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033行財政支援課\00.一時保存フォルダ（令和４年度）\M_地方財政\M4_財政診断\M409_財政状況資料集\220905　令和２年度分の作成（２回目）\03　市町村提出\"/>
    </mc:Choice>
  </mc:AlternateContent>
  <bookViews>
    <workbookView xWindow="0" yWindow="0" windowWidth="28800" windowHeight="140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O36" i="10"/>
  <c r="BE36" i="10"/>
  <c r="CO35"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s="1"/>
  <c r="U34" i="10"/>
  <c r="U35" i="10" s="1"/>
  <c r="U36" i="10" s="1"/>
  <c r="AM34" i="10" l="1"/>
  <c r="AM35" i="10" s="1"/>
  <c r="AM36"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<sst xmlns="http://schemas.openxmlformats.org/spreadsheetml/2006/main" count="1175" uniqueCount="638">
  <si>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</si>
  <si>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</si>
  <si>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</si>
  <si>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</si>
  <si>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</si>
  <si>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</si>
  <si>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</si>
  <si>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</si>
  <si>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</si>
  <si>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</si>
  <si>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</si>
  <si>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</si>
  <si>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</si>
  <si>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</si>
  <si>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</si>
  <si>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</si>
  <si>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</si>
  <si>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</si>
  <si>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</si>
  <si>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</si>
  <si>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</si>
  <si>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</si>
  <si>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</si>
  <si>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</si>
  <si>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</si>
  <si>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</si>
  <si>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</si>
  <si>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</si>
  <si>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</si>
  <si>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</si>
  <si>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</si>
  <si>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</si>
  <si>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</si>
  <si>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</si>
  <si>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</si>
  <si>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</si>
  <si>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</si>
  <si>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</si>
  <si>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</si>
  <si>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</si>
  <si>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</si>
  <si>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</si>
  <si>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</si>
  <si>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</si>
  <si>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</si>
  <si>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</si>
  <si>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</si>
  <si>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</si>
  <si>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</si>
  <si>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</si>
  <si>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</si>
  <si>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</si>
  <si>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</si>
  <si>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</si>
  <si>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</si>
  <si>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</si>
  <si>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</si>
  <si>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</si>
  <si>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</si>
  <si>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</si>
  <si>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</si>
  <si>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</si>
  <si>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</si>
  <si>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</si>
  <si>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</si>
  <si>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</si>
  <si>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</si>
  <si>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</si>
  <si>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</si>
  <si>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</si>
  <si>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</si>
  <si>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</si>
  <si>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</si>
  <si>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</si>
  <si>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</si>
  <si>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</si>
  <si>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</si>
  <si>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</si>
  <si>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</si>
  <si>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</si>
  <si>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</si>
  <si>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</si>
  <si>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</si>
  <si>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</si>
  <si>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</si>
  <si>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</si>
  <si>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</si>
  <si>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</si>
  <si>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</si>
  <si>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</si>
  <si>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</si>
  <si>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</si>
  <si>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</si>
  <si>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</si>
  <si>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</si>
  <si>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</si>
  <si>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</si>
  <si>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</si>
  <si>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中間市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</si>
  <si>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</si>
  <si>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</si>
  <si>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</si>
  <si>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</si>
  <si>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</si>
  <si>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</si>
  <si>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</si>
  <si>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</si>
  <si>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</si>
  <si>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</si>
  <si>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</si>
  <si>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</si>
  <si>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</si>
  <si>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</si>
  <si>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</si>
  <si>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</si>
  <si>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</si>
  <si>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</si>
  <si>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</si>
  <si>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</si>
  <si>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</si>
  <si>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</si>
  <si>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</si>
  <si>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</si>
  <si>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</si>
  <si>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</si>
  <si>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</si>
  <si>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</si>
  <si>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</si>
  <si>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</si>
  <si>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</si>
  <si>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</si>
  <si>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</si>
  <si>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</si>
  <si>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</si>
  <si>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</si>
  <si>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</si>
  <si>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</si>
  <si>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</si>
  <si>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</si>
  <si>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</si>
  <si>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</si>
  <si>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</si>
  <si>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</si>
  <si>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</si>
  <si>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</si>
  <si>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</si>
  <si>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</si>
  <si>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</si>
  <si>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</si>
  <si>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</si>
  <si>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</si>
  <si>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</si>
  <si>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</si>
  <si>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</si>
  <si>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</si>
  <si>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</si>
  <si>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</si>
  <si>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</si>
  <si>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</si>
  <si>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</si>
  <si>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</si>
  <si>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</si>
  <si>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</si>
  <si>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</si>
  <si>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</si>
  <si>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</si>
  <si>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</si>
  <si>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</si>
  <si>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</si>
  <si>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</si>
  <si>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</si>
  <si>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</si>
  <si>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</si>
  <si>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</si>
  <si>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</si>
  <si>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</si>
  <si>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</si>
  <si>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</si>
  <si>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</si>
  <si>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</si>
  <si>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</si>
  <si>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</si>
  <si>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</si>
  <si>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</si>
  <si>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</si>
  <si>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</si>
  <si>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</si>
  <si>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</si>
  <si>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</si>
  <si>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</si>
  <si>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</si>
  <si>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</si>
  <si>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</si>
  <si>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</si>
  <si>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</si>
  <si>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</si>
  <si>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</si>
  <si>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</si>
  <si>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</si>
  <si>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</si>
  <si>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</si>
  <si>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</si>
  <si>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</si>
  <si>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</si>
  <si>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</si>
  <si>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</si>
  <si>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</si>
  <si>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</si>
  <si>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</si>
  <si>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</si>
  <si>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</si>
  <si>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</si>
  <si>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</si>
  <si>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</si>
  <si>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福岡県中間市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</si>
  <si>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</si>
  <si>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</si>
  <si>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</si>
  <si>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</si>
  <si>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</si>
  <si>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</si>
  <si>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</si>
  <si>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</si>
  <si>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</si>
  <si>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</si>
  <si>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</si>
  <si>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</si>
  <si>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</si>
  <si>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</si>
  <si>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</si>
  <si>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</si>
  <si>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</si>
  <si>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</si>
  <si>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</si>
  <si>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</si>
  <si>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</si>
  <si>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</si>
  <si>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</si>
  <si>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</si>
  <si>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</si>
  <si>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</si>
  <si>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</si>
  <si>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</si>
  <si>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</si>
  <si>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</si>
  <si>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</si>
  <si>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</si>
  <si>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</si>
  <si>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</si>
  <si>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</si>
  <si>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</si>
  <si>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</si>
  <si>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</si>
  <si>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</si>
  <si>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</si>
  <si>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</si>
  <si>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</si>
  <si>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</si>
  <si>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</si>
  <si>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</si>
  <si>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</si>
  <si>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</si>
  <si>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</si>
  <si>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</si>
  <si>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</si>
  <si>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</si>
  <si>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</si>
  <si>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</si>
  <si>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</si>
  <si>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</si>
  <si>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</si>
  <si>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</si>
  <si>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</si>
  <si>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</si>
  <si>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</si>
  <si>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</si>
  <si>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</si>
  <si>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</si>
  <si>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</si>
  <si>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</si>
  <si>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</si>
  <si>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</si>
  <si>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</si>
  <si>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</si>
  <si>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</si>
  <si>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</si>
  <si>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</si>
  <si>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</si>
  <si>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</si>
  <si>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</si>
  <si>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</si>
  <si>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</si>
  <si>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</si>
  <si>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</si>
  <si>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</si>
  <si>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</si>
  <si>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</si>
  <si>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</si>
  <si>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</si>
  <si>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</si>
  <si>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</si>
  <si>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</si>
  <si>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</si>
  <si>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</si>
  <si>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</si>
  <si>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</si>
  <si>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</si>
  <si>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</si>
  <si>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</si>
  <si>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</si>
  <si>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</si>
  <si>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</si>
  <si>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</si>
  <si>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</si>
  <si>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</si>
  <si>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</si>
  <si>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</si>
  <si>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</si>
  <si>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</si>
  <si>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</si>
  <si>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</si>
  <si>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</si>
  <si>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</si>
  <si>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</si>
  <si>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</si>
  <si>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</si>
  <si>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</si>
  <si>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</si>
  <si>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</si>
  <si>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</si>
  <si>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</si>
  <si>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</si>
  <si>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</si>
  <si>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</si>
  <si>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</si>
  <si>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</si>
  <si>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</si>
  <si>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</si>
  <si>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</si>
  <si>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</si>
  <si>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</si>
  <si>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</si>
  <si>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</si>
  <si>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</si>
  <si>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</si>
  <si>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</si>
  <si>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</si>
  <si>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</si>
  <si>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</si>
  <si>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</si>
  <si>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</si>
  <si>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</si>
  <si>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</si>
  <si>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</si>
  <si>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</si>
  <si>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</si>
  <si>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</si>
  <si>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</si>
  <si>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</si>
  <si>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</si>
  <si>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</si>
  <si>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</si>
  <si>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</si>
  <si>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</si>
  <si>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</si>
  <si>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</si>
  <si>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</si>
  <si>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</si>
  <si>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</si>
  <si>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</si>
  <si>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福岡県中間市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</si>
  <si>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</si>
  <si>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</si>
  <si>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</si>
  <si>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</si>
  <si>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</si>
  <si>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</si>
  <si>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</si>
  <si>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</si>
  <si>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</si>
  <si>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</si>
  <si>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</si>
  <si>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</si>
  <si>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</si>
  <si>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</si>
  <si>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</si>
  <si>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</si>
  <si>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</si>
  <si>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</si>
  <si>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</si>
  <si>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</si>
  <si>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中間市公共用地先行取得特別会計</t>
    <phoneticPr fontId="5"/>
  </si>
  <si>
    <t>中間市住宅新築資金等特別会計</t>
    <phoneticPr fontId="5"/>
  </si>
  <si>
    <t>中間市地域下水道事業特別会計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</si>
  <si>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</si>
  <si>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</si>
  <si>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</si>
  <si>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</si>
  <si>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</si>
  <si>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</si>
  <si>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</si>
  <si>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</si>
  <si>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</si>
  <si>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</si>
  <si>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</si>
  <si>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</si>
  <si>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</si>
  <si>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</si>
  <si>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中間市特別会計国民健康保険事業</t>
    <phoneticPr fontId="5"/>
  </si>
  <si>
    <t>中間市介護保険事業特別会計</t>
    <phoneticPr fontId="5"/>
  </si>
  <si>
    <t>中間市後期高齢者医療特別会計</t>
    <phoneticPr fontId="5"/>
  </si>
  <si>
    <t>中間市水道事業会計</t>
    <phoneticPr fontId="5"/>
  </si>
  <si>
    <t>法適用企業</t>
    <phoneticPr fontId="5"/>
  </si>
  <si>
    <t>中間市病院事業会計</t>
    <phoneticPr fontId="5"/>
  </si>
  <si>
    <t>中間市公共下水道事業会計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</si>
  <si>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</si>
  <si>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</si>
  <si>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</si>
  <si>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</si>
  <si>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</si>
  <si>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</si>
  <si>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</si>
  <si>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</si>
  <si>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</si>
  <si>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</si>
  <si>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</si>
  <si>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</si>
  <si>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</si>
  <si>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</si>
  <si>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</si>
  <si>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</si>
  <si>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</si>
  <si>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</si>
  <si>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</si>
  <si>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</si>
  <si>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</si>
  <si>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</si>
  <si>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</si>
  <si>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</si>
  <si>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</si>
  <si>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</si>
  <si>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</si>
  <si>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</si>
  <si>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</si>
  <si>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</si>
  <si>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</si>
  <si>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</si>
  <si>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</si>
  <si>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</si>
  <si>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</si>
  <si>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</si>
  <si>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</si>
  <si>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</si>
  <si>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</si>
  <si>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</si>
  <si>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</si>
  <si>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</si>
  <si>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</si>
  <si>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</si>
  <si>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</si>
  <si>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</si>
  <si>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</si>
  <si>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</si>
  <si>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</si>
  <si>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</si>
  <si>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</si>
  <si>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</si>
  <si>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</si>
  <si>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</si>
  <si>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</si>
  <si>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</si>
  <si>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</si>
  <si>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</si>
  <si>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</si>
  <si>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</si>
  <si>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</si>
  <si>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</si>
  <si>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</si>
  <si>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</si>
  <si>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</si>
  <si>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</si>
  <si>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</si>
  <si>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</si>
  <si>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</si>
  <si>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中間市病院事業会計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</si>
  <si>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</si>
  <si>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中間市水道事業会計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</si>
  <si>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</si>
  <si>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</si>
  <si>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</si>
  <si>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</si>
  <si>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</si>
  <si>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</si>
  <si>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</si>
  <si>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</si>
  <si>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</si>
  <si>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</si>
  <si>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</si>
  <si>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</si>
  <si>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</si>
  <si>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</si>
  <si>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</si>
  <si>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</si>
  <si>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</si>
  <si>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</si>
  <si>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</si>
  <si>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</si>
  <si>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</si>
  <si>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</si>
  <si>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</si>
  <si>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</si>
  <si>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</si>
  <si>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</si>
  <si>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</si>
  <si>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</si>
  <si>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</si>
  <si>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</si>
  <si>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</si>
  <si>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</si>
  <si>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</si>
  <si>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</si>
  <si>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</si>
  <si>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</si>
  <si>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</si>
  <si>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</si>
  <si>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</si>
  <si>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</si>
  <si>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</si>
  <si>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</si>
  <si>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</si>
  <si>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</si>
  <si>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</si>
  <si>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</si>
  <si>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</si>
  <si>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</si>
  <si>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</si>
  <si>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</si>
  <si>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</si>
  <si>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</si>
  <si>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</si>
  <si>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</si>
  <si>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</si>
  <si>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</si>
  <si>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</si>
  <si>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</si>
  <si>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</si>
  <si>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</si>
  <si>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</si>
  <si>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</si>
  <si>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</si>
  <si>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</si>
  <si>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</si>
  <si>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</si>
  <si>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</si>
  <si>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</si>
  <si>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</si>
  <si>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</si>
  <si>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</si>
  <si>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</si>
  <si>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</si>
  <si>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</si>
  <si>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</si>
  <si>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</si>
  <si>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</si>
  <si>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</si>
  <si>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</si>
  <si>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</si>
  <si>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</si>
  <si>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</si>
  <si>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</si>
  <si>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</si>
  <si>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</si>
  <si>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8.49</t>
  </si>
  <si>
    <t>▲ 4.44</t>
  </si>
  <si>
    <t>▲ 3.56</t>
  </si>
  <si>
    <t>中間市特別会計国民健康保険事業</t>
  </si>
  <si>
    <t>▲ 12.89</t>
  </si>
  <si>
    <t>▲ 10.58</t>
  </si>
  <si>
    <t>▲ 9.94</t>
  </si>
  <si>
    <t>▲ 9.63</t>
  </si>
  <si>
    <t>▲ 7.89</t>
  </si>
  <si>
    <t>中間市住宅新築資金等特別会計</t>
  </si>
  <si>
    <t>▲ 3.63</t>
  </si>
  <si>
    <t>▲ 3.59</t>
  </si>
  <si>
    <t>▲ 3.53</t>
  </si>
  <si>
    <t>▲ 3.54</t>
  </si>
  <si>
    <t>▲ 3.40</t>
  </si>
  <si>
    <t>中間市水道事業会計</t>
  </si>
  <si>
    <t>一般会計</t>
  </si>
  <si>
    <t>中間市介護保険事業特別会計</t>
  </si>
  <si>
    <t>中間市病院事業会計</t>
  </si>
  <si>
    <t>▲ 1.39</t>
  </si>
  <si>
    <t>▲ 2.91</t>
  </si>
  <si>
    <t>中間市公共下水道事業会計</t>
  </si>
  <si>
    <t>中間市後期高齢者医療特別会計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</si>
  <si>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</si>
  <si>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</si>
  <si>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</si>
  <si>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</si>
  <si>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</si>
  <si>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</si>
  <si>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</si>
  <si>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</si>
  <si>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</si>
  <si>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中間市文化振興財団</t>
    <phoneticPr fontId="2"/>
  </si>
  <si>
    <t>福岡県中間市外二ヶ町山田川水利組合（一般会計）</t>
    <rPh sb="18" eb="20">
      <t>イッパン</t>
    </rPh>
    <rPh sb="20" eb="22">
      <t>カイケイ</t>
    </rPh>
    <phoneticPr fontId="2"/>
  </si>
  <si>
    <t>堀川水利組合（一般会計）</t>
    <rPh sb="7" eb="9">
      <t>イッパン</t>
    </rPh>
    <rPh sb="9" eb="11">
      <t>カイケイ</t>
    </rPh>
    <phoneticPr fontId="2"/>
  </si>
  <si>
    <t>福岡県市町村消防団員等公務災害補償組合（一般会計）</t>
    <rPh sb="20" eb="22">
      <t>イッパン</t>
    </rPh>
    <rPh sb="22" eb="24">
      <t>カイケイ</t>
    </rPh>
    <phoneticPr fontId="2"/>
  </si>
  <si>
    <t>福岡県市町村職員退職手当組合（一般会計）</t>
    <rPh sb="15" eb="17">
      <t>イッパン</t>
    </rPh>
    <rPh sb="17" eb="19">
      <t>カイケイ</t>
    </rPh>
    <phoneticPr fontId="2"/>
  </si>
  <si>
    <t>福岡県市町村職員退職手当組合（基金特別会計）</t>
    <rPh sb="15" eb="17">
      <t>キキン</t>
    </rPh>
    <rPh sb="17" eb="19">
      <t>トクベツ</t>
    </rPh>
    <rPh sb="19" eb="21">
      <t>カイケイ</t>
    </rPh>
    <phoneticPr fontId="2"/>
  </si>
  <si>
    <t>中間市行橋市競艇組合（モーターボート競走事業会計）</t>
    <rPh sb="18" eb="20">
      <t>キョウソウ</t>
    </rPh>
    <rPh sb="20" eb="22">
      <t>ジギョウ</t>
    </rPh>
    <rPh sb="22" eb="24">
      <t>カイケイ</t>
    </rPh>
    <phoneticPr fontId="2"/>
  </si>
  <si>
    <t>遠賀・中間地域広域行政事務組合（一般会計）</t>
    <rPh sb="16" eb="18">
      <t>イッパン</t>
    </rPh>
    <rPh sb="18" eb="20">
      <t>カイケイ</t>
    </rPh>
    <phoneticPr fontId="2"/>
  </si>
  <si>
    <t>福岡県自治振興組合（一般会計）</t>
    <rPh sb="10" eb="12">
      <t>イッパン</t>
    </rPh>
    <rPh sb="12" eb="14">
      <t>カイケイ</t>
    </rPh>
    <phoneticPr fontId="2"/>
  </si>
  <si>
    <t>福岡県自治振興組合（公文書館事業特別会計）</t>
    <rPh sb="10" eb="14">
      <t>コウブンショカン</t>
    </rPh>
    <rPh sb="14" eb="16">
      <t>ジギョウ</t>
    </rPh>
    <rPh sb="16" eb="18">
      <t>トクベツ</t>
    </rPh>
    <rPh sb="18" eb="20">
      <t>カイケイ</t>
    </rPh>
    <phoneticPr fontId="2"/>
  </si>
  <si>
    <t>福岡県後期高齢者医療広域連合（一般会計）</t>
    <rPh sb="15" eb="17">
      <t>イッパン</t>
    </rPh>
    <rPh sb="17" eb="19">
      <t>カイケイ</t>
    </rPh>
    <phoneticPr fontId="2"/>
  </si>
  <si>
    <t>福岡県後期高齢者医療広域連合（後期高齢者医療特別会計）</t>
    <rPh sb="15" eb="17">
      <t>コウキ</t>
    </rPh>
    <rPh sb="17" eb="20">
      <t>コウレイシャ</t>
    </rPh>
    <rPh sb="20" eb="22">
      <t>イリョウ</t>
    </rPh>
    <rPh sb="22" eb="24">
      <t>トクベツ</t>
    </rPh>
    <rPh sb="24" eb="26">
      <t>カイケイ</t>
    </rPh>
    <phoneticPr fontId="2"/>
  </si>
  <si>
    <t>-</t>
    <phoneticPr fontId="2"/>
  </si>
  <si>
    <t>かんがい揚水施設管理運営基金</t>
    <rPh sb="4" eb="6">
      <t>ヨウスイ</t>
    </rPh>
    <rPh sb="6" eb="8">
      <t>シセツ</t>
    </rPh>
    <rPh sb="8" eb="10">
      <t>カンリ</t>
    </rPh>
    <rPh sb="10" eb="12">
      <t>ウンエイ</t>
    </rPh>
    <rPh sb="12" eb="14">
      <t>キキン</t>
    </rPh>
    <phoneticPr fontId="5"/>
  </si>
  <si>
    <t>五楽及び虫生津工場排水施設管理運営基金</t>
    <rPh sb="0" eb="2">
      <t>ゴラク</t>
    </rPh>
    <rPh sb="2" eb="3">
      <t>オヨ</t>
    </rPh>
    <rPh sb="4" eb="7">
      <t>ムショウヅ</t>
    </rPh>
    <rPh sb="7" eb="9">
      <t>コウジョウ</t>
    </rPh>
    <rPh sb="9" eb="11">
      <t>ハイスイ</t>
    </rPh>
    <rPh sb="11" eb="13">
      <t>シセツ</t>
    </rPh>
    <rPh sb="13" eb="15">
      <t>カンリ</t>
    </rPh>
    <rPh sb="15" eb="17">
      <t>ウンエイ</t>
    </rPh>
    <rPh sb="17" eb="19">
      <t>キキン</t>
    </rPh>
    <phoneticPr fontId="5"/>
  </si>
  <si>
    <t>消防施設整備積立基金</t>
    <rPh sb="0" eb="2">
      <t>ショウボウ</t>
    </rPh>
    <rPh sb="2" eb="4">
      <t>シセツ</t>
    </rPh>
    <rPh sb="4" eb="6">
      <t>セイビ</t>
    </rPh>
    <rPh sb="6" eb="8">
      <t>ツミタテ</t>
    </rPh>
    <rPh sb="8" eb="10">
      <t>キキン</t>
    </rPh>
    <phoneticPr fontId="5"/>
  </si>
  <si>
    <t>都市計画事業等積立基金</t>
    <rPh sb="0" eb="2">
      <t>トシ</t>
    </rPh>
    <rPh sb="2" eb="4">
      <t>ケイカク</t>
    </rPh>
    <rPh sb="4" eb="6">
      <t>ジギョウ</t>
    </rPh>
    <rPh sb="6" eb="7">
      <t>トウ</t>
    </rPh>
    <rPh sb="7" eb="9">
      <t>ツミタテ</t>
    </rPh>
    <rPh sb="9" eb="11">
      <t>キキン</t>
    </rPh>
    <phoneticPr fontId="5"/>
  </si>
  <si>
    <t>地域下水道施設改良基金</t>
    <rPh sb="0" eb="2">
      <t>チイキ</t>
    </rPh>
    <rPh sb="2" eb="5">
      <t>ゲスイドウ</t>
    </rPh>
    <rPh sb="5" eb="7">
      <t>シセツ</t>
    </rPh>
    <rPh sb="7" eb="9">
      <t>カイリョウ</t>
    </rPh>
    <rPh sb="9" eb="11">
      <t>キキン</t>
    </rPh>
    <phoneticPr fontId="5"/>
  </si>
  <si>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</si>
  <si>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</si>
  <si>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</si>
  <si>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</si>
  <si>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1"/>
  </si>
  <si>
    <t>分析欄</t>
    <rPh sb="0" eb="2">
      <t>ブンセキ</t>
    </rPh>
    <rPh sb="2" eb="3">
      <t>ラン</t>
    </rPh>
    <phoneticPr fontId="41"/>
  </si>
  <si>
    <t>本市の将来負担比率及び有形固定資産減価償却率については、両指標とも類似団体の平均を上回る状況となっている。他団体と比較して施設の老朽化が進んでいることから、公共施設等総合管理計画及び公共施設等個別施設計画に基づき適正な施設管理を図ることとする。また、施設更新に係る起債については、将来負担比率が類似団体の平均を上回っている状況を踏まえ、後年度の公債費負担に十分留意することとする。</t>
  </si>
  <si>
    <t>(　参考　）</t>
    <rPh sb="2" eb="4">
      <t>サンコウ</t>
    </rPh>
    <phoneticPr fontId="41"/>
  </si>
  <si>
    <t>当該団体値</t>
    <rPh sb="0" eb="2">
      <t>トウガイ</t>
    </rPh>
    <rPh sb="2" eb="4">
      <t>ダンタイ</t>
    </rPh>
    <rPh sb="4" eb="5">
      <t>アタイ</t>
    </rPh>
    <phoneticPr fontId="41"/>
  </si>
  <si>
    <t>将来負担比率</t>
  </si>
  <si>
    <t>有形固定資産減価償却率</t>
  </si>
  <si>
    <t>類似団体内平均値</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</si>
  <si>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1"/>
  </si>
  <si>
    <t>実質公債費比率</t>
  </si>
  <si>
    <t xml:space="preserve"> </t>
  </si>
  <si>
    <t>本市の将来負担比率及び実質公債費比率については、両指標とも類似団体の平均を上回る状況となっている。実質公債費比率については、令和元年度の一般会計及び令和2年度の公共下水道事業会計の地方債の借換えにより前年度と比較して4.0ポイント改善したものの、依然として類似団体の平均を上回っている。将来負担比率については、公営企業債等繰入見込額の増加はみられるものの、財政調整基金の増額に伴う充当可能基金残高が増額したことにより改善傾向にあるが、依然として類似団体の平均を上回る状況となっている。今後については、普通建設事業費の抑制や下水道事業実施による繰出金額の削減等を通じて公債費負担の削減に努めることとする。</t>
    <phoneticPr fontId="41"/>
  </si>
</sst>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4">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Ｐゴシック"/>
      <family val="3"/>
    </font>
    <font>
      <sz val="11"/>
      <color indexed="8"/>
      <name val="ＭＳ Ｐゴシック"/>
      <family val="3"/>
    </font>
    <font>
      <sz val="14"/>
      <color indexed="8"/>
      <name val="ＭＳ Ｐゴシック"/>
      <family val="3"/>
    </font>
    <font>
      <sz val="6"/>
      <name val="ＭＳ Ｐゴシック"/>
      <family val="3"/>
    </font>
    <font>
      <sz val="11"/>
      <color theme="1"/>
      <name val="ＭＳ Ｐゴシック"/>
      <family val="3"/>
    </font>
    <font>
      <sz val="14"/>
      <color theme="1"/>
      <name val="ＭＳ Ｐゴシック"/>
      <family val="3"/>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xf numFmtId="0" fontId="38" fillId="0" borderId="0">
      <alignment vertical="center"/>
    </xf>
    <xf numFmtId="0" fontId="38" fillId="0" borderId="0">
      <alignment vertical="center"/>
    </xf>
    <xf numFmtId="0" fontId="38" fillId="0" borderId="0"/>
    <xf numFmtId="0" fontId="38" fillId="0" borderId="0"/>
    <xf numFmtId="0" fontId="42" fillId="0" borderId="0">
      <alignment vertical="center"/>
    </xf>
    <xf numFmtId="0" fontId="42"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20" applyFont="1" applyFill="1" applyAlignment="1">
      <alignment vertical="center"/>
    </xf>
    <xf numFmtId="0" fontId="38" fillId="6" borderId="0" xfId="20" applyFill="1" applyAlignment="1" applyProtection="1">
      <alignment vertical="center"/>
      <protection hidden="1"/>
    </xf>
    <xf numFmtId="0" fontId="39" fillId="0" borderId="0" xfId="21" applyFont="1">
      <alignment vertical="center"/>
    </xf>
    <xf numFmtId="0" fontId="38" fillId="6" borderId="0" xfId="20" applyFill="1" applyAlignment="1">
      <alignment vertical="center"/>
    </xf>
    <xf numFmtId="0" fontId="38" fillId="6" borderId="0" xfId="20" applyFill="1"/>
    <xf numFmtId="0" fontId="38" fillId="6" borderId="0" xfId="20" applyFill="1" applyProtection="1">
      <protection hidden="1"/>
    </xf>
    <xf numFmtId="0" fontId="39" fillId="0" borderId="41" xfId="21" applyFont="1" applyBorder="1">
      <alignment vertical="center"/>
    </xf>
    <xf numFmtId="0" fontId="39" fillId="0" borderId="12" xfId="21" applyFont="1" applyBorder="1">
      <alignment vertical="center"/>
    </xf>
    <xf numFmtId="189" fontId="39" fillId="0" borderId="12" xfId="21" applyNumberFormat="1" applyFont="1" applyBorder="1">
      <alignment vertical="center"/>
    </xf>
    <xf numFmtId="0" fontId="39" fillId="0" borderId="48" xfId="21" applyFont="1" applyBorder="1">
      <alignment vertical="center"/>
    </xf>
    <xf numFmtId="0" fontId="40" fillId="0" borderId="0" xfId="21" applyFont="1">
      <alignment vertical="center"/>
    </xf>
    <xf numFmtId="0" fontId="39" fillId="0" borderId="64" xfId="21" applyFont="1" applyBorder="1">
      <alignment vertical="center"/>
    </xf>
    <xf numFmtId="0" fontId="39" fillId="0" borderId="38" xfId="21" applyFont="1" applyBorder="1">
      <alignment vertical="center"/>
    </xf>
    <xf numFmtId="0" fontId="39" fillId="0" borderId="37" xfId="21" applyFont="1" applyBorder="1">
      <alignment vertical="center"/>
    </xf>
    <xf numFmtId="0" fontId="39" fillId="0" borderId="54" xfId="21" applyFont="1" applyBorder="1">
      <alignment vertical="center"/>
    </xf>
    <xf numFmtId="0" fontId="39" fillId="0" borderId="40" xfId="21" applyFont="1" applyBorder="1">
      <alignment vertical="center"/>
    </xf>
    <xf numFmtId="0" fontId="39" fillId="0" borderId="31" xfId="21" applyFont="1" applyBorder="1">
      <alignment vertical="center"/>
    </xf>
    <xf numFmtId="0" fontId="40" fillId="0" borderId="41" xfId="21" applyFont="1" applyBorder="1">
      <alignment vertical="center"/>
    </xf>
    <xf numFmtId="178" fontId="0" fillId="0" borderId="0" xfId="21" applyNumberFormat="1" applyFont="1">
      <alignment vertical="center"/>
    </xf>
    <xf numFmtId="178" fontId="39" fillId="0" borderId="0" xfId="21" applyNumberFormat="1" applyFont="1">
      <alignment vertical="center"/>
    </xf>
    <xf numFmtId="179" fontId="39" fillId="6" borderId="0" xfId="22" applyNumberFormat="1" applyFont="1" applyFill="1" applyAlignment="1">
      <alignment vertical="center" wrapText="1"/>
    </xf>
    <xf numFmtId="49" fontId="39" fillId="6" borderId="0" xfId="22" applyNumberFormat="1" applyFont="1" applyFill="1" applyAlignment="1">
      <alignment horizontal="center" vertical="center" wrapText="1"/>
    </xf>
    <xf numFmtId="49" fontId="39" fillId="6" borderId="0" xfId="22" applyNumberFormat="1" applyFont="1" applyFill="1" applyAlignment="1">
      <alignment horizontal="center" vertical="center"/>
    </xf>
    <xf numFmtId="178" fontId="39" fillId="0" borderId="64" xfId="21" applyNumberFormat="1" applyFont="1" applyBorder="1">
      <alignment vertical="center"/>
    </xf>
    <xf numFmtId="178" fontId="39" fillId="0" borderId="38" xfId="21" applyNumberFormat="1" applyFont="1" applyBorder="1">
      <alignment vertical="center"/>
    </xf>
    <xf numFmtId="191" fontId="39" fillId="0" borderId="0" xfId="21" applyNumberFormat="1" applyFont="1">
      <alignment vertical="center"/>
    </xf>
    <xf numFmtId="178" fontId="39" fillId="0" borderId="37" xfId="21" applyNumberFormat="1" applyFont="1" applyBorder="1">
      <alignment vertical="center"/>
    </xf>
    <xf numFmtId="178" fontId="39" fillId="0" borderId="54" xfId="21" applyNumberFormat="1" applyFont="1" applyBorder="1">
      <alignment vertical="center"/>
    </xf>
    <xf numFmtId="189" fontId="39" fillId="0" borderId="54" xfId="21" applyNumberFormat="1" applyFont="1" applyBorder="1">
      <alignment vertical="center"/>
    </xf>
    <xf numFmtId="178" fontId="39" fillId="0" borderId="40" xfId="21" applyNumberFormat="1" applyFont="1" applyBorder="1">
      <alignment vertical="center"/>
    </xf>
    <xf numFmtId="0" fontId="40" fillId="0" borderId="64" xfId="21" applyFont="1" applyBorder="1">
      <alignment vertical="center"/>
    </xf>
    <xf numFmtId="189" fontId="39" fillId="0" borderId="0" xfId="22" applyNumberFormat="1" applyFont="1">
      <alignment vertical="center"/>
    </xf>
    <xf numFmtId="178" fontId="38" fillId="0" borderId="0" xfId="23" applyNumberFormat="1" applyAlignment="1">
      <alignment vertical="center"/>
    </xf>
    <xf numFmtId="177" fontId="38" fillId="0" borderId="0" xfId="24" applyNumberFormat="1" applyAlignment="1">
      <alignment horizontal="right" vertical="center"/>
    </xf>
    <xf numFmtId="187" fontId="38" fillId="0" borderId="0" xfId="24" applyNumberFormat="1" applyAlignment="1">
      <alignment horizontal="right" vertical="center"/>
    </xf>
    <xf numFmtId="178" fontId="39" fillId="6" borderId="0" xfId="21" applyNumberFormat="1" applyFont="1" applyFill="1" applyAlignment="1">
      <alignment vertical="center" wrapText="1"/>
    </xf>
    <xf numFmtId="178" fontId="38" fillId="0" borderId="0" xfId="21" applyNumberFormat="1" applyAlignment="1">
      <alignment horizontal="center" vertical="center"/>
    </xf>
    <xf numFmtId="0" fontId="43" fillId="0" borderId="0" xfId="25" applyFont="1">
      <alignment vertical="center"/>
    </xf>
    <xf numFmtId="180" fontId="39" fillId="0" borderId="0" xfId="21"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39" fillId="6" borderId="34" xfId="22" applyNumberFormat="1" applyFont="1" applyFill="1" applyBorder="1" applyAlignment="1">
      <alignment horizontal="center" vertical="center"/>
    </xf>
    <xf numFmtId="187" fontId="39" fillId="6" borderId="0" xfId="22" applyNumberFormat="1" applyFont="1" applyFill="1" applyAlignment="1">
      <alignment horizontal="center" vertical="center"/>
    </xf>
    <xf numFmtId="179" fontId="39" fillId="6" borderId="34" xfId="22" applyNumberFormat="1" applyFont="1" applyFill="1" applyBorder="1" applyAlignment="1">
      <alignment horizontal="center" vertical="center" wrapText="1"/>
    </xf>
    <xf numFmtId="0" fontId="39" fillId="0" borderId="0" xfId="21" applyFont="1" applyAlignment="1">
      <alignment horizontal="center" vertical="center"/>
    </xf>
    <xf numFmtId="187" fontId="39" fillId="6" borderId="0" xfId="22" applyNumberFormat="1" applyFont="1" applyFill="1" applyAlignment="1">
      <alignment horizontal="center" vertical="center" wrapText="1"/>
    </xf>
    <xf numFmtId="178" fontId="38" fillId="0" borderId="0" xfId="21" applyNumberFormat="1" applyAlignment="1">
      <alignment horizontal="center" vertical="center"/>
    </xf>
    <xf numFmtId="187" fontId="39" fillId="0" borderId="0" xfId="21" applyNumberFormat="1" applyFont="1" applyAlignment="1">
      <alignment horizontal="center" vertical="center"/>
    </xf>
    <xf numFmtId="0" fontId="39" fillId="0" borderId="34" xfId="21" applyFont="1" applyBorder="1" applyAlignment="1">
      <alignment horizontal="center" vertical="center"/>
    </xf>
    <xf numFmtId="179" fontId="39" fillId="6" borderId="0" xfId="22" applyNumberFormat="1" applyFont="1" applyFill="1" applyAlignment="1">
      <alignment horizontal="center" vertical="center" wrapText="1"/>
    </xf>
    <xf numFmtId="0" fontId="39" fillId="0" borderId="39" xfId="21" applyFont="1" applyBorder="1" applyAlignment="1">
      <alignment horizontal="center" vertical="center"/>
    </xf>
    <xf numFmtId="0" fontId="39" fillId="0" borderId="31" xfId="21" applyFont="1" applyBorder="1" applyAlignment="1">
      <alignment horizontal="center" vertical="center"/>
    </xf>
    <xf numFmtId="0" fontId="39" fillId="0" borderId="42" xfId="21" applyFont="1" applyBorder="1" applyAlignment="1">
      <alignment horizontal="center" vertical="center"/>
    </xf>
    <xf numFmtId="187" fontId="39" fillId="6" borderId="188" xfId="22" applyNumberFormat="1" applyFont="1" applyFill="1" applyBorder="1" applyAlignment="1">
      <alignment horizontal="center" vertical="center"/>
    </xf>
    <xf numFmtId="179" fontId="39" fillId="0" borderId="0" xfId="22" applyNumberFormat="1" applyFont="1" applyAlignment="1">
      <alignment horizontal="center" vertical="center" wrapText="1"/>
    </xf>
    <xf numFmtId="0" fontId="39" fillId="0" borderId="41" xfId="21" applyFont="1" applyBorder="1" applyAlignment="1" applyProtection="1">
      <alignment horizontal="left" vertical="top" wrapText="1"/>
      <protection locked="0"/>
    </xf>
    <xf numFmtId="0" fontId="39" fillId="0" borderId="12" xfId="21" applyFont="1" applyBorder="1" applyAlignment="1" applyProtection="1">
      <alignment horizontal="left" vertical="top" wrapText="1"/>
      <protection locked="0"/>
    </xf>
    <xf numFmtId="0" fontId="39" fillId="0" borderId="48" xfId="21" applyFont="1" applyBorder="1" applyAlignment="1" applyProtection="1">
      <alignment horizontal="left" vertical="top" wrapText="1"/>
      <protection locked="0"/>
    </xf>
    <xf numFmtId="0" fontId="39" fillId="0" borderId="64" xfId="21" applyFont="1" applyBorder="1" applyAlignment="1" applyProtection="1">
      <alignment horizontal="left" vertical="top" wrapText="1"/>
      <protection locked="0"/>
    </xf>
    <xf numFmtId="0" fontId="39" fillId="0" borderId="0" xfId="21" applyFont="1" applyAlignment="1" applyProtection="1">
      <alignment horizontal="left" vertical="top" wrapText="1"/>
      <protection locked="0"/>
    </xf>
    <xf numFmtId="0" fontId="39" fillId="0" borderId="38" xfId="21" applyFont="1" applyBorder="1" applyAlignment="1" applyProtection="1">
      <alignment horizontal="left" vertical="top" wrapText="1"/>
      <protection locked="0"/>
    </xf>
    <xf numFmtId="0" fontId="39" fillId="0" borderId="37" xfId="21" applyFont="1" applyBorder="1" applyAlignment="1" applyProtection="1">
      <alignment horizontal="left" vertical="top" wrapText="1"/>
      <protection locked="0"/>
    </xf>
    <xf numFmtId="0" fontId="39" fillId="0" borderId="54" xfId="21" applyFont="1" applyBorder="1" applyAlignment="1" applyProtection="1">
      <alignment horizontal="left" vertical="top" wrapText="1"/>
      <protection locked="0"/>
    </xf>
    <xf numFmtId="0" fontId="39" fillId="0" borderId="40" xfId="21" applyFont="1" applyBorder="1" applyAlignment="1" applyProtection="1">
      <alignment horizontal="left" vertical="top" wrapText="1"/>
      <protection locked="0"/>
    </xf>
  </cellXfs>
  <cellStyles count="27">
    <cellStyle name="標準" xfId="0" builtinId="0"/>
    <cellStyle name="標準 2" xfId="6"/>
    <cellStyle name="標準 2 2" xfId="7"/>
    <cellStyle name="標準 2 3" xfId="10"/>
    <cellStyle name="標準 2 4" xfId="20"/>
    <cellStyle name="標準 3" xfId="11"/>
    <cellStyle name="標準 4" xfId="5"/>
    <cellStyle name="標準 4_APAHO401600" xfId="1"/>
    <cellStyle name="標準 4_APAHO4019001" xfId="4"/>
    <cellStyle name="標準 4_ZJ08_022012_青森市_2010" xfId="3"/>
    <cellStyle name="標準 5" xfId="26"/>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5"/>
    <cellStyle name="標準_【レイアウト】（県）資料３（Ｐ２）　歳出比較分析表" xfId="16"/>
    <cellStyle name="標準_【レイアウト】（県）資料３（Ｐ２）　歳出比較分析表 2" xfId="21"/>
    <cellStyle name="標準_【レイアウト】（市）資料３（Ｐ２）　歳出比較分析表" xfId="17"/>
    <cellStyle name="標準_【レイアウト】（市）資料３（Ｐ２）　歳出比較分析表 2" xfId="22"/>
    <cellStyle name="標準_APAHO251300" xfId="18"/>
    <cellStyle name="標準_APAHO251300 2" xfId="23"/>
    <cellStyle name="標準_APAHO252300" xfId="19"/>
    <cellStyle name="標準_APAHO252300 2" xfId="24"/>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66954</c:v>
                </c:pt>
                <c:pt idx="1">
                  <c:v>72656</c:v>
                </c:pt>
                <c:pt idx="2">
                  <c:v>65080</c:v>
                </c:pt>
                <c:pt idx="3">
                  <c:v>79288</c:v>
                </c:pt>
                <c:pt idx="4">
                  <c:v>84962</c:v>
                </c:pt>
              </c:numCache>
            </c:numRef>
          </c:val>
          <c:smooth val="0"/>
          <c:extLst xmlns:c16r2="http://schemas.microsoft.com/office/drawing/2015/06/chart">
            <c:ext xmlns:c16="http://schemas.microsoft.com/office/drawing/2014/chart" uri="{C3380CC4-5D6E-409C-BE32-E72D297353CC}">
              <c16:uniqueId val="{00000000-4BF9-49E1-BA73-C69D6E34DED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27894</c:v>
                </c:pt>
                <c:pt idx="1">
                  <c:v>26940</c:v>
                </c:pt>
                <c:pt idx="2">
                  <c:v>17908</c:v>
                </c:pt>
                <c:pt idx="3">
                  <c:v>36031</c:v>
                </c:pt>
                <c:pt idx="4">
                  <c:v>49654</c:v>
                </c:pt>
              </c:numCache>
            </c:numRef>
          </c:val>
          <c:smooth val="0"/>
          <c:extLst xmlns:c16r2="http://schemas.microsoft.com/office/drawing/2015/06/chart">
            <c:ext xmlns:c16="http://schemas.microsoft.com/office/drawing/2014/chart" uri="{C3380CC4-5D6E-409C-BE32-E72D297353CC}">
              <c16:uniqueId val="{00000001-4BF9-49E1-BA73-C69D6E34DED5}"/>
            </c:ext>
          </c:extLst>
        </c:ser>
        <c:dLbls>
          <c:showLegendKey val="0"/>
          <c:showVal val="0"/>
          <c:showCatName val="0"/>
          <c:showSerName val="0"/>
          <c:showPercent val="0"/>
          <c:showBubbleSize val="0"/>
        </c:dLbls>
        <c:marker val="1"/>
        <c:smooth val="0"/>
        <c:axId val="488805912"/>
        <c:axId val="486409896"/>
      </c:lineChart>
      <c:catAx>
        <c:axId val="4888059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6409896"/>
        <c:crosses val="autoZero"/>
        <c:auto val="1"/>
        <c:lblAlgn val="ctr"/>
        <c:lblOffset val="100"/>
        <c:tickLblSkip val="1"/>
        <c:tickMarkSkip val="1"/>
        <c:noMultiLvlLbl val="0"/>
      </c:catAx>
      <c:valAx>
        <c:axId val="48640989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8805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0.81</c:v>
                </c:pt>
                <c:pt idx="1">
                  <c:v>0.28000000000000003</c:v>
                </c:pt>
                <c:pt idx="2">
                  <c:v>0.86</c:v>
                </c:pt>
                <c:pt idx="3">
                  <c:v>4.22</c:v>
                </c:pt>
                <c:pt idx="4">
                  <c:v>7.4</c:v>
                </c:pt>
              </c:numCache>
            </c:numRef>
          </c:val>
          <c:extLst xmlns:c16r2="http://schemas.microsoft.com/office/drawing/2015/06/chart">
            <c:ext xmlns:c16="http://schemas.microsoft.com/office/drawing/2014/chart" uri="{C3380CC4-5D6E-409C-BE32-E72D297353CC}">
              <c16:uniqueId val="{00000000-CF82-44F1-8009-A5D345DB0DF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11.5</c:v>
                </c:pt>
                <c:pt idx="1">
                  <c:v>7.6</c:v>
                </c:pt>
                <c:pt idx="2">
                  <c:v>3.49</c:v>
                </c:pt>
                <c:pt idx="3">
                  <c:v>1.42</c:v>
                </c:pt>
                <c:pt idx="4">
                  <c:v>15.12</c:v>
                </c:pt>
              </c:numCache>
            </c:numRef>
          </c:val>
          <c:extLst xmlns:c16r2="http://schemas.microsoft.com/office/drawing/2015/06/chart">
            <c:ext xmlns:c16="http://schemas.microsoft.com/office/drawing/2014/chart" uri="{C3380CC4-5D6E-409C-BE32-E72D297353CC}">
              <c16:uniqueId val="{00000001-CF82-44F1-8009-A5D345DB0DF5}"/>
            </c:ext>
          </c:extLst>
        </c:ser>
        <c:dLbls>
          <c:showLegendKey val="0"/>
          <c:showVal val="0"/>
          <c:showCatName val="0"/>
          <c:showSerName val="0"/>
          <c:showPercent val="0"/>
          <c:showBubbleSize val="0"/>
        </c:dLbls>
        <c:gapWidth val="250"/>
        <c:overlap val="100"/>
        <c:axId val="405954480"/>
        <c:axId val="4974519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-8.49</c:v>
                </c:pt>
                <c:pt idx="1">
                  <c:v>-4.4400000000000004</c:v>
                </c:pt>
                <c:pt idx="2">
                  <c:v>-3.56</c:v>
                </c:pt>
                <c:pt idx="3">
                  <c:v>1.36</c:v>
                </c:pt>
                <c:pt idx="4">
                  <c:v>17.079999999999998</c:v>
                </c:pt>
              </c:numCache>
            </c:numRef>
          </c:val>
          <c:smooth val="0"/>
          <c:extLst xmlns:c16r2="http://schemas.microsoft.com/office/drawing/2015/06/chart">
            <c:ext xmlns:c16="http://schemas.microsoft.com/office/drawing/2014/chart" uri="{C3380CC4-5D6E-409C-BE32-E72D297353CC}">
              <c16:uniqueId val="{00000002-CF82-44F1-8009-A5D345DB0DF5}"/>
            </c:ext>
          </c:extLst>
        </c:ser>
        <c:dLbls>
          <c:showLegendKey val="0"/>
          <c:showVal val="0"/>
          <c:showCatName val="0"/>
          <c:showSerName val="0"/>
          <c:showPercent val="0"/>
          <c:showBubbleSize val="0"/>
        </c:dLbls>
        <c:marker val="1"/>
        <c:smooth val="0"/>
        <c:axId val="405954480"/>
        <c:axId val="497451904"/>
      </c:lineChart>
      <c:catAx>
        <c:axId val="405954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7451904"/>
        <c:crosses val="autoZero"/>
        <c:auto val="1"/>
        <c:lblAlgn val="ctr"/>
        <c:lblOffset val="100"/>
        <c:tickLblSkip val="1"/>
        <c:tickMarkSkip val="1"/>
        <c:noMultiLvlLbl val="0"/>
      </c:catAx>
      <c:valAx>
        <c:axId val="497451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5954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0.04</c:v>
                </c:pt>
                <c:pt idx="2">
                  <c:v>#N/A</c:v>
                </c:pt>
                <c:pt idx="3">
                  <c:v>0.04</c:v>
                </c:pt>
                <c:pt idx="4">
                  <c:v>#N/A</c:v>
                </c:pt>
                <c:pt idx="5">
                  <c:v>0.04</c:v>
                </c:pt>
                <c:pt idx="6">
                  <c:v>#N/A</c:v>
                </c:pt>
                <c:pt idx="7">
                  <c:v>0.67</c:v>
                </c:pt>
                <c:pt idx="8">
                  <c:v>#N/A</c:v>
                </c:pt>
                <c:pt idx="9">
                  <c:v>0.01</c:v>
                </c:pt>
              </c:numCache>
            </c:numRef>
          </c:val>
          <c:extLst xmlns:c16r2="http://schemas.microsoft.com/office/drawing/2015/06/chart">
            <c:ext xmlns:c16="http://schemas.microsoft.com/office/drawing/2014/chart" uri="{C3380CC4-5D6E-409C-BE32-E72D297353CC}">
              <c16:uniqueId val="{00000000-ED1A-4B2A-973D-71F32EC097C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1A-4B2A-973D-71F32EC097CB}"/>
            </c:ext>
          </c:extLst>
        </c:ser>
        <c:ser>
          <c:idx val="2"/>
          <c:order val="2"/>
          <c:tx>
            <c:strRef>
              <c:f>データシート!$A$29</c:f>
              <c:strCache>
                <c:ptCount val="1"/>
                <c:pt idx="0">
                  <c:v>中間市後期高齢者医療特別会計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0.19</c:v>
                </c:pt>
                <c:pt idx="2">
                  <c:v>#N/A</c:v>
                </c:pt>
                <c:pt idx="3">
                  <c:v>0.17</c:v>
                </c:pt>
                <c:pt idx="4">
                  <c:v>#N/A</c:v>
                </c:pt>
                <c:pt idx="5">
                  <c:v>0.17</c:v>
                </c:pt>
                <c:pt idx="6">
                  <c:v>#N/A</c:v>
                </c:pt>
                <c:pt idx="7">
                  <c:v>0.17</c:v>
                </c:pt>
                <c:pt idx="8">
                  <c:v>#N/A</c:v>
                </c:pt>
                <c:pt idx="9">
                  <c:v>0.15</c:v>
                </c:pt>
              </c:numCache>
            </c:numRef>
          </c:val>
          <c:extLst xmlns:c16r2="http://schemas.microsoft.com/office/drawing/2015/06/chart">
            <c:ext xmlns:c16="http://schemas.microsoft.com/office/drawing/2014/chart" uri="{C3380CC4-5D6E-409C-BE32-E72D297353CC}">
              <c16:uniqueId val="{00000002-ED1A-4B2A-973D-71F32EC097CB}"/>
            </c:ext>
          </c:extLst>
        </c:ser>
        <c:ser>
          <c:idx val="3"/>
          <c:order val="3"/>
          <c:tx>
            <c:strRef>
              <c:f>データシート!$A$30</c:f>
              <c:strCache>
                <c:ptCount val="1"/>
                <c:pt idx="0">
                  <c:v>中間市公共下水道事業会計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1.25</c:v>
                </c:pt>
              </c:numCache>
            </c:numRef>
          </c:val>
          <c:extLst xmlns:c16r2="http://schemas.microsoft.com/office/drawing/2015/06/chart">
            <c:ext xmlns:c16="http://schemas.microsoft.com/office/drawing/2014/chart" uri="{C3380CC4-5D6E-409C-BE32-E72D297353CC}">
              <c16:uniqueId val="{00000003-ED1A-4B2A-973D-71F32EC097CB}"/>
            </c:ext>
          </c:extLst>
        </c:ser>
        <c:ser>
          <c:idx val="4"/>
          <c:order val="4"/>
          <c:tx>
            <c:strRef>
              <c:f>データシート!$A$31</c:f>
              <c:strCache>
                <c:ptCount val="1"/>
                <c:pt idx="0">
                  <c:v>中間市病院事業会計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1.1100000000000001</c:v>
                </c:pt>
                <c:pt idx="2">
                  <c:v>#N/A</c:v>
                </c:pt>
                <c:pt idx="3">
                  <c:v>0.31</c:v>
                </c:pt>
                <c:pt idx="4">
                  <c:v>1.39</c:v>
                </c:pt>
                <c:pt idx="5">
                  <c:v>#N/A</c:v>
                </c:pt>
                <c:pt idx="6">
                  <c:v>2.91</c:v>
                </c:pt>
                <c:pt idx="7">
                  <c:v>#N/A</c:v>
                </c:pt>
                <c:pt idx="8">
                  <c:v>#N/A</c:v>
                </c:pt>
                <c:pt idx="9">
                  <c:v>2.61</c:v>
                </c:pt>
              </c:numCache>
            </c:numRef>
          </c:val>
          <c:extLst xmlns:c16r2="http://schemas.microsoft.com/office/drawing/2015/06/chart">
            <c:ext xmlns:c16="http://schemas.microsoft.com/office/drawing/2014/chart" uri="{C3380CC4-5D6E-409C-BE32-E72D297353CC}">
              <c16:uniqueId val="{00000004-ED1A-4B2A-973D-71F32EC097CB}"/>
            </c:ext>
          </c:extLst>
        </c:ser>
        <c:ser>
          <c:idx val="5"/>
          <c:order val="5"/>
          <c:tx>
            <c:strRef>
              <c:f>データシート!$A$32</c:f>
              <c:strCache>
                <c:ptCount val="1"/>
                <c:pt idx="0">
                  <c:v>中間市介護保険事業特別会計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1.66</c:v>
                </c:pt>
                <c:pt idx="2">
                  <c:v>#N/A</c:v>
                </c:pt>
                <c:pt idx="3">
                  <c:v>2.2599999999999998</c:v>
                </c:pt>
                <c:pt idx="4">
                  <c:v>#N/A</c:v>
                </c:pt>
                <c:pt idx="5">
                  <c:v>2.36</c:v>
                </c:pt>
                <c:pt idx="6">
                  <c:v>#N/A</c:v>
                </c:pt>
                <c:pt idx="7">
                  <c:v>2.61</c:v>
                </c:pt>
                <c:pt idx="8">
                  <c:v>#N/A</c:v>
                </c:pt>
                <c:pt idx="9">
                  <c:v>3.04</c:v>
                </c:pt>
              </c:numCache>
            </c:numRef>
          </c:val>
          <c:extLst xmlns:c16r2="http://schemas.microsoft.com/office/drawing/2015/06/chart">
            <c:ext xmlns:c16="http://schemas.microsoft.com/office/drawing/2014/chart" uri="{C3380CC4-5D6E-409C-BE32-E72D297353CC}">
              <c16:uniqueId val="{00000005-ED1A-4B2A-973D-71F32EC097CB}"/>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4.42</c:v>
                </c:pt>
                <c:pt idx="2">
                  <c:v>#N/A</c:v>
                </c:pt>
                <c:pt idx="3">
                  <c:v>3.85</c:v>
                </c:pt>
                <c:pt idx="4">
                  <c:v>#N/A</c:v>
                </c:pt>
                <c:pt idx="5">
                  <c:v>4.38</c:v>
                </c:pt>
                <c:pt idx="6">
                  <c:v>#N/A</c:v>
                </c:pt>
                <c:pt idx="7">
                  <c:v>7.74</c:v>
                </c:pt>
                <c:pt idx="8">
                  <c:v>#N/A</c:v>
                </c:pt>
                <c:pt idx="9">
                  <c:v>10.79</c:v>
                </c:pt>
              </c:numCache>
            </c:numRef>
          </c:val>
          <c:extLst xmlns:c16r2="http://schemas.microsoft.com/office/drawing/2015/06/chart">
            <c:ext xmlns:c16="http://schemas.microsoft.com/office/drawing/2014/chart" uri="{C3380CC4-5D6E-409C-BE32-E72D297353CC}">
              <c16:uniqueId val="{00000006-ED1A-4B2A-973D-71F32EC097CB}"/>
            </c:ext>
          </c:extLst>
        </c:ser>
        <c:ser>
          <c:idx val="7"/>
          <c:order val="7"/>
          <c:tx>
            <c:strRef>
              <c:f>データシート!$A$34</c:f>
              <c:strCache>
                <c:ptCount val="1"/>
                <c:pt idx="0">
                  <c:v>中間市水道事業会計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18.239999999999998</c:v>
                </c:pt>
                <c:pt idx="2">
                  <c:v>#N/A</c:v>
                </c:pt>
                <c:pt idx="3">
                  <c:v>17.96</c:v>
                </c:pt>
                <c:pt idx="4">
                  <c:v>#N/A</c:v>
                </c:pt>
                <c:pt idx="5">
                  <c:v>17.11</c:v>
                </c:pt>
                <c:pt idx="6">
                  <c:v>#N/A</c:v>
                </c:pt>
                <c:pt idx="7">
                  <c:v>17.149999999999999</c:v>
                </c:pt>
                <c:pt idx="8">
                  <c:v>#N/A</c:v>
                </c:pt>
                <c:pt idx="9">
                  <c:v>15.17</c:v>
                </c:pt>
              </c:numCache>
            </c:numRef>
          </c:val>
          <c:extLst xmlns:c16r2="http://schemas.microsoft.com/office/drawing/2015/06/chart">
            <c:ext xmlns:c16="http://schemas.microsoft.com/office/drawing/2014/chart" uri="{C3380CC4-5D6E-409C-BE32-E72D297353CC}">
              <c16:uniqueId val="{00000007-ED1A-4B2A-973D-71F32EC097CB}"/>
            </c:ext>
          </c:extLst>
        </c:ser>
        <c:ser>
          <c:idx val="8"/>
          <c:order val="8"/>
          <c:tx>
            <c:strRef>
              <c:f>データシート!$A$35</c:f>
              <c:strCache>
                <c:ptCount val="1"/>
                <c:pt idx="0">
                  <c:v>中間市住宅新築資金等特別会計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3.63</c:v>
                </c:pt>
                <c:pt idx="1">
                  <c:v>#N/A</c:v>
                </c:pt>
                <c:pt idx="2">
                  <c:v>3.59</c:v>
                </c:pt>
                <c:pt idx="3">
                  <c:v>#N/A</c:v>
                </c:pt>
                <c:pt idx="4">
                  <c:v>3.53</c:v>
                </c:pt>
                <c:pt idx="5">
                  <c:v>#N/A</c:v>
                </c:pt>
                <c:pt idx="6">
                  <c:v>3.54</c:v>
                </c:pt>
                <c:pt idx="7">
                  <c:v>#N/A</c:v>
                </c:pt>
                <c:pt idx="8">
                  <c:v>3.4</c:v>
                </c:pt>
                <c:pt idx="9">
                  <c:v>#N/A</c:v>
                </c:pt>
              </c:numCache>
            </c:numRef>
          </c:val>
          <c:extLst xmlns:c16r2="http://schemas.microsoft.com/office/drawing/2015/06/chart">
            <c:ext xmlns:c16="http://schemas.microsoft.com/office/drawing/2014/chart" uri="{C3380CC4-5D6E-409C-BE32-E72D297353CC}">
              <c16:uniqueId val="{00000008-ED1A-4B2A-973D-71F32EC097CB}"/>
            </c:ext>
          </c:extLst>
        </c:ser>
        <c:ser>
          <c:idx val="9"/>
          <c:order val="9"/>
          <c:tx>
            <c:strRef>
              <c:f>データシート!$A$36</c:f>
              <c:strCache>
                <c:ptCount val="1"/>
                <c:pt idx="0">
                  <c:v>中間市特別会計国民健康保険事業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12.89</c:v>
                </c:pt>
                <c:pt idx="1">
                  <c:v>#N/A</c:v>
                </c:pt>
                <c:pt idx="2">
                  <c:v>10.58</c:v>
                </c:pt>
                <c:pt idx="3">
                  <c:v>#N/A</c:v>
                </c:pt>
                <c:pt idx="4">
                  <c:v>9.94</c:v>
                </c:pt>
                <c:pt idx="5">
                  <c:v>#N/A</c:v>
                </c:pt>
                <c:pt idx="6">
                  <c:v>9.6300000000000008</c:v>
                </c:pt>
                <c:pt idx="7">
                  <c:v>#N/A</c:v>
                </c:pt>
                <c:pt idx="8">
                  <c:v>7.89</c:v>
                </c:pt>
                <c:pt idx="9">
                  <c:v>#N/A</c:v>
                </c:pt>
              </c:numCache>
            </c:numRef>
          </c:val>
          <c:extLst xmlns:c16r2="http://schemas.microsoft.com/office/drawing/2015/06/chart">
            <c:ext xmlns:c16="http://schemas.microsoft.com/office/drawing/2014/chart" uri="{C3380CC4-5D6E-409C-BE32-E72D297353CC}">
              <c16:uniqueId val="{00000009-ED1A-4B2A-973D-71F32EC097CB}"/>
            </c:ext>
          </c:extLst>
        </c:ser>
        <c:dLbls>
          <c:showLegendKey val="0"/>
          <c:showVal val="0"/>
          <c:showCatName val="0"/>
          <c:showSerName val="0"/>
          <c:showPercent val="0"/>
          <c:showBubbleSize val="0"/>
        </c:dLbls>
        <c:gapWidth val="150"/>
        <c:overlap val="100"/>
        <c:axId val="496842648"/>
        <c:axId val="497153160"/>
      </c:barChart>
      <c:catAx>
        <c:axId val="496842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7153160"/>
        <c:crosses val="autoZero"/>
        <c:auto val="1"/>
        <c:lblAlgn val="ctr"/>
        <c:lblOffset val="100"/>
        <c:tickLblSkip val="1"/>
        <c:tickMarkSkip val="1"/>
        <c:noMultiLvlLbl val="0"/>
      </c:catAx>
      <c:valAx>
        <c:axId val="497153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68426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1501</c:v>
                </c:pt>
                <c:pt idx="5">
                  <c:v>1545</c:v>
                </c:pt>
                <c:pt idx="8">
                  <c:v>1601</c:v>
                </c:pt>
                <c:pt idx="11">
                  <c:v>1549</c:v>
                </c:pt>
                <c:pt idx="14">
                  <c:v>1568</c:v>
                </c:pt>
              </c:numCache>
            </c:numRef>
          </c:val>
          <c:extLst xmlns:c16r2="http://schemas.microsoft.com/office/drawing/2015/06/chart">
            <c:ext xmlns:c16="http://schemas.microsoft.com/office/drawing/2014/chart" uri="{C3380CC4-5D6E-409C-BE32-E72D297353CC}">
              <c16:uniqueId val="{00000000-1EE8-4BDE-98E0-E48CE0A1A04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EE8-4BDE-98E0-E48CE0A1A04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1EE8-4BDE-98E0-E48CE0A1A04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88</c:v>
                </c:pt>
                <c:pt idx="3">
                  <c:v>92</c:v>
                </c:pt>
                <c:pt idx="6">
                  <c:v>90</c:v>
                </c:pt>
                <c:pt idx="9">
                  <c:v>89</c:v>
                </c:pt>
                <c:pt idx="12">
                  <c:v>89</c:v>
                </c:pt>
              </c:numCache>
            </c:numRef>
          </c:val>
          <c:extLst xmlns:c16r2="http://schemas.microsoft.com/office/drawing/2015/06/chart">
            <c:ext xmlns:c16="http://schemas.microsoft.com/office/drawing/2014/chart" uri="{C3380CC4-5D6E-409C-BE32-E72D297353CC}">
              <c16:uniqueId val="{00000003-1EE8-4BDE-98E0-E48CE0A1A04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730</c:v>
                </c:pt>
                <c:pt idx="3">
                  <c:v>704</c:v>
                </c:pt>
                <c:pt idx="6">
                  <c:v>731</c:v>
                </c:pt>
                <c:pt idx="9">
                  <c:v>738</c:v>
                </c:pt>
                <c:pt idx="12">
                  <c:v>619</c:v>
                </c:pt>
              </c:numCache>
            </c:numRef>
          </c:val>
          <c:extLst xmlns:c16r2="http://schemas.microsoft.com/office/drawing/2015/06/chart">
            <c:ext xmlns:c16="http://schemas.microsoft.com/office/drawing/2014/chart" uri="{C3380CC4-5D6E-409C-BE32-E72D297353CC}">
              <c16:uniqueId val="{00000004-1EE8-4BDE-98E0-E48CE0A1A04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EE8-4BDE-98E0-E48CE0A1A04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EE8-4BDE-98E0-E48CE0A1A04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1947</c:v>
                </c:pt>
                <c:pt idx="3">
                  <c:v>1952</c:v>
                </c:pt>
                <c:pt idx="6">
                  <c:v>1993</c:v>
                </c:pt>
                <c:pt idx="9">
                  <c:v>1625</c:v>
                </c:pt>
                <c:pt idx="12">
                  <c:v>1058</c:v>
                </c:pt>
              </c:numCache>
            </c:numRef>
          </c:val>
          <c:extLst xmlns:c16r2="http://schemas.microsoft.com/office/drawing/2015/06/chart">
            <c:ext xmlns:c16="http://schemas.microsoft.com/office/drawing/2014/chart" uri="{C3380CC4-5D6E-409C-BE32-E72D297353CC}">
              <c16:uniqueId val="{00000007-1EE8-4BDE-98E0-E48CE0A1A042}"/>
            </c:ext>
          </c:extLst>
        </c:ser>
        <c:dLbls>
          <c:showLegendKey val="0"/>
          <c:showVal val="0"/>
          <c:showCatName val="0"/>
          <c:showSerName val="0"/>
          <c:showPercent val="0"/>
          <c:showBubbleSize val="0"/>
        </c:dLbls>
        <c:gapWidth val="100"/>
        <c:overlap val="100"/>
        <c:axId val="497153544"/>
        <c:axId val="405949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1264</c:v>
                </c:pt>
                <c:pt idx="2">
                  <c:v>#N/A</c:v>
                </c:pt>
                <c:pt idx="3">
                  <c:v>#N/A</c:v>
                </c:pt>
                <c:pt idx="4">
                  <c:v>1203</c:v>
                </c:pt>
                <c:pt idx="5">
                  <c:v>#N/A</c:v>
                </c:pt>
                <c:pt idx="6">
                  <c:v>#N/A</c:v>
                </c:pt>
                <c:pt idx="7">
                  <c:v>1213</c:v>
                </c:pt>
                <c:pt idx="8">
                  <c:v>#N/A</c:v>
                </c:pt>
                <c:pt idx="9">
                  <c:v>#N/A</c:v>
                </c:pt>
                <c:pt idx="10">
                  <c:v>903</c:v>
                </c:pt>
                <c:pt idx="11">
                  <c:v>#N/A</c:v>
                </c:pt>
                <c:pt idx="12">
                  <c:v>#N/A</c:v>
                </c:pt>
                <c:pt idx="13">
                  <c:v>198</c:v>
                </c:pt>
                <c:pt idx="14">
                  <c:v>#N/A</c:v>
                </c:pt>
              </c:numCache>
            </c:numRef>
          </c:val>
          <c:smooth val="0"/>
          <c:extLst xmlns:c16r2="http://schemas.microsoft.com/office/drawing/2015/06/chart">
            <c:ext xmlns:c16="http://schemas.microsoft.com/office/drawing/2014/chart" uri="{C3380CC4-5D6E-409C-BE32-E72D297353CC}">
              <c16:uniqueId val="{00000008-1EE8-4BDE-98E0-E48CE0A1A042}"/>
            </c:ext>
          </c:extLst>
        </c:ser>
        <c:dLbls>
          <c:showLegendKey val="0"/>
          <c:showVal val="0"/>
          <c:showCatName val="0"/>
          <c:showSerName val="0"/>
          <c:showPercent val="0"/>
          <c:showBubbleSize val="0"/>
        </c:dLbls>
        <c:marker val="1"/>
        <c:smooth val="0"/>
        <c:axId val="497153544"/>
        <c:axId val="405949552"/>
      </c:lineChart>
      <c:catAx>
        <c:axId val="497153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5949552"/>
        <c:crosses val="autoZero"/>
        <c:auto val="1"/>
        <c:lblAlgn val="ctr"/>
        <c:lblOffset val="100"/>
        <c:tickLblSkip val="1"/>
        <c:tickMarkSkip val="1"/>
        <c:noMultiLvlLbl val="0"/>
      </c:catAx>
      <c:valAx>
        <c:axId val="405949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7153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15155</c:v>
                </c:pt>
                <c:pt idx="5">
                  <c:v>15497</c:v>
                </c:pt>
                <c:pt idx="8">
                  <c:v>15187</c:v>
                </c:pt>
                <c:pt idx="11">
                  <c:v>14834</c:v>
                </c:pt>
                <c:pt idx="14">
                  <c:v>14298</c:v>
                </c:pt>
              </c:numCache>
            </c:numRef>
          </c:val>
          <c:extLst xmlns:c16r2="http://schemas.microsoft.com/office/drawing/2015/06/chart">
            <c:ext xmlns:c16="http://schemas.microsoft.com/office/drawing/2014/chart" uri="{C3380CC4-5D6E-409C-BE32-E72D297353CC}">
              <c16:uniqueId val="{00000000-5752-456A-A937-C1C7A3300E4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4178</c:v>
                </c:pt>
                <c:pt idx="5">
                  <c:v>4380</c:v>
                </c:pt>
                <c:pt idx="8">
                  <c:v>4189</c:v>
                </c:pt>
                <c:pt idx="11">
                  <c:v>4049</c:v>
                </c:pt>
                <c:pt idx="14">
                  <c:v>4956</c:v>
                </c:pt>
              </c:numCache>
            </c:numRef>
          </c:val>
          <c:extLst xmlns:c16r2="http://schemas.microsoft.com/office/drawing/2015/06/chart">
            <c:ext xmlns:c16="http://schemas.microsoft.com/office/drawing/2014/chart" uri="{C3380CC4-5D6E-409C-BE32-E72D297353CC}">
              <c16:uniqueId val="{00000001-5752-456A-A937-C1C7A3300E4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2711</c:v>
                </c:pt>
                <c:pt idx="5">
                  <c:v>2402</c:v>
                </c:pt>
                <c:pt idx="8">
                  <c:v>1738</c:v>
                </c:pt>
                <c:pt idx="11">
                  <c:v>1336</c:v>
                </c:pt>
                <c:pt idx="14">
                  <c:v>2686</c:v>
                </c:pt>
              </c:numCache>
            </c:numRef>
          </c:val>
          <c:extLst xmlns:c16r2="http://schemas.microsoft.com/office/drawing/2015/06/chart">
            <c:ext xmlns:c16="http://schemas.microsoft.com/office/drawing/2014/chart" uri="{C3380CC4-5D6E-409C-BE32-E72D297353CC}">
              <c16:uniqueId val="{00000002-5752-456A-A937-C1C7A3300E4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752-456A-A937-C1C7A3300E4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752-456A-A937-C1C7A3300E4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752-456A-A937-C1C7A3300E4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2434</c:v>
                </c:pt>
                <c:pt idx="3">
                  <c:v>2121</c:v>
                </c:pt>
                <c:pt idx="6">
                  <c:v>1619</c:v>
                </c:pt>
                <c:pt idx="9">
                  <c:v>1237</c:v>
                </c:pt>
                <c:pt idx="12">
                  <c:v>1654</c:v>
                </c:pt>
              </c:numCache>
            </c:numRef>
          </c:val>
          <c:extLst xmlns:c16r2="http://schemas.microsoft.com/office/drawing/2015/06/chart">
            <c:ext xmlns:c16="http://schemas.microsoft.com/office/drawing/2014/chart" uri="{C3380CC4-5D6E-409C-BE32-E72D297353CC}">
              <c16:uniqueId val="{00000006-5752-456A-A937-C1C7A3300E4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551</c:v>
                </c:pt>
                <c:pt idx="3">
                  <c:v>468</c:v>
                </c:pt>
                <c:pt idx="6">
                  <c:v>386</c:v>
                </c:pt>
                <c:pt idx="9">
                  <c:v>309</c:v>
                </c:pt>
                <c:pt idx="12">
                  <c:v>228</c:v>
                </c:pt>
              </c:numCache>
            </c:numRef>
          </c:val>
          <c:extLst xmlns:c16r2="http://schemas.microsoft.com/office/drawing/2015/06/chart">
            <c:ext xmlns:c16="http://schemas.microsoft.com/office/drawing/2014/chart" uri="{C3380CC4-5D6E-409C-BE32-E72D297353CC}">
              <c16:uniqueId val="{00000007-5752-456A-A937-C1C7A3300E4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11759</c:v>
                </c:pt>
                <c:pt idx="3">
                  <c:v>12757</c:v>
                </c:pt>
                <c:pt idx="6">
                  <c:v>12509</c:v>
                </c:pt>
                <c:pt idx="9">
                  <c:v>11997</c:v>
                </c:pt>
                <c:pt idx="12">
                  <c:v>12791</c:v>
                </c:pt>
              </c:numCache>
            </c:numRef>
          </c:val>
          <c:extLst xmlns:c16r2="http://schemas.microsoft.com/office/drawing/2015/06/chart">
            <c:ext xmlns:c16="http://schemas.microsoft.com/office/drawing/2014/chart" uri="{C3380CC4-5D6E-409C-BE32-E72D297353CC}">
              <c16:uniqueId val="{00000008-5752-456A-A937-C1C7A3300E4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5752-456A-A937-C1C7A3300E4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13517</c:v>
                </c:pt>
                <c:pt idx="3">
                  <c:v>12792</c:v>
                </c:pt>
                <c:pt idx="6">
                  <c:v>11616</c:v>
                </c:pt>
                <c:pt idx="9">
                  <c:v>11165</c:v>
                </c:pt>
                <c:pt idx="12">
                  <c:v>11113</c:v>
                </c:pt>
              </c:numCache>
            </c:numRef>
          </c:val>
          <c:extLst xmlns:c16r2="http://schemas.microsoft.com/office/drawing/2015/06/chart">
            <c:ext xmlns:c16="http://schemas.microsoft.com/office/drawing/2014/chart" uri="{C3380CC4-5D6E-409C-BE32-E72D297353CC}">
              <c16:uniqueId val="{0000000A-5752-456A-A937-C1C7A3300E4B}"/>
            </c:ext>
          </c:extLst>
        </c:ser>
        <c:dLbls>
          <c:showLegendKey val="0"/>
          <c:showVal val="0"/>
          <c:showCatName val="0"/>
          <c:showSerName val="0"/>
          <c:showPercent val="0"/>
          <c:showBubbleSize val="0"/>
        </c:dLbls>
        <c:gapWidth val="100"/>
        <c:overlap val="100"/>
        <c:axId val="486212072"/>
        <c:axId val="4995474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6216</c:v>
                </c:pt>
                <c:pt idx="2">
                  <c:v>#N/A</c:v>
                </c:pt>
                <c:pt idx="3">
                  <c:v>#N/A</c:v>
                </c:pt>
                <c:pt idx="4">
                  <c:v>5858</c:v>
                </c:pt>
                <c:pt idx="5">
                  <c:v>#N/A</c:v>
                </c:pt>
                <c:pt idx="6">
                  <c:v>#N/A</c:v>
                </c:pt>
                <c:pt idx="7">
                  <c:v>5016</c:v>
                </c:pt>
                <c:pt idx="8">
                  <c:v>#N/A</c:v>
                </c:pt>
                <c:pt idx="9">
                  <c:v>#N/A</c:v>
                </c:pt>
                <c:pt idx="10">
                  <c:v>4491</c:v>
                </c:pt>
                <c:pt idx="11">
                  <c:v>#N/A</c:v>
                </c:pt>
                <c:pt idx="12">
                  <c:v>#N/A</c:v>
                </c:pt>
                <c:pt idx="13">
                  <c:v>3846</c:v>
                </c:pt>
                <c:pt idx="14">
                  <c:v>#N/A</c:v>
                </c:pt>
              </c:numCache>
            </c:numRef>
          </c:val>
          <c:smooth val="0"/>
          <c:extLst xmlns:c16r2="http://schemas.microsoft.com/office/drawing/2015/06/chart">
            <c:ext xmlns:c16="http://schemas.microsoft.com/office/drawing/2014/chart" uri="{C3380CC4-5D6E-409C-BE32-E72D297353CC}">
              <c16:uniqueId val="{0000000B-5752-456A-A937-C1C7A3300E4B}"/>
            </c:ext>
          </c:extLst>
        </c:ser>
        <c:dLbls>
          <c:showLegendKey val="0"/>
          <c:showVal val="0"/>
          <c:showCatName val="0"/>
          <c:showSerName val="0"/>
          <c:showPercent val="0"/>
          <c:showBubbleSize val="0"/>
        </c:dLbls>
        <c:marker val="1"/>
        <c:smooth val="0"/>
        <c:axId val="486212072"/>
        <c:axId val="499547448"/>
      </c:lineChart>
      <c:catAx>
        <c:axId val="486212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9547448"/>
        <c:crosses val="autoZero"/>
        <c:auto val="1"/>
        <c:lblAlgn val="ctr"/>
        <c:lblOffset val="100"/>
        <c:tickLblSkip val="1"/>
        <c:tickMarkSkip val="1"/>
        <c:noMultiLvlLbl val="0"/>
      </c:catAx>
      <c:valAx>
        <c:axId val="499547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6212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333</c:v>
                </c:pt>
                <c:pt idx="1">
                  <c:v>134</c:v>
                </c:pt>
                <c:pt idx="2">
                  <c:v>1480</c:v>
                </c:pt>
              </c:numCache>
            </c:numRef>
          </c:val>
          <c:extLst xmlns:c16r2="http://schemas.microsoft.com/office/drawing/2015/06/chart">
            <c:ext xmlns:c16="http://schemas.microsoft.com/office/drawing/2014/chart" uri="{C3380CC4-5D6E-409C-BE32-E72D297353CC}">
              <c16:uniqueId val="{00000000-AD4E-4536-8A65-ACA4EBF80FF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16</c:v>
                </c:pt>
                <c:pt idx="1">
                  <c:v>17</c:v>
                </c:pt>
                <c:pt idx="2">
                  <c:v>18</c:v>
                </c:pt>
              </c:numCache>
            </c:numRef>
          </c:val>
          <c:extLst xmlns:c16r2="http://schemas.microsoft.com/office/drawing/2015/06/chart">
            <c:ext xmlns:c16="http://schemas.microsoft.com/office/drawing/2014/chart" uri="{C3380CC4-5D6E-409C-BE32-E72D297353CC}">
              <c16:uniqueId val="{00000001-AD4E-4536-8A65-ACA4EBF80FF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1104</c:v>
                </c:pt>
                <c:pt idx="1">
                  <c:v>899</c:v>
                </c:pt>
                <c:pt idx="2">
                  <c:v>906</c:v>
                </c:pt>
              </c:numCache>
            </c:numRef>
          </c:val>
          <c:extLst xmlns:c16r2="http://schemas.microsoft.com/office/drawing/2015/06/chart">
            <c:ext xmlns:c16="http://schemas.microsoft.com/office/drawing/2014/chart" uri="{C3380CC4-5D6E-409C-BE32-E72D297353CC}">
              <c16:uniqueId val="{00000002-AD4E-4536-8A65-ACA4EBF80FFD}"/>
            </c:ext>
          </c:extLst>
        </c:ser>
        <c:dLbls>
          <c:showLegendKey val="0"/>
          <c:showVal val="0"/>
          <c:showCatName val="0"/>
          <c:showSerName val="0"/>
          <c:showPercent val="0"/>
          <c:showBubbleSize val="0"/>
        </c:dLbls>
        <c:gapWidth val="120"/>
        <c:overlap val="100"/>
        <c:axId val="497229408"/>
        <c:axId val="494944088"/>
      </c:barChart>
      <c:catAx>
        <c:axId val="497229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4944088"/>
        <c:crosses val="autoZero"/>
        <c:auto val="1"/>
        <c:lblAlgn val="ctr"/>
        <c:lblOffset val="100"/>
        <c:tickLblSkip val="1"/>
        <c:tickMarkSkip val="1"/>
        <c:noMultiLvlLbl val="0"/>
      </c:catAx>
      <c:valAx>
        <c:axId val="4949440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7229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xmlns:c16r2="http://schemas.microsoft.com/office/drawing/2015/06/chart">
              <c:ext xmlns:c16="http://schemas.microsoft.com/office/drawing/2014/chart" uri="{C3380CC4-5D6E-409C-BE32-E72D297353CC}">
                <c16:uniqueId val="{00000000-F750-472E-8542-DBE3328C8855}"/>
              </c:ext>
            </c:extLst>
          </c:dPt>
          <c:dPt>
            <c:idx val="1"/>
            <c:bubble3D val="0"/>
            <c:extLst xmlns:c16r2="http://schemas.microsoft.com/office/drawing/2015/06/chart">
              <c:ext xmlns:c16="http://schemas.microsoft.com/office/drawing/2014/chart" uri="{C3380CC4-5D6E-409C-BE32-E72D297353CC}">
                <c16:uniqueId val="{00000001-F750-472E-8542-DBE3328C8855}"/>
              </c:ext>
            </c:extLst>
          </c:dPt>
          <c:dPt>
            <c:idx val="2"/>
            <c:bubble3D val="0"/>
            <c:extLst xmlns:c16r2="http://schemas.microsoft.com/office/drawing/2015/06/chart">
              <c:ext xmlns:c16="http://schemas.microsoft.com/office/drawing/2014/chart" uri="{C3380CC4-5D6E-409C-BE32-E72D297353CC}">
                <c16:uniqueId val="{00000002-F750-472E-8542-DBE3328C8855}"/>
              </c:ext>
            </c:extLst>
          </c:dPt>
          <c:dPt>
            <c:idx val="3"/>
            <c:bubble3D val="0"/>
            <c:extLst xmlns:c16r2="http://schemas.microsoft.com/office/drawing/2015/06/chart">
              <c:ext xmlns:c16="http://schemas.microsoft.com/office/drawing/2014/chart" uri="{C3380CC4-5D6E-409C-BE32-E72D297353CC}">
                <c16:uniqueId val="{00000003-F750-472E-8542-DBE3328C8855}"/>
              </c:ext>
            </c:extLst>
          </c:dPt>
          <c:dPt>
            <c:idx val="4"/>
            <c:bubble3D val="0"/>
            <c:extLst xmlns:c16r2="http://schemas.microsoft.com/office/drawing/2015/06/chart">
              <c:ext xmlns:c16="http://schemas.microsoft.com/office/drawing/2014/chart" uri="{C3380CC4-5D6E-409C-BE32-E72D297353CC}">
                <c16:uniqueId val="{00000004-F750-472E-8542-DBE3328C8855}"/>
              </c:ext>
            </c:extLst>
          </c:dPt>
          <c:dPt>
            <c:idx val="8"/>
            <c:bubble3D val="0"/>
            <c:extLst xmlns:c16r2="http://schemas.microsoft.com/office/drawing/2015/06/chart">
              <c:ext xmlns:c16="http://schemas.microsoft.com/office/drawing/2014/chart" uri="{C3380CC4-5D6E-409C-BE32-E72D297353CC}">
                <c16:uniqueId val="{00000005-F750-472E-8542-DBE3328C8855}"/>
              </c:ext>
            </c:extLst>
          </c:dPt>
          <c:dPt>
            <c:idx val="16"/>
            <c:bubble3D val="0"/>
            <c:extLst xmlns:c16r2="http://schemas.microsoft.com/office/drawing/2015/06/chart">
              <c:ext xmlns:c16="http://schemas.microsoft.com/office/drawing/2014/chart" uri="{C3380CC4-5D6E-409C-BE32-E72D297353CC}">
                <c16:uniqueId val="{00000006-F750-472E-8542-DBE3328C8855}"/>
              </c:ext>
            </c:extLst>
          </c:dPt>
          <c:dPt>
            <c:idx val="24"/>
            <c:bubble3D val="0"/>
            <c:extLst xmlns:c16r2="http://schemas.microsoft.com/office/drawing/2015/06/chart">
              <c:ext xmlns:c16="http://schemas.microsoft.com/office/drawing/2014/chart" uri="{C3380CC4-5D6E-409C-BE32-E72D297353CC}">
                <c16:uniqueId val="{00000007-F750-472E-8542-DBE3328C8855}"/>
              </c:ext>
            </c:extLst>
          </c:dPt>
          <c:dPt>
            <c:idx val="32"/>
            <c:bubble3D val="0"/>
            <c:extLst xmlns:c16r2="http://schemas.microsoft.com/office/drawing/2015/06/chart">
              <c:ext xmlns:c16="http://schemas.microsoft.com/office/drawing/2014/chart" uri="{C3380CC4-5D6E-409C-BE32-E72D297353CC}">
                <c16:uniqueId val="{00000008-F750-472E-8542-DBE3328C8855}"/>
              </c:ext>
            </c:extLst>
          </c:dPt>
          <c:dLbls>
            <c:dLbl>
              <c:idx val="0"/>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750-472E-8542-DBE3328C8855}"/>
                </c:ext>
                <c:ext xmlns:c15="http://schemas.microsoft.com/office/drawing/2012/chart" uri="{CE6537A1-D6FC-4f65-9D91-7224C49458BB}"/>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750-472E-8542-DBE3328C8855}"/>
                </c:ext>
                <c:ext xmlns:c15="http://schemas.microsoft.com/office/drawing/2012/chart" uri="{CE6537A1-D6FC-4f65-9D91-7224C49458BB}"/>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750-472E-8542-DBE3328C8855}"/>
                </c:ext>
                <c:ext xmlns:c15="http://schemas.microsoft.com/office/drawing/2012/chart" uri="{CE6537A1-D6FC-4f65-9D91-7224C49458BB}"/>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750-472E-8542-DBE3328C8855}"/>
                </c:ext>
                <c:ext xmlns:c15="http://schemas.microsoft.com/office/drawing/2012/chart" uri="{CE6537A1-D6FC-4f65-9D91-7224C49458BB}"/>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750-472E-8542-DBE3328C8855}"/>
                </c:ext>
                <c:ext xmlns:c15="http://schemas.microsoft.com/office/drawing/2012/chart" uri="{CE6537A1-D6FC-4f65-9D91-7224C49458BB}"/>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65.2</c:v>
                </c:pt>
              </c:numCache>
            </c:numRef>
          </c:xVal>
          <c:yVal>
            <c:numRef>
              <c:f>公会計指標分析・財政指標組合せ分析表!$BP$51:$DC$51</c:f>
              <c:numCache>
                <c:formatCode>#,##0.0;"▲ "#,##0.0</c:formatCode>
                <c:ptCount val="40"/>
                <c:pt idx="0">
                  <c:v>74</c:v>
                </c:pt>
              </c:numCache>
            </c:numRef>
          </c:yVal>
          <c:smooth val="0"/>
          <c:extLst xmlns:c16r2="http://schemas.microsoft.com/office/drawing/2015/06/chart">
            <c:ext xmlns:c16="http://schemas.microsoft.com/office/drawing/2014/chart" uri="{C3380CC4-5D6E-409C-BE32-E72D297353CC}">
              <c16:uniqueId val="{00000009-F750-472E-8542-DBE3328C885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xmlns:c16r2="http://schemas.microsoft.com/office/drawing/2015/06/chart">
              <c:ext xmlns:c16="http://schemas.microsoft.com/office/drawing/2014/chart" uri="{C3380CC4-5D6E-409C-BE32-E72D297353CC}">
                <c16:uniqueId val="{0000000A-F750-472E-8542-DBE3328C8855}"/>
              </c:ext>
            </c:extLst>
          </c:dPt>
          <c:dPt>
            <c:idx val="1"/>
            <c:bubble3D val="0"/>
            <c:extLst xmlns:c16r2="http://schemas.microsoft.com/office/drawing/2015/06/chart">
              <c:ext xmlns:c16="http://schemas.microsoft.com/office/drawing/2014/chart" uri="{C3380CC4-5D6E-409C-BE32-E72D297353CC}">
                <c16:uniqueId val="{0000000B-F750-472E-8542-DBE3328C8855}"/>
              </c:ext>
            </c:extLst>
          </c:dPt>
          <c:dPt>
            <c:idx val="2"/>
            <c:bubble3D val="0"/>
            <c:extLst xmlns:c16r2="http://schemas.microsoft.com/office/drawing/2015/06/chart">
              <c:ext xmlns:c16="http://schemas.microsoft.com/office/drawing/2014/chart" uri="{C3380CC4-5D6E-409C-BE32-E72D297353CC}">
                <c16:uniqueId val="{0000000C-F750-472E-8542-DBE3328C8855}"/>
              </c:ext>
            </c:extLst>
          </c:dPt>
          <c:dPt>
            <c:idx val="3"/>
            <c:bubble3D val="0"/>
            <c:extLst xmlns:c16r2="http://schemas.microsoft.com/office/drawing/2015/06/chart">
              <c:ext xmlns:c16="http://schemas.microsoft.com/office/drawing/2014/chart" uri="{C3380CC4-5D6E-409C-BE32-E72D297353CC}">
                <c16:uniqueId val="{0000000D-F750-472E-8542-DBE3328C8855}"/>
              </c:ext>
            </c:extLst>
          </c:dPt>
          <c:dPt>
            <c:idx val="4"/>
            <c:bubble3D val="0"/>
            <c:extLst xmlns:c16r2="http://schemas.microsoft.com/office/drawing/2015/06/chart">
              <c:ext xmlns:c16="http://schemas.microsoft.com/office/drawing/2014/chart" uri="{C3380CC4-5D6E-409C-BE32-E72D297353CC}">
                <c16:uniqueId val="{0000000E-F750-472E-8542-DBE3328C8855}"/>
              </c:ext>
            </c:extLst>
          </c:dPt>
          <c:dPt>
            <c:idx val="8"/>
            <c:bubble3D val="0"/>
            <c:extLst xmlns:c16r2="http://schemas.microsoft.com/office/drawing/2015/06/chart">
              <c:ext xmlns:c16="http://schemas.microsoft.com/office/drawing/2014/chart" uri="{C3380CC4-5D6E-409C-BE32-E72D297353CC}">
                <c16:uniqueId val="{0000000F-F750-472E-8542-DBE3328C8855}"/>
              </c:ext>
            </c:extLst>
          </c:dPt>
          <c:dPt>
            <c:idx val="16"/>
            <c:bubble3D val="0"/>
            <c:extLst xmlns:c16r2="http://schemas.microsoft.com/office/drawing/2015/06/chart">
              <c:ext xmlns:c16="http://schemas.microsoft.com/office/drawing/2014/chart" uri="{C3380CC4-5D6E-409C-BE32-E72D297353CC}">
                <c16:uniqueId val="{00000010-F750-472E-8542-DBE3328C8855}"/>
              </c:ext>
            </c:extLst>
          </c:dPt>
          <c:dPt>
            <c:idx val="24"/>
            <c:bubble3D val="0"/>
            <c:extLst xmlns:c16r2="http://schemas.microsoft.com/office/drawing/2015/06/chart">
              <c:ext xmlns:c16="http://schemas.microsoft.com/office/drawing/2014/chart" uri="{C3380CC4-5D6E-409C-BE32-E72D297353CC}">
                <c16:uniqueId val="{00000011-F750-472E-8542-DBE3328C8855}"/>
              </c:ext>
            </c:extLst>
          </c:dPt>
          <c:dPt>
            <c:idx val="32"/>
            <c:bubble3D val="0"/>
            <c:extLst xmlns:c16r2="http://schemas.microsoft.com/office/drawing/2015/06/chart">
              <c:ext xmlns:c16="http://schemas.microsoft.com/office/drawing/2014/chart" uri="{C3380CC4-5D6E-409C-BE32-E72D297353CC}">
                <c16:uniqueId val="{00000012-F750-472E-8542-DBE3328C8855}"/>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r"/>
              <c:showLegendKey val="0"/>
              <c:showVal val="0"/>
              <c:showCatName val="1"/>
              <c:showSerName val="0"/>
              <c:showPercent val="0"/>
              <c:showBubbleSize val="0"/>
              <c:extLst xmlns:c16r2="http://schemas.microsoft.com/office/drawing/2015/06/chart">
                <c:ext xmlns:c16="http://schemas.microsoft.com/office/drawing/2014/chart" uri="{C3380CC4-5D6E-409C-BE32-E72D297353CC}">
                  <c16:uniqueId val="{0000000A-F750-472E-8542-DBE3328C8855}"/>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B-F750-472E-8542-DBE3328C8855}"/>
                </c:ext>
                <c:ext xmlns:c15="http://schemas.microsoft.com/office/drawing/2012/chart" uri="{CE6537A1-D6FC-4f65-9D91-7224C49458BB}"/>
              </c:extLst>
            </c:dLbl>
            <c:dLbl>
              <c:idx val="2"/>
              <c:delete val="1"/>
              <c:extLst xmlns:c16r2="http://schemas.microsoft.com/office/drawing/2015/06/chart">
                <c:ext xmlns:c16="http://schemas.microsoft.com/office/drawing/2014/chart" uri="{C3380CC4-5D6E-409C-BE32-E72D297353CC}">
                  <c16:uniqueId val="{0000000C-F750-472E-8542-DBE3328C8855}"/>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D-F750-472E-8542-DBE3328C8855}"/>
                </c:ext>
                <c:ext xmlns:c15="http://schemas.microsoft.com/office/drawing/2012/chart" uri="{CE6537A1-D6FC-4f65-9D91-7224C49458BB}"/>
              </c:extLst>
            </c:dLbl>
            <c:dLbl>
              <c:idx val="4"/>
              <c:delete val="1"/>
              <c:extLst xmlns:c16r2="http://schemas.microsoft.com/office/drawing/2015/06/chart">
                <c:ext xmlns:c16="http://schemas.microsoft.com/office/drawing/2014/chart" uri="{C3380CC4-5D6E-409C-BE32-E72D297353CC}">
                  <c16:uniqueId val="{0000000E-F750-472E-8542-DBE3328C8855}"/>
                </c:ext>
                <c:ext xmlns:c15="http://schemas.microsoft.com/office/drawing/2012/chart" uri="{CE6537A1-D6FC-4f65-9D91-7224C49458BB}"/>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750-472E-8542-DBE3328C8855}"/>
                </c:ext>
                <c:ext xmlns:c15="http://schemas.microsoft.com/office/drawing/2012/chart" uri="{CE6537A1-D6FC-4f65-9D91-7224C49458BB}"/>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750-472E-8542-DBE3328C8855}"/>
                </c:ext>
                <c:ext xmlns:c15="http://schemas.microsoft.com/office/drawing/2012/chart" uri="{CE6537A1-D6FC-4f65-9D91-7224C49458BB}"/>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750-472E-8542-DBE3328C8855}"/>
                </c:ext>
                <c:ext xmlns:c15="http://schemas.microsoft.com/office/drawing/2012/chart" uri="{CE6537A1-D6FC-4f65-9D91-7224C49458BB}"/>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750-472E-8542-DBE3328C8855}"/>
                </c:ext>
                <c:ext xmlns:c15="http://schemas.microsoft.com/office/drawing/2012/chart" uri="{CE6537A1-D6FC-4f65-9D91-7224C49458BB}"/>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numCache>
            </c:numRef>
          </c:xVal>
          <c:yVal>
            <c:numRef>
              <c:f>公会計指標分析・財政指標組合せ分析表!$BP$55:$DC$55</c:f>
              <c:numCache>
                <c:formatCode>#,##0.0;"▲ "#,##0.0</c:formatCode>
                <c:ptCount val="40"/>
                <c:pt idx="0">
                  <c:v>36.6</c:v>
                </c:pt>
              </c:numCache>
            </c:numRef>
          </c:yVal>
          <c:smooth val="0"/>
          <c:extLst xmlns:c16r2="http://schemas.microsoft.com/office/drawing/2015/06/chart">
            <c:ext xmlns:c16="http://schemas.microsoft.com/office/drawing/2014/chart" uri="{C3380CC4-5D6E-409C-BE32-E72D297353CC}">
              <c16:uniqueId val="{00000013-F750-472E-8542-DBE3328C8855}"/>
            </c:ext>
          </c:extLst>
        </c:ser>
        <c:dLbls>
          <c:showLegendKey val="0"/>
          <c:showVal val="1"/>
          <c:showCatName val="0"/>
          <c:showSerName val="0"/>
          <c:showPercent val="0"/>
          <c:showBubbleSize val="0"/>
        </c:dLbls>
        <c:axId val="494944480"/>
        <c:axId val="494944872"/>
      </c:scatterChart>
      <c:valAx>
        <c:axId val="494944480"/>
        <c:scaling>
          <c:orientation val="maxMin"/>
          <c:max val="66"/>
          <c:min val="58"/>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05212107999"/>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494944872"/>
        <c:crosses val="autoZero"/>
        <c:crossBetween val="midCat"/>
      </c:valAx>
      <c:valAx>
        <c:axId val="494944872"/>
        <c:scaling>
          <c:orientation val="maxMin"/>
          <c:max val="8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049114967897"/>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4949444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xmlns:c16r2="http://schemas.microsoft.com/office/drawing/2015/06/char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xmlns:c16r2="http://schemas.microsoft.com/office/drawing/2015/06/chart">
              <c:ext xmlns:c16="http://schemas.microsoft.com/office/drawing/2014/chart" uri="{C3380CC4-5D6E-409C-BE32-E72D297353CC}">
                <c16:uniqueId val="{00000000-D4B6-4FDE-A5CD-B4491A62270D}"/>
              </c:ext>
            </c:extLst>
          </c:dPt>
          <c:dPt>
            <c:idx val="1"/>
            <c:bubble3D val="0"/>
            <c:extLst xmlns:c16r2="http://schemas.microsoft.com/office/drawing/2015/06/chart">
              <c:ext xmlns:c16="http://schemas.microsoft.com/office/drawing/2014/chart" uri="{C3380CC4-5D6E-409C-BE32-E72D297353CC}">
                <c16:uniqueId val="{00000001-D4B6-4FDE-A5CD-B4491A62270D}"/>
              </c:ext>
            </c:extLst>
          </c:dPt>
          <c:dPt>
            <c:idx val="2"/>
            <c:bubble3D val="0"/>
            <c:extLst xmlns:c16r2="http://schemas.microsoft.com/office/drawing/2015/06/chart">
              <c:ext xmlns:c16="http://schemas.microsoft.com/office/drawing/2014/chart" uri="{C3380CC4-5D6E-409C-BE32-E72D297353CC}">
                <c16:uniqueId val="{00000002-D4B6-4FDE-A5CD-B4491A62270D}"/>
              </c:ext>
            </c:extLst>
          </c:dPt>
          <c:dPt>
            <c:idx val="3"/>
            <c:bubble3D val="0"/>
            <c:extLst xmlns:c16r2="http://schemas.microsoft.com/office/drawing/2015/06/chart">
              <c:ext xmlns:c16="http://schemas.microsoft.com/office/drawing/2014/chart" uri="{C3380CC4-5D6E-409C-BE32-E72D297353CC}">
                <c16:uniqueId val="{00000003-D4B6-4FDE-A5CD-B4491A62270D}"/>
              </c:ext>
            </c:extLst>
          </c:dPt>
          <c:dPt>
            <c:idx val="4"/>
            <c:bubble3D val="0"/>
            <c:extLst xmlns:c16r2="http://schemas.microsoft.com/office/drawing/2015/06/chart">
              <c:ext xmlns:c16="http://schemas.microsoft.com/office/drawing/2014/chart" uri="{C3380CC4-5D6E-409C-BE32-E72D297353CC}">
                <c16:uniqueId val="{00000004-D4B6-4FDE-A5CD-B4491A62270D}"/>
              </c:ext>
            </c:extLst>
          </c:dPt>
          <c:dPt>
            <c:idx val="8"/>
            <c:bubble3D val="0"/>
            <c:extLst xmlns:c16r2="http://schemas.microsoft.com/office/drawing/2015/06/chart">
              <c:ext xmlns:c16="http://schemas.microsoft.com/office/drawing/2014/chart" uri="{C3380CC4-5D6E-409C-BE32-E72D297353CC}">
                <c16:uniqueId val="{00000005-D4B6-4FDE-A5CD-B4491A62270D}"/>
              </c:ext>
            </c:extLst>
          </c:dPt>
          <c:dPt>
            <c:idx val="16"/>
            <c:bubble3D val="0"/>
            <c:extLst xmlns:c16r2="http://schemas.microsoft.com/office/drawing/2015/06/chart">
              <c:ext xmlns:c16="http://schemas.microsoft.com/office/drawing/2014/chart" uri="{C3380CC4-5D6E-409C-BE32-E72D297353CC}">
                <c16:uniqueId val="{00000006-D4B6-4FDE-A5CD-B4491A62270D}"/>
              </c:ext>
            </c:extLst>
          </c:dPt>
          <c:dPt>
            <c:idx val="24"/>
            <c:bubble3D val="0"/>
            <c:extLst xmlns:c16r2="http://schemas.microsoft.com/office/drawing/2015/06/chart">
              <c:ext xmlns:c16="http://schemas.microsoft.com/office/drawing/2014/chart" uri="{C3380CC4-5D6E-409C-BE32-E72D297353CC}">
                <c16:uniqueId val="{00000007-D4B6-4FDE-A5CD-B4491A62270D}"/>
              </c:ext>
            </c:extLst>
          </c:dPt>
          <c:dPt>
            <c:idx val="32"/>
            <c:bubble3D val="0"/>
            <c:extLst xmlns:c16r2="http://schemas.microsoft.com/office/drawing/2015/06/chart">
              <c:ext xmlns:c16="http://schemas.microsoft.com/office/drawing/2014/chart" uri="{C3380CC4-5D6E-409C-BE32-E72D297353CC}">
                <c16:uniqueId val="{00000008-D4B6-4FDE-A5CD-B4491A62270D}"/>
              </c:ext>
            </c:extLst>
          </c:dPt>
          <c:dLbls>
            <c:dLbl>
              <c:idx val="0"/>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4B6-4FDE-A5CD-B4491A62270D}"/>
                </c:ext>
                <c:ext xmlns:c15="http://schemas.microsoft.com/office/drawing/2012/chart" uri="{CE6537A1-D6FC-4f65-9D91-7224C49458BB}"/>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4B6-4FDE-A5CD-B4491A62270D}"/>
                </c:ext>
                <c:ext xmlns:c15="http://schemas.microsoft.com/office/drawing/2012/chart" uri="{CE6537A1-D6FC-4f65-9D91-7224C49458BB}"/>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4B6-4FDE-A5CD-B4491A62270D}"/>
                </c:ext>
                <c:ext xmlns:c15="http://schemas.microsoft.com/office/drawing/2012/chart" uri="{CE6537A1-D6FC-4f65-9D91-7224C49458BB}"/>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4B6-4FDE-A5CD-B4491A62270D}"/>
                </c:ext>
                <c:ext xmlns:c15="http://schemas.microsoft.com/office/drawing/2012/chart" uri="{CE6537A1-D6FC-4f65-9D91-7224C49458BB}"/>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4B6-4FDE-A5CD-B4491A62270D}"/>
                </c:ext>
                <c:ext xmlns:c15="http://schemas.microsoft.com/office/drawing/2012/chart" uri="{CE6537A1-D6FC-4f65-9D91-7224C49458BB}"/>
              </c:extLst>
            </c:dLbl>
            <c:dLbl>
              <c:idx val="8"/>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4B6-4FDE-A5CD-B4491A62270D}"/>
                </c:ext>
                <c:ext xmlns:c15="http://schemas.microsoft.com/office/drawing/2012/chart" uri="{CE6537A1-D6FC-4f65-9D91-7224C49458BB}"/>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4B6-4FDE-A5CD-B4491A62270D}"/>
                </c:ext>
                <c:ext xmlns:c15="http://schemas.microsoft.com/office/drawing/2012/chart" uri="{CE6537A1-D6FC-4f65-9D91-7224C49458BB}"/>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4B6-4FDE-A5CD-B4491A62270D}"/>
                </c:ext>
                <c:ext xmlns:c15="http://schemas.microsoft.com/office/drawing/2012/chart" uri="{CE6537A1-D6FC-4f65-9D91-7224C49458BB}"/>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4B6-4FDE-A5CD-B4491A62270D}"/>
                </c:ext>
                <c:ext xmlns:c15="http://schemas.microsoft.com/office/drawing/2012/chart" uri="{CE6537A1-D6FC-4f65-9D91-7224C49458BB}"/>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14.3</c:v>
                </c:pt>
                <c:pt idx="8">
                  <c:v>14.6</c:v>
                </c:pt>
                <c:pt idx="16">
                  <c:v>14.7</c:v>
                </c:pt>
                <c:pt idx="24">
                  <c:v>13.3</c:v>
                </c:pt>
                <c:pt idx="32">
                  <c:v>9.3000000000000007</c:v>
                </c:pt>
              </c:numCache>
            </c:numRef>
          </c:xVal>
          <c:yVal>
            <c:numRef>
              <c:f>公会計指標分析・財政指標組合せ分析表!$BP$73:$DC$73</c:f>
              <c:numCache>
                <c:formatCode>#,##0.0;"▲ "#,##0.0</c:formatCode>
                <c:ptCount val="40"/>
                <c:pt idx="0">
                  <c:v>74</c:v>
                </c:pt>
                <c:pt idx="8">
                  <c:v>70.099999999999994</c:v>
                </c:pt>
                <c:pt idx="16">
                  <c:v>60.7</c:v>
                </c:pt>
                <c:pt idx="24">
                  <c:v>54.5</c:v>
                </c:pt>
                <c:pt idx="32">
                  <c:v>45</c:v>
                </c:pt>
              </c:numCache>
            </c:numRef>
          </c:yVal>
          <c:smooth val="0"/>
          <c:extLst xmlns:c16r2="http://schemas.microsoft.com/office/drawing/2015/06/chart">
            <c:ext xmlns:c16="http://schemas.microsoft.com/office/drawing/2014/chart" uri="{C3380CC4-5D6E-409C-BE32-E72D297353CC}">
              <c16:uniqueId val="{00000009-D4B6-4FDE-A5CD-B4491A62270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xmlns:c16r2="http://schemas.microsoft.com/office/drawing/2015/06/chart">
              <c:ext xmlns:c16="http://schemas.microsoft.com/office/drawing/2014/chart" uri="{C3380CC4-5D6E-409C-BE32-E72D297353CC}">
                <c16:uniqueId val="{0000000A-D4B6-4FDE-A5CD-B4491A62270D}"/>
              </c:ext>
            </c:extLst>
          </c:dPt>
          <c:dPt>
            <c:idx val="1"/>
            <c:bubble3D val="0"/>
            <c:extLst xmlns:c16r2="http://schemas.microsoft.com/office/drawing/2015/06/chart">
              <c:ext xmlns:c16="http://schemas.microsoft.com/office/drawing/2014/chart" uri="{C3380CC4-5D6E-409C-BE32-E72D297353CC}">
                <c16:uniqueId val="{0000000B-D4B6-4FDE-A5CD-B4491A62270D}"/>
              </c:ext>
            </c:extLst>
          </c:dPt>
          <c:dPt>
            <c:idx val="2"/>
            <c:bubble3D val="0"/>
            <c:extLst xmlns:c16r2="http://schemas.microsoft.com/office/drawing/2015/06/chart">
              <c:ext xmlns:c16="http://schemas.microsoft.com/office/drawing/2014/chart" uri="{C3380CC4-5D6E-409C-BE32-E72D297353CC}">
                <c16:uniqueId val="{0000000C-D4B6-4FDE-A5CD-B4491A62270D}"/>
              </c:ext>
            </c:extLst>
          </c:dPt>
          <c:dPt>
            <c:idx val="3"/>
            <c:bubble3D val="0"/>
            <c:extLst xmlns:c16r2="http://schemas.microsoft.com/office/drawing/2015/06/chart">
              <c:ext xmlns:c16="http://schemas.microsoft.com/office/drawing/2014/chart" uri="{C3380CC4-5D6E-409C-BE32-E72D297353CC}">
                <c16:uniqueId val="{0000000D-D4B6-4FDE-A5CD-B4491A62270D}"/>
              </c:ext>
            </c:extLst>
          </c:dPt>
          <c:dPt>
            <c:idx val="4"/>
            <c:bubble3D val="0"/>
            <c:extLst xmlns:c16r2="http://schemas.microsoft.com/office/drawing/2015/06/chart">
              <c:ext xmlns:c16="http://schemas.microsoft.com/office/drawing/2014/chart" uri="{C3380CC4-5D6E-409C-BE32-E72D297353CC}">
                <c16:uniqueId val="{0000000E-D4B6-4FDE-A5CD-B4491A62270D}"/>
              </c:ext>
            </c:extLst>
          </c:dPt>
          <c:dPt>
            <c:idx val="8"/>
            <c:bubble3D val="0"/>
            <c:extLst xmlns:c16r2="http://schemas.microsoft.com/office/drawing/2015/06/chart">
              <c:ext xmlns:c16="http://schemas.microsoft.com/office/drawing/2014/chart" uri="{C3380CC4-5D6E-409C-BE32-E72D297353CC}">
                <c16:uniqueId val="{0000000F-D4B6-4FDE-A5CD-B4491A62270D}"/>
              </c:ext>
            </c:extLst>
          </c:dPt>
          <c:dPt>
            <c:idx val="16"/>
            <c:bubble3D val="0"/>
            <c:extLst xmlns:c16r2="http://schemas.microsoft.com/office/drawing/2015/06/chart">
              <c:ext xmlns:c16="http://schemas.microsoft.com/office/drawing/2014/chart" uri="{C3380CC4-5D6E-409C-BE32-E72D297353CC}">
                <c16:uniqueId val="{00000010-D4B6-4FDE-A5CD-B4491A62270D}"/>
              </c:ext>
            </c:extLst>
          </c:dPt>
          <c:dPt>
            <c:idx val="24"/>
            <c:bubble3D val="0"/>
            <c:extLst xmlns:c16r2="http://schemas.microsoft.com/office/drawing/2015/06/chart">
              <c:ext xmlns:c16="http://schemas.microsoft.com/office/drawing/2014/chart" uri="{C3380CC4-5D6E-409C-BE32-E72D297353CC}">
                <c16:uniqueId val="{00000011-D4B6-4FDE-A5CD-B4491A62270D}"/>
              </c:ext>
            </c:extLst>
          </c:dPt>
          <c:dPt>
            <c:idx val="32"/>
            <c:bubble3D val="0"/>
            <c:extLst xmlns:c16r2="http://schemas.microsoft.com/office/drawing/2015/06/chart">
              <c:ext xmlns:c16="http://schemas.microsoft.com/office/drawing/2014/chart" uri="{C3380CC4-5D6E-409C-BE32-E72D297353CC}">
                <c16:uniqueId val="{00000012-D4B6-4FDE-A5CD-B4491A62270D}"/>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extLst xmlns:c16r2="http://schemas.microsoft.com/office/drawing/2015/06/chart">
                <c:ext xmlns:c16="http://schemas.microsoft.com/office/drawing/2014/chart" uri="{C3380CC4-5D6E-409C-BE32-E72D297353CC}">
                  <c16:uniqueId val="{0000000A-D4B6-4FDE-A5CD-B4491A62270D}"/>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B-D4B6-4FDE-A5CD-B4491A62270D}"/>
                </c:ext>
                <c:ext xmlns:c15="http://schemas.microsoft.com/office/drawing/2012/chart" uri="{CE6537A1-D6FC-4f65-9D91-7224C49458BB}"/>
              </c:extLst>
            </c:dLbl>
            <c:dLbl>
              <c:idx val="2"/>
              <c:delete val="1"/>
              <c:extLst xmlns:c16r2="http://schemas.microsoft.com/office/drawing/2015/06/chart">
                <c:ext xmlns:c16="http://schemas.microsoft.com/office/drawing/2014/chart" uri="{C3380CC4-5D6E-409C-BE32-E72D297353CC}">
                  <c16:uniqueId val="{0000000C-D4B6-4FDE-A5CD-B4491A62270D}"/>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D-D4B6-4FDE-A5CD-B4491A62270D}"/>
                </c:ext>
                <c:ext xmlns:c15="http://schemas.microsoft.com/office/drawing/2012/chart" uri="{CE6537A1-D6FC-4f65-9D91-7224C49458BB}"/>
              </c:extLst>
            </c:dLbl>
            <c:dLbl>
              <c:idx val="4"/>
              <c:delete val="1"/>
              <c:extLst xmlns:c16r2="http://schemas.microsoft.com/office/drawing/2015/06/chart">
                <c:ext xmlns:c16="http://schemas.microsoft.com/office/drawing/2014/chart" uri="{C3380CC4-5D6E-409C-BE32-E72D297353CC}">
                  <c16:uniqueId val="{0000000E-D4B6-4FDE-A5CD-B4491A62270D}"/>
                </c:ext>
                <c:ext xmlns:c15="http://schemas.microsoft.com/office/drawing/2012/chart" uri="{CE6537A1-D6FC-4f65-9D91-7224C49458BB}"/>
              </c:extLst>
            </c:dLbl>
            <c:dLbl>
              <c:idx val="8"/>
              <c:layout>
                <c:manualLayout>
                  <c:x val="-3.4566143090820539E-2"/>
                  <c:y val="-9.2575931206576853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4B6-4FDE-A5CD-B4491A62270D}"/>
                </c:ext>
                <c:ext xmlns:c15="http://schemas.microsoft.com/office/drawing/2012/chart" uri="{CE6537A1-D6FC-4f65-9D91-7224C49458BB}"/>
              </c:extLst>
            </c:dLbl>
            <c:dLbl>
              <c:idx val="16"/>
              <c:layout>
                <c:manualLayout>
                  <c:x val="-2.8829840147400865E-2"/>
                  <c:y val="-6.0825792327867459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4B6-4FDE-A5CD-B4491A62270D}"/>
                </c:ext>
                <c:ext xmlns:c15="http://schemas.microsoft.com/office/drawing/2012/chart" uri="{CE6537A1-D6FC-4f65-9D91-7224C49458BB}"/>
              </c:extLst>
            </c:dLbl>
            <c:dLbl>
              <c:idx val="24"/>
              <c:layout>
                <c:manualLayout>
                  <c:x val="-3.1570342725075584E-2"/>
                  <c:y val="-3.3373016226376062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4B6-4FDE-A5CD-B4491A62270D}"/>
                </c:ext>
                <c:ext xmlns:c15="http://schemas.microsoft.com/office/drawing/2012/chart" uri="{CE6537A1-D6FC-4f65-9D91-7224C49458BB}"/>
              </c:extLst>
            </c:dLbl>
            <c:dLbl>
              <c:idx val="32"/>
              <c:layout>
                <c:manualLayout>
                  <c:x val="-3.1570342725075584E-2"/>
                  <c:y val="-6.2892191077924833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4B6-4FDE-A5CD-B4491A62270D}"/>
                </c:ext>
                <c:ext xmlns:c15="http://schemas.microsoft.com/office/drawing/2012/chart" uri="{CE6537A1-D6FC-4f65-9D91-7224C49458BB}"/>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8.9</c:v>
                </c:pt>
                <c:pt idx="16">
                  <c:v>8.6999999999999993</c:v>
                </c:pt>
                <c:pt idx="24">
                  <c:v>8.8000000000000007</c:v>
                </c:pt>
                <c:pt idx="32">
                  <c:v>8.6999999999999993</c:v>
                </c:pt>
              </c:numCache>
            </c:numRef>
          </c:xVal>
          <c:yVal>
            <c:numRef>
              <c:f>公会計指標分析・財政指標組合せ分析表!$BP$77:$DC$77</c:f>
              <c:numCache>
                <c:formatCode>#,##0.0;"▲ "#,##0.0</c:formatCode>
                <c:ptCount val="40"/>
                <c:pt idx="0">
                  <c:v>36.6</c:v>
                </c:pt>
                <c:pt idx="8">
                  <c:v>37.700000000000003</c:v>
                </c:pt>
                <c:pt idx="16">
                  <c:v>37.9</c:v>
                </c:pt>
                <c:pt idx="24">
                  <c:v>38.700000000000003</c:v>
                </c:pt>
                <c:pt idx="32">
                  <c:v>32.5</c:v>
                </c:pt>
              </c:numCache>
            </c:numRef>
          </c:yVal>
          <c:smooth val="0"/>
          <c:extLst xmlns:c16r2="http://schemas.microsoft.com/office/drawing/2015/06/chart">
            <c:ext xmlns:c16="http://schemas.microsoft.com/office/drawing/2014/chart" uri="{C3380CC4-5D6E-409C-BE32-E72D297353CC}">
              <c16:uniqueId val="{00000013-D4B6-4FDE-A5CD-B4491A62270D}"/>
            </c:ext>
          </c:extLst>
        </c:ser>
        <c:dLbls>
          <c:showLegendKey val="0"/>
          <c:showVal val="1"/>
          <c:showCatName val="0"/>
          <c:showSerName val="0"/>
          <c:showPercent val="0"/>
          <c:showBubbleSize val="0"/>
        </c:dLbls>
        <c:axId val="494947616"/>
        <c:axId val="494946832"/>
      </c:scatterChart>
      <c:valAx>
        <c:axId val="494947616"/>
        <c:scaling>
          <c:orientation val="maxMin"/>
          <c:max val="16"/>
          <c:min val="8"/>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0398146952"/>
              <c:y val="0.89956871670111005"/>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494946832"/>
        <c:crosses val="autoZero"/>
        <c:crossBetween val="midCat"/>
      </c:valAx>
      <c:valAx>
        <c:axId val="494946832"/>
        <c:scaling>
          <c:orientation val="maxMin"/>
          <c:max val="8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5931471680793E-2"/>
              <c:y val="0.25115546603186228"/>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494947616"/>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xmlns:c16r2="http://schemas.microsoft.com/office/drawing/2015/06/char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福岡県中間市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令和元年度途中で実施した地方債の借換えによる公債費負担の平準化の効果が通年に及んだことにより元利償還金が大幅に減少した。これにより単年度の実質公債費比率は前年度から</a:t>
          </a:r>
          <a:r>
            <a:rPr kumimoji="1" lang="en-US" altLang="ja-JP" sz="1400">
              <a:latin typeface="ＭＳ ゴシック" pitchFamily="49" charset="-128"/>
              <a:ea typeface="ＭＳ ゴシック" pitchFamily="49" charset="-128"/>
            </a:rPr>
            <a:t>8.7</a:t>
          </a:r>
          <a:r>
            <a:rPr kumimoji="1" lang="ja-JP" altLang="en-US" sz="1400">
              <a:latin typeface="ＭＳ ゴシック" pitchFamily="49" charset="-128"/>
              <a:ea typeface="ＭＳ ゴシック" pitchFamily="49" charset="-128"/>
            </a:rPr>
            <a:t>ポイント、</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か年平均でも</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ポイント改善した。しかしながら、他団体と比べて立ち遅れていた下水道の整備に伴う繰出金が多額であることなどから依然として、本市の実質公債費比率は類似団体の平均を上回る水準で推移している。今後も、老朽化する公共施設の建替え等が見込まれるが、引き続き普通建設事業費の抑制及び計画的な下水道事業実施による繰出金の削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本市においては、満期一括償還地方債を発行していないため、その償還に係る財源として減債基金への積立は行っていない。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福岡県中間市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分子の構造において、退職手当負担見込額や公営企業債等繰入見込額の増加により将来負担額は増加（対前年度比</a:t>
          </a:r>
          <a:r>
            <a:rPr kumimoji="1" lang="en-US" altLang="ja-JP" sz="1400">
              <a:latin typeface="ＭＳ ゴシック" pitchFamily="49" charset="-128"/>
              <a:ea typeface="ＭＳ ゴシック" pitchFamily="49" charset="-128"/>
            </a:rPr>
            <a:t>1,078</a:t>
          </a:r>
          <a:r>
            <a:rPr kumimoji="1" lang="ja-JP" altLang="en-US" sz="1400">
              <a:latin typeface="ＭＳ ゴシック" pitchFamily="49" charset="-128"/>
              <a:ea typeface="ＭＳ ゴシック" pitchFamily="49" charset="-128"/>
            </a:rPr>
            <a:t>百万円増）したものの、ふるさと納税の取組み強化等による歳入の増加により財政調整基金への積立を行うことができたことによる充当可能財源等の増加（</a:t>
          </a:r>
          <a:r>
            <a:rPr kumimoji="1" lang="en-US" altLang="ja-JP" sz="1400">
              <a:latin typeface="ＭＳ ゴシック" pitchFamily="49" charset="-128"/>
              <a:ea typeface="ＭＳ ゴシック" pitchFamily="49" charset="-128"/>
            </a:rPr>
            <a:t>1,721</a:t>
          </a:r>
          <a:r>
            <a:rPr kumimoji="1" lang="ja-JP" altLang="en-US" sz="1400">
              <a:latin typeface="ＭＳ ゴシック" pitchFamily="49" charset="-128"/>
              <a:ea typeface="ＭＳ ゴシック" pitchFamily="49" charset="-128"/>
            </a:rPr>
            <a:t>百万円増）がそれを上回ったため、実質的な将来負担額が減少となった。しかしながら、他団体との比較においても本市の将来負担比率は類似団体の平均を上回っており、公共下水道事業推進等に伴い公営企業債等繰入見込額が一般会計等に係る地方債現在高を上回っていることからも、今後も普通建設事業費の抑制による地方債残高の削減や計画的な下水道事業実施による繰出金の削減等を通じて、将来負担比率の改善に努めることと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福岡県中間市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年連続で基金残高が増加していたが（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人口減少や少子高齢化の進展に伴う地方交付税等の減収、社会保障関連経費や特別会計繰出金等の歳出の増加に伴う財源不足に対応するために、基金繰入に頼らざるをえない厳しい財政状況が続いている。人口減少に伴う歳出抑制効果は認められるものの、高齢化の進展等に伴う社会保障関連経費や公共下水道の整備推進等に伴う繰出金の増加ペースの方が上回っ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年連続で基金残高が減少し、令和元年度末残高は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年度末残高から総額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百万円が減少した。依然としてこの傾向は続いているものの、令和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年度においてはふるさと納税の取組み強化や、市有地の売却収入などの臨時的な歳入の増加、新型コロナウイルス感染症の影響による経常的な歳出の抑制などによる効果が上回ったことから、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年ぶりに基金総額を増加することができた。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の自然災害の頻発や各公共施設の老朽化対策等に備えるためにも、各基金の目的に応じ一定程度まで基金残高を増額させ維持したいところであるが、現在の本市の財政構造では安定的な財政運営が困難となっている。今後は、令和元年度に策定した行政経営プラン（改訂版）に基づく行財政改革を推進するとともに、予算編成方法の抜本的な見直しを実施し、基金繰入に依存した財政構造からの脱却を目指すこととす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本市の特定目的基金は普通会計に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あり、中でも、「都市計画事業等積立基金」及び「住宅基金」は、主に市営住宅の改善事業に活用し、下水道事業推進に伴う公共下水道事業特別会計への繰出金としても活用している。「子孫にのこすふるさとづくり基金」は、本市の将来のまちづくりに寄与するような事業に、主に世界遺産の保全や観光振興、教育分野など幅広く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百万円のその他特定目的金の取崩しを行った。主なものとして消防資機材搬送車購入事業の財源として「石油貯蔵施設立地対策等交付金基金」を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百万円、「消防施設整備積立基金」を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百万円取崩した。また、地域下水道施設改良事業の財源として「地域下水道施設改良基金」を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百万円取り崩した。なお、条例及び予算に定める額として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百万円の積立を実施した。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消防指揮車の購入が予定されていることから「石油貯蔵施設立地対策等交付金基金」を活用する予定である。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歳出においては、高齢化の進展等に伴う社会保障関連経費や公共下水道の整備推進等に伴う繰出金の増加傾向が続いている。また、歳入においても、平成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人口減少や少子高齢化の進展に伴う地方交付税等の減収、社会保障関連経費や特別会計繰出金等の歳出の増加に伴う財源不足に対応するために、基金繰入に頼らざるをえない厳しい財政状況が続いており、令和元年度末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百万円と僅少となっている。令和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年度においては臨時的要因の効果が上回ったことで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年ぶりに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百万円の積立を行うことができ、令和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歳出ともに、今後大幅に好転するような要因は見込めない。ふるさと納税は増額しているが、恒久的かつ安定的な財源とは言い難いことから、今後も厳しい財政運営が続くことは避けられない。今後は、令和元年度に策定した行政経営プラン（改訂版）に基づく行財政改革を推進するとともに、予算編成方法の抜本的な見直しを実施し、不測の財源不足や災害等に備えるためにも、基金残高の一定程度の確保を図り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繰上償還等に伴う取崩しがなかったため、毎年度積立てを行っている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今後においても、経済事情の変動等により財源が不足する場合等の不測の事態が想定されることから、基金依存体質からの脱却を図り、着実な積み増しを実施し、一定程度の基金残高の確保に努めたい。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a:extLst>
            <a:ext uri="{FF2B5EF4-FFF2-40B4-BE49-F238E27FC236}">
              <a16:creationId xmlns="" xmlns:a16="http://schemas.microsoft.com/office/drawing/2014/main" id="{25510143-19ED-4369-AA33-A4AD593FF8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a:extLst>
            <a:ext uri="{FF2B5EF4-FFF2-40B4-BE49-F238E27FC236}">
              <a16:creationId xmlns="" xmlns:a16="http://schemas.microsoft.com/office/drawing/2014/main" id="{47447080-B6F6-4D66-ACE2-4B0081A986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a:extLst>
            <a:ext uri="{FF2B5EF4-FFF2-40B4-BE49-F238E27FC236}">
              <a16:creationId xmlns="" xmlns:a16="http://schemas.microsoft.com/office/drawing/2014/main" id="{A6134094-6631-49B6-85F6-04EE02965ED8}"/>
            </a:ext>
          </a:extLst>
        </xdr:cNvPr>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a:extLst>
            <a:ext uri="{FF2B5EF4-FFF2-40B4-BE49-F238E27FC236}">
              <a16:creationId xmlns="" xmlns:a16="http://schemas.microsoft.com/office/drawing/2014/main" id="{2025A544-71A5-4F39-AD0B-95DA0FF76BBC}"/>
            </a:ext>
          </a:extLst>
        </xdr:cNvPr>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a:extLst>
            <a:ext uri="{FF2B5EF4-FFF2-40B4-BE49-F238E27FC236}">
              <a16:creationId xmlns="" xmlns:a16="http://schemas.microsoft.com/office/drawing/2014/main" id="{9E0E4924-CF14-4FE2-B4E4-D294A879F8AB}"/>
            </a:ext>
          </a:extLst>
        </xdr:cNvPr>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a:extLst>
            <a:ext uri="{FF2B5EF4-FFF2-40B4-BE49-F238E27FC236}">
              <a16:creationId xmlns="" xmlns:a16="http://schemas.microsoft.com/office/drawing/2014/main" id="{3200E6C6-BA0C-4FE7-92DF-50384F0A952C}"/>
            </a:ext>
          </a:extLst>
        </xdr:cNvPr>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福岡県中間市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a:extLst>
            <a:ext uri="{FF2B5EF4-FFF2-40B4-BE49-F238E27FC236}">
              <a16:creationId xmlns="" xmlns:a16="http://schemas.microsoft.com/office/drawing/2014/main" id="{67341245-64EB-4BDF-8543-F57E98998C01}"/>
            </a:ext>
          </a:extLst>
        </xdr:cNvPr>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a:extLst>
            <a:ext uri="{FF2B5EF4-FFF2-40B4-BE49-F238E27FC236}">
              <a16:creationId xmlns="" xmlns:a16="http://schemas.microsoft.com/office/drawing/2014/main" id="{C80CDAD8-2F34-483B-880E-73E74CA5EF94}"/>
            </a:ext>
          </a:extLst>
        </xdr:cNvPr>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a:extLst>
            <a:ext uri="{FF2B5EF4-FFF2-40B4-BE49-F238E27FC236}">
              <a16:creationId xmlns="" xmlns:a16="http://schemas.microsoft.com/office/drawing/2014/main" id="{C2D62514-1875-4349-8162-F3AC86855B4D}"/>
            </a:ext>
          </a:extLst>
        </xdr:cNvPr>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a:extLst>
            <a:ext uri="{FF2B5EF4-FFF2-40B4-BE49-F238E27FC236}">
              <a16:creationId xmlns="" xmlns:a16="http://schemas.microsoft.com/office/drawing/2014/main" id="{5501EC0B-A109-4BFE-B00E-5CFED97F0C73}"/>
            </a:ext>
          </a:extLst>
        </xdr:cNvPr>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a:extLst>
            <a:ext uri="{FF2B5EF4-FFF2-40B4-BE49-F238E27FC236}">
              <a16:creationId xmlns="" xmlns:a16="http://schemas.microsoft.com/office/drawing/2014/main" id="{DC74E193-9493-4DA6-9EA6-E48AA01347D9}"/>
            </a:ext>
          </a:extLst>
        </xdr:cNvPr>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a:extLst>
            <a:ext uri="{FF2B5EF4-FFF2-40B4-BE49-F238E27FC236}">
              <a16:creationId xmlns="" xmlns:a16="http://schemas.microsoft.com/office/drawing/2014/main" id="{82401B80-21A4-41CC-A250-B85D6F1D3C92}"/>
            </a:ext>
          </a:extLst>
        </xdr:cNvPr>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40,992
40,649
15.96
25,121,678
24,387,313
724,783
9,789,683
11,113,376</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a:extLst>
            <a:ext uri="{FF2B5EF4-FFF2-40B4-BE49-F238E27FC236}">
              <a16:creationId xmlns="" xmlns:a16="http://schemas.microsoft.com/office/drawing/2014/main" id="{74AECEE9-267C-4D42-8CD7-00B3820CEE75}"/>
            </a:ext>
          </a:extLst>
        </xdr:cNvPr>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a:extLst>
            <a:ext uri="{FF2B5EF4-FFF2-40B4-BE49-F238E27FC236}">
              <a16:creationId xmlns="" xmlns:a16="http://schemas.microsoft.com/office/drawing/2014/main" id="{571B4B85-3AF9-426F-9145-4251E0B1662B}"/>
            </a:ext>
          </a:extLst>
        </xdr:cNvPr>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a:extLst>
            <a:ext uri="{FF2B5EF4-FFF2-40B4-BE49-F238E27FC236}">
              <a16:creationId xmlns="" xmlns:a16="http://schemas.microsoft.com/office/drawing/2014/main" id="{F8C3BCAD-9CF6-4496-B33D-164B33122030}"/>
            </a:ext>
          </a:extLst>
        </xdr:cNvPr>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9.3
45.0</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a:extLst>
            <a:ext uri="{FF2B5EF4-FFF2-40B4-BE49-F238E27FC236}">
              <a16:creationId xmlns="" xmlns:a16="http://schemas.microsoft.com/office/drawing/2014/main" id="{1FF0E5D0-D7E1-4CD5-AF9C-BCCA7A0F3EFF}"/>
            </a:ext>
          </a:extLst>
        </xdr:cNvPr>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 xmlns:a16="http://schemas.microsoft.com/office/drawing/2014/main" id="{EDE36C5B-6A51-40FF-BBD2-5DD2B9EC06A9}"/>
            </a:ext>
          </a:extLst>
        </xdr:cNvPr>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 xmlns:a16="http://schemas.microsoft.com/office/drawing/2014/main" id="{F463DCE8-84F6-4FF3-83CB-B8A06F3D70EE}"/>
            </a:ext>
          </a:extLst>
        </xdr:cNvPr>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a:extLst>
            <a:ext uri="{FF2B5EF4-FFF2-40B4-BE49-F238E27FC236}">
              <a16:creationId xmlns="" xmlns:a16="http://schemas.microsoft.com/office/drawing/2014/main" id="{F7E8D20B-A8EF-4573-AE9F-AB1212167111}"/>
            </a:ext>
          </a:extLst>
        </xdr:cNvPr>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a:extLst>
            <a:ext uri="{FF2B5EF4-FFF2-40B4-BE49-F238E27FC236}">
              <a16:creationId xmlns="" xmlns:a16="http://schemas.microsoft.com/office/drawing/2014/main" id="{66DF99D5-0B16-4653-9F24-7D677E72B564}"/>
            </a:ext>
          </a:extLst>
        </xdr:cNvPr>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a:extLst>
            <a:ext uri="{FF2B5EF4-FFF2-40B4-BE49-F238E27FC236}">
              <a16:creationId xmlns="" xmlns:a16="http://schemas.microsoft.com/office/drawing/2014/main" id="{552D806B-0FA1-44FA-BA15-249940FD0982}"/>
            </a:ext>
          </a:extLst>
        </xdr:cNvPr>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a:extLst>
            <a:ext uri="{FF2B5EF4-FFF2-40B4-BE49-F238E27FC236}">
              <a16:creationId xmlns="" xmlns:a16="http://schemas.microsoft.com/office/drawing/2014/main" id="{8E9A2187-6033-4460-AB4D-F7C2664991A4}"/>
            </a:ext>
          </a:extLst>
        </xdr:cNvPr>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a:extLst>
            <a:ext uri="{FF2B5EF4-FFF2-40B4-BE49-F238E27FC236}">
              <a16:creationId xmlns="" xmlns:a16="http://schemas.microsoft.com/office/drawing/2014/main" id="{2DC5171E-B954-4C10-B610-D431D0E701C8}"/>
            </a:ext>
          </a:extLst>
        </xdr:cNvPr>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a:extLst>
            <a:ext uri="{FF2B5EF4-FFF2-40B4-BE49-F238E27FC236}">
              <a16:creationId xmlns="" xmlns:a16="http://schemas.microsoft.com/office/drawing/2014/main" id="{0B359099-E91B-4254-8655-EAF7E1AC886C}"/>
            </a:ext>
          </a:extLst>
        </xdr:cNvPr>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 xmlns:a16="http://schemas.microsoft.com/office/drawing/2014/main" id="{0B9538D3-073A-437C-9A0A-4CD5D93FFBF2}"/>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a:extLst>
            <a:ext uri="{FF2B5EF4-FFF2-40B4-BE49-F238E27FC236}">
              <a16:creationId xmlns="" xmlns:a16="http://schemas.microsoft.com/office/drawing/2014/main" id="{E570E967-780B-4F87-8A91-FB7EC6EA11D8}"/>
            </a:ext>
          </a:extLst>
        </xdr:cNvPr>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a:extLst>
            <a:ext uri="{FF2B5EF4-FFF2-40B4-BE49-F238E27FC236}">
              <a16:creationId xmlns="" xmlns:a16="http://schemas.microsoft.com/office/drawing/2014/main" id="{852C3E20-AB4B-420C-8DD1-3FD47748D8DF}"/>
            </a:ext>
          </a:extLst>
        </xdr:cNvPr>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 xmlns:a16="http://schemas.microsoft.com/office/drawing/2014/main" id="{E2D8C7EC-B5A7-41FC-9711-E57C2BDFEDF6}"/>
            </a:ext>
          </a:extLst>
        </xdr:cNvPr>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 xmlns:a16="http://schemas.microsoft.com/office/drawing/2014/main" id="{D906A5B7-8D93-41D1-B77A-549696D94504}"/>
            </a:ext>
          </a:extLst>
        </xdr:cNvPr>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a:extLst>
            <a:ext uri="{FF2B5EF4-FFF2-40B4-BE49-F238E27FC236}">
              <a16:creationId xmlns="" xmlns:a16="http://schemas.microsoft.com/office/drawing/2014/main" id="{BD5A8A21-84A0-42EF-82E4-8C87762F1E86}"/>
            </a:ext>
          </a:extLst>
        </xdr:cNvPr>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a:extLst>
            <a:ext uri="{FF2B5EF4-FFF2-40B4-BE49-F238E27FC236}">
              <a16:creationId xmlns="" xmlns:a16="http://schemas.microsoft.com/office/drawing/2014/main" id="{614FE0D7-5BAD-4C7F-B1CA-DE4B5F72F9B4}"/>
            </a:ext>
          </a:extLst>
        </xdr:cNvPr>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33" name="テキスト ボックス 32">
          <a:extLst>
            <a:ext uri="{FF2B5EF4-FFF2-40B4-BE49-F238E27FC236}">
              <a16:creationId xmlns="" xmlns:a16="http://schemas.microsoft.com/office/drawing/2014/main" id="{B32E5DC0-D89C-4124-A5E5-BF3A86D843D7}"/>
            </a:ext>
          </a:extLst>
        </xdr:cNvPr>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a:extLst>
            <a:ext uri="{FF2B5EF4-FFF2-40B4-BE49-F238E27FC236}">
              <a16:creationId xmlns="" xmlns:a16="http://schemas.microsoft.com/office/drawing/2014/main" id="{274D8805-F077-4222-B106-ACF499C045CF}"/>
            </a:ext>
          </a:extLst>
        </xdr:cNvPr>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6540"/>
    <xdr:sp macro="" textlink="">
      <xdr:nvSpPr>
        <xdr:cNvPr id="35" name="テキスト ボックス 34">
          <a:extLst>
            <a:ext uri="{FF2B5EF4-FFF2-40B4-BE49-F238E27FC236}">
              <a16:creationId xmlns="" xmlns:a16="http://schemas.microsoft.com/office/drawing/2014/main" id="{8C0EA57B-E34E-43D2-984A-54AD4F461EE4}"/>
            </a:ext>
          </a:extLst>
        </xdr:cNvPr>
        <xdr:cNvSpPr txBox="1"/>
      </xdr:nvSpPr>
      <xdr:spPr>
        <a:xfrm>
          <a:off x="419100" y="3734435"/>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a:extLst>
            <a:ext uri="{FF2B5EF4-FFF2-40B4-BE49-F238E27FC236}">
              <a16:creationId xmlns="" xmlns:a16="http://schemas.microsoft.com/office/drawing/2014/main" id="{8D55E2DC-DC4B-4576-B48F-0D8262CDD2E1}"/>
            </a:ext>
          </a:extLst>
        </xdr:cNvPr>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a:extLst>
            <a:ext uri="{FF2B5EF4-FFF2-40B4-BE49-F238E27FC236}">
              <a16:creationId xmlns="" xmlns:a16="http://schemas.microsoft.com/office/drawing/2014/main" id="{AFA81F5A-79CB-4B3D-94D4-E0710B98CCE2}"/>
            </a:ext>
          </a:extLst>
        </xdr:cNvPr>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19</xdr:col>
      <xdr:colOff>97155</xdr:colOff>
      <xdr:row>22</xdr:row>
      <xdr:rowOff>64770</xdr:rowOff>
    </xdr:from>
    <xdr:to>
      <xdr:col>22</xdr:col>
      <xdr:colOff>10795</xdr:colOff>
      <xdr:row>24</xdr:row>
      <xdr:rowOff>30480</xdr:rowOff>
    </xdr:to>
    <xdr:sp macro="" textlink="">
      <xdr:nvSpPr>
        <xdr:cNvPr id="38" name="正方形/長方形 37">
          <a:extLst>
            <a:ext uri="{FF2B5EF4-FFF2-40B4-BE49-F238E27FC236}">
              <a16:creationId xmlns="" xmlns:a16="http://schemas.microsoft.com/office/drawing/2014/main" id="{86B84165-CD13-4801-BC44-31ABC557D9C5}"/>
            </a:ext>
          </a:extLst>
        </xdr:cNvPr>
        <xdr:cNvSpPr/>
      </xdr:nvSpPr>
      <xdr:spPr>
        <a:xfrm>
          <a:off x="4011930" y="4608195"/>
          <a:ext cx="4851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 ]</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a:extLst>
            <a:ext uri="{FF2B5EF4-FFF2-40B4-BE49-F238E27FC236}">
              <a16:creationId xmlns="" xmlns:a16="http://schemas.microsoft.com/office/drawing/2014/main" id="{D3CA92C7-0B87-4BD8-8C97-CCABC89CDBBD}"/>
            </a:ext>
          </a:extLst>
        </xdr:cNvPr>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a:extLst>
            <a:ext uri="{FF2B5EF4-FFF2-40B4-BE49-F238E27FC236}">
              <a16:creationId xmlns="" xmlns:a16="http://schemas.microsoft.com/office/drawing/2014/main" id="{A4C22D41-3E42-4C84-A86B-63C24ABD1EC6}"/>
            </a:ext>
          </a:extLst>
        </xdr:cNvPr>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a:extLst>
            <a:ext uri="{FF2B5EF4-FFF2-40B4-BE49-F238E27FC236}">
              <a16:creationId xmlns="" xmlns:a16="http://schemas.microsoft.com/office/drawing/2014/main" id="{5DBE258E-28BF-4ECC-B3AE-B8D18EF4AA22}"/>
            </a:ext>
          </a:extLst>
        </xdr:cNvPr>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a:extLst>
            <a:ext uri="{FF2B5EF4-FFF2-40B4-BE49-F238E27FC236}">
              <a16:creationId xmlns="" xmlns:a16="http://schemas.microsoft.com/office/drawing/2014/main" id="{678DB394-651C-4DE6-BC2F-193280B610FB}"/>
            </a:ext>
          </a:extLst>
        </xdr:cNvPr>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a:extLst>
            <a:ext uri="{FF2B5EF4-FFF2-40B4-BE49-F238E27FC236}">
              <a16:creationId xmlns="" xmlns:a16="http://schemas.microsoft.com/office/drawing/2014/main" id="{1D3DEB67-6124-43AC-BF9B-5C852F6BA515}"/>
            </a:ext>
          </a:extLst>
        </xdr:cNvPr>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a:extLst>
            <a:ext uri="{FF2B5EF4-FFF2-40B4-BE49-F238E27FC236}">
              <a16:creationId xmlns="" xmlns:a16="http://schemas.microsoft.com/office/drawing/2014/main" id="{FA6D0CA1-DE1E-4221-806F-AFA7959682C8}"/>
            </a:ext>
          </a:extLst>
        </xdr:cNvPr>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 xmlns:a16="http://schemas.microsoft.com/office/drawing/2014/main" id="{C4761EF6-3531-4E28-854F-1ADDA9D0C100}"/>
            </a:ext>
          </a:extLst>
        </xdr:cNvPr>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 xmlns:a16="http://schemas.microsoft.com/office/drawing/2014/main" id="{FE70BD40-5CDB-4CB3-A963-25D5E7949D5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 xmlns:a16="http://schemas.microsoft.com/office/drawing/2014/main" id="{8BA644DC-695C-4BF0-AEAD-8AE88A8CDC96}"/>
            </a:ext>
          </a:extLst>
        </xdr:cNvPr>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 xmlns:a16="http://schemas.microsoft.com/office/drawing/2014/main" id="{646871EF-FD47-462A-AB73-E7B774EE4BF8}"/>
            </a:ext>
          </a:extLst>
        </xdr:cNvPr>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本市の有形固定資産減価償却率は類似団体の平均を上回っており、施設の老朽化が進んでいる。施設の管理については、公共施設等総合管理計画（令和2年度改訂）において、施設総量の縮減及び長寿命化により更新費用を</a:t>
          </a:r>
          <a:r>
            <a:rPr kumimoji="1" lang="en-US" altLang="ja-JP" sz="1100">
              <a:latin typeface="ＭＳ Ｐゴシック"/>
              <a:ea typeface="ＭＳ Ｐゴシック"/>
            </a:rPr>
            <a:t>40%</a:t>
          </a:r>
          <a:r>
            <a:rPr kumimoji="1" lang="ja-JP" altLang="en-US" sz="1100">
              <a:latin typeface="ＭＳ Ｐゴシック"/>
              <a:ea typeface="ＭＳ Ｐゴシック"/>
            </a:rPr>
            <a:t>縮減することとしている。今後は公共施設等個別施設計画（令和2年度策定）に基づき適正な施設管理を図ることとする。</a:t>
          </a:r>
        </a:p>
      </xdr:txBody>
    </xdr:sp>
    <xdr:clientData/>
  </xdr:twoCellAnchor>
  <xdr:oneCellAnchor>
    <xdr:from>
      <xdr:col>4</xdr:col>
      <xdr:colOff>174625</xdr:colOff>
      <xdr:row>23</xdr:row>
      <xdr:rowOff>47625</xdr:rowOff>
    </xdr:from>
    <xdr:ext cx="349885" cy="225425"/>
    <xdr:sp macro="" textlink="">
      <xdr:nvSpPr>
        <xdr:cNvPr id="49" name="テキスト ボックス 48">
          <a:extLst>
            <a:ext uri="{FF2B5EF4-FFF2-40B4-BE49-F238E27FC236}">
              <a16:creationId xmlns="" xmlns:a16="http://schemas.microsoft.com/office/drawing/2014/main" id="{3600C589-AA76-4D0F-975F-3F0543D4AAFE}"/>
            </a:ext>
          </a:extLst>
        </xdr:cNvPr>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 xmlns:a16="http://schemas.microsoft.com/office/drawing/2014/main" id="{AA8AD47D-7CBC-4CB2-B3A1-1859EF65D498}"/>
            </a:ext>
          </a:extLst>
        </xdr:cNvPr>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6870" cy="222885"/>
    <xdr:sp macro="" textlink="">
      <xdr:nvSpPr>
        <xdr:cNvPr id="51" name="テキスト ボックス 50">
          <a:extLst>
            <a:ext uri="{FF2B5EF4-FFF2-40B4-BE49-F238E27FC236}">
              <a16:creationId xmlns="" xmlns:a16="http://schemas.microsoft.com/office/drawing/2014/main" id="{A7906584-F61A-4B34-88D4-45AAC3510585}"/>
            </a:ext>
          </a:extLst>
        </xdr:cNvPr>
        <xdr:cNvSpPr txBox="1"/>
      </xdr:nvSpPr>
      <xdr:spPr>
        <a:xfrm>
          <a:off x="847090" y="701865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34</xdr:row>
      <xdr:rowOff>151130</xdr:rowOff>
    </xdr:from>
    <xdr:to>
      <xdr:col>27</xdr:col>
      <xdr:colOff>73025</xdr:colOff>
      <xdr:row>34</xdr:row>
      <xdr:rowOff>151130</xdr:rowOff>
    </xdr:to>
    <xdr:cxnSp macro="">
      <xdr:nvCxnSpPr>
        <xdr:cNvPr id="52" name="直線コネクタ 51">
          <a:extLst>
            <a:ext uri="{FF2B5EF4-FFF2-40B4-BE49-F238E27FC236}">
              <a16:creationId xmlns="" xmlns:a16="http://schemas.microsoft.com/office/drawing/2014/main" id="{7B781B3E-388E-40BC-AA58-F4F5817AAE6A}"/>
            </a:ext>
          </a:extLst>
        </xdr:cNvPr>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57785</xdr:rowOff>
    </xdr:from>
    <xdr:ext cx="356870" cy="225425"/>
    <xdr:sp macro="" textlink="">
      <xdr:nvSpPr>
        <xdr:cNvPr id="53" name="テキスト ボックス 52">
          <a:extLst>
            <a:ext uri="{FF2B5EF4-FFF2-40B4-BE49-F238E27FC236}">
              <a16:creationId xmlns="" xmlns:a16="http://schemas.microsoft.com/office/drawing/2014/main" id="{4A0CACFD-D59F-4F39-85B2-7A2B02404CAA}"/>
            </a:ext>
          </a:extLst>
        </xdr:cNvPr>
        <xdr:cNvSpPr txBox="1"/>
      </xdr:nvSpPr>
      <xdr:spPr>
        <a:xfrm>
          <a:off x="847090" y="665861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32</xdr:row>
      <xdr:rowOff>134620</xdr:rowOff>
    </xdr:from>
    <xdr:to>
      <xdr:col>27</xdr:col>
      <xdr:colOff>73025</xdr:colOff>
      <xdr:row>32</xdr:row>
      <xdr:rowOff>134620</xdr:rowOff>
    </xdr:to>
    <xdr:cxnSp macro="">
      <xdr:nvCxnSpPr>
        <xdr:cNvPr id="54" name="直線コネクタ 53">
          <a:extLst>
            <a:ext uri="{FF2B5EF4-FFF2-40B4-BE49-F238E27FC236}">
              <a16:creationId xmlns="" xmlns:a16="http://schemas.microsoft.com/office/drawing/2014/main" id="{D5749A4E-3BFD-43F0-8B7F-EF3287FABADA}"/>
            </a:ext>
          </a:extLst>
        </xdr:cNvPr>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40640</xdr:rowOff>
    </xdr:from>
    <xdr:ext cx="356870" cy="222885"/>
    <xdr:sp macro="" textlink="">
      <xdr:nvSpPr>
        <xdr:cNvPr id="55" name="テキスト ボックス 54">
          <a:extLst>
            <a:ext uri="{FF2B5EF4-FFF2-40B4-BE49-F238E27FC236}">
              <a16:creationId xmlns="" xmlns:a16="http://schemas.microsoft.com/office/drawing/2014/main" id="{042697A1-8852-47D4-A817-CC2BDC5F3B1B}"/>
            </a:ext>
          </a:extLst>
        </xdr:cNvPr>
        <xdr:cNvSpPr txBox="1"/>
      </xdr:nvSpPr>
      <xdr:spPr>
        <a:xfrm>
          <a:off x="847090" y="629856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 xmlns:a16="http://schemas.microsoft.com/office/drawing/2014/main" id="{AE4F87D4-189E-4603-A496-79B752D05FA3}"/>
            </a:ext>
          </a:extLst>
        </xdr:cNvPr>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23495</xdr:rowOff>
    </xdr:from>
    <xdr:ext cx="356870" cy="225425"/>
    <xdr:sp macro="" textlink="">
      <xdr:nvSpPr>
        <xdr:cNvPr id="57" name="テキスト ボックス 56">
          <a:extLst>
            <a:ext uri="{FF2B5EF4-FFF2-40B4-BE49-F238E27FC236}">
              <a16:creationId xmlns="" xmlns:a16="http://schemas.microsoft.com/office/drawing/2014/main" id="{10BAD140-1975-41B0-B53C-CAD0B9CA9F3E}"/>
            </a:ext>
          </a:extLst>
        </xdr:cNvPr>
        <xdr:cNvSpPr txBox="1"/>
      </xdr:nvSpPr>
      <xdr:spPr>
        <a:xfrm>
          <a:off x="847090" y="593852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28</xdr:row>
      <xdr:rowOff>100330</xdr:rowOff>
    </xdr:from>
    <xdr:to>
      <xdr:col>27</xdr:col>
      <xdr:colOff>73025</xdr:colOff>
      <xdr:row>28</xdr:row>
      <xdr:rowOff>100330</xdr:rowOff>
    </xdr:to>
    <xdr:cxnSp macro="">
      <xdr:nvCxnSpPr>
        <xdr:cNvPr id="58" name="直線コネクタ 57">
          <a:extLst>
            <a:ext uri="{FF2B5EF4-FFF2-40B4-BE49-F238E27FC236}">
              <a16:creationId xmlns="" xmlns:a16="http://schemas.microsoft.com/office/drawing/2014/main" id="{B08B1D57-39AB-498B-A62A-1B4626C4E0F7}"/>
            </a:ext>
          </a:extLst>
        </xdr:cNvPr>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6985</xdr:rowOff>
    </xdr:from>
    <xdr:ext cx="356870" cy="222885"/>
    <xdr:sp macro="" textlink="">
      <xdr:nvSpPr>
        <xdr:cNvPr id="59" name="テキスト ボックス 58">
          <a:extLst>
            <a:ext uri="{FF2B5EF4-FFF2-40B4-BE49-F238E27FC236}">
              <a16:creationId xmlns="" xmlns:a16="http://schemas.microsoft.com/office/drawing/2014/main" id="{58E5393E-DAAB-4FAA-B4BE-876669613009}"/>
            </a:ext>
          </a:extLst>
        </xdr:cNvPr>
        <xdr:cNvSpPr txBox="1"/>
      </xdr:nvSpPr>
      <xdr:spPr>
        <a:xfrm>
          <a:off x="847090" y="557911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26</xdr:row>
      <xdr:rowOff>83820</xdr:rowOff>
    </xdr:from>
    <xdr:to>
      <xdr:col>27</xdr:col>
      <xdr:colOff>73025</xdr:colOff>
      <xdr:row>26</xdr:row>
      <xdr:rowOff>83820</xdr:rowOff>
    </xdr:to>
    <xdr:cxnSp macro="">
      <xdr:nvCxnSpPr>
        <xdr:cNvPr id="60" name="直線コネクタ 59">
          <a:extLst>
            <a:ext uri="{FF2B5EF4-FFF2-40B4-BE49-F238E27FC236}">
              <a16:creationId xmlns="" xmlns:a16="http://schemas.microsoft.com/office/drawing/2014/main" id="{F488A637-F2B4-4536-A801-EE364F9350CE}"/>
            </a:ext>
          </a:extLst>
        </xdr:cNvPr>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161290</xdr:rowOff>
    </xdr:from>
    <xdr:ext cx="356870" cy="225425"/>
    <xdr:sp macro="" textlink="">
      <xdr:nvSpPr>
        <xdr:cNvPr id="61" name="テキスト ボックス 60">
          <a:extLst>
            <a:ext uri="{FF2B5EF4-FFF2-40B4-BE49-F238E27FC236}">
              <a16:creationId xmlns="" xmlns:a16="http://schemas.microsoft.com/office/drawing/2014/main" id="{33BB46DA-9E96-460D-AE05-7C540ABF3445}"/>
            </a:ext>
          </a:extLst>
        </xdr:cNvPr>
        <xdr:cNvSpPr txBox="1"/>
      </xdr:nvSpPr>
      <xdr:spPr>
        <a:xfrm>
          <a:off x="847090" y="5219065"/>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 xmlns:a16="http://schemas.microsoft.com/office/drawing/2014/main" id="{D2121CD5-7821-4193-840B-622710C56055}"/>
            </a:ext>
          </a:extLst>
        </xdr:cNvPr>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6870" cy="222885"/>
    <xdr:sp macro="" textlink="">
      <xdr:nvSpPr>
        <xdr:cNvPr id="63" name="テキスト ボックス 62">
          <a:extLst>
            <a:ext uri="{FF2B5EF4-FFF2-40B4-BE49-F238E27FC236}">
              <a16:creationId xmlns="" xmlns:a16="http://schemas.microsoft.com/office/drawing/2014/main" id="{17728ACE-0E90-4C48-B16F-4C5BE54A8441}"/>
            </a:ext>
          </a:extLst>
        </xdr:cNvPr>
        <xdr:cNvSpPr txBox="1"/>
      </xdr:nvSpPr>
      <xdr:spPr>
        <a:xfrm>
          <a:off x="847090" y="485902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 xmlns:a16="http://schemas.microsoft.com/office/drawing/2014/main" id="{CF9B8A48-82C3-4197-B959-ADB3CCCD770A}"/>
            </a:ext>
          </a:extLst>
        </xdr:cNvPr>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128270</xdr:rowOff>
    </xdr:from>
    <xdr:to>
      <xdr:col>23</xdr:col>
      <xdr:colOff>85090</xdr:colOff>
      <xdr:row>34</xdr:row>
      <xdr:rowOff>93980</xdr:rowOff>
    </xdr:to>
    <xdr:cxnSp macro="">
      <xdr:nvCxnSpPr>
        <xdr:cNvPr id="65" name="直線コネクタ 64">
          <a:extLst>
            <a:ext uri="{FF2B5EF4-FFF2-40B4-BE49-F238E27FC236}">
              <a16:creationId xmlns="" xmlns:a16="http://schemas.microsoft.com/office/drawing/2014/main" id="{512444E0-7247-45DF-9952-C793320A5520}"/>
            </a:ext>
          </a:extLst>
        </xdr:cNvPr>
        <xdr:cNvCxnSpPr/>
      </xdr:nvCxnSpPr>
      <xdr:spPr>
        <a:xfrm flipV="1">
          <a:off x="4760595" y="5528945"/>
          <a:ext cx="1270" cy="1165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97790</xdr:rowOff>
    </xdr:from>
    <xdr:ext cx="402590" cy="256540"/>
    <xdr:sp macro="" textlink="">
      <xdr:nvSpPr>
        <xdr:cNvPr id="66" name="有形固定資産減価償却率最小値テキスト">
          <a:extLst>
            <a:ext uri="{FF2B5EF4-FFF2-40B4-BE49-F238E27FC236}">
              <a16:creationId xmlns="" xmlns:a16="http://schemas.microsoft.com/office/drawing/2014/main" id="{968057E0-12A5-458A-A427-B7E909158775}"/>
            </a:ext>
          </a:extLst>
        </xdr:cNvPr>
        <xdr:cNvSpPr txBox="1"/>
      </xdr:nvSpPr>
      <xdr:spPr>
        <a:xfrm>
          <a:off x="4813300" y="66986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78.4</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93980</xdr:rowOff>
    </xdr:from>
    <xdr:to>
      <xdr:col>23</xdr:col>
      <xdr:colOff>174625</xdr:colOff>
      <xdr:row>34</xdr:row>
      <xdr:rowOff>93980</xdr:rowOff>
    </xdr:to>
    <xdr:cxnSp macro="">
      <xdr:nvCxnSpPr>
        <xdr:cNvPr id="67" name="直線コネクタ 66">
          <a:extLst>
            <a:ext uri="{FF2B5EF4-FFF2-40B4-BE49-F238E27FC236}">
              <a16:creationId xmlns="" xmlns:a16="http://schemas.microsoft.com/office/drawing/2014/main" id="{61DE4B2E-5104-4DDD-AA4D-B13387E24F96}"/>
            </a:ext>
          </a:extLst>
        </xdr:cNvPr>
        <xdr:cNvCxnSpPr/>
      </xdr:nvCxnSpPr>
      <xdr:spPr>
        <a:xfrm>
          <a:off x="4673600" y="6694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74930</xdr:rowOff>
    </xdr:from>
    <xdr:ext cx="402590" cy="256540"/>
    <xdr:sp macro="" textlink="">
      <xdr:nvSpPr>
        <xdr:cNvPr id="68" name="有形固定資産減価償却率最大値テキスト">
          <a:extLst>
            <a:ext uri="{FF2B5EF4-FFF2-40B4-BE49-F238E27FC236}">
              <a16:creationId xmlns="" xmlns:a16="http://schemas.microsoft.com/office/drawing/2014/main" id="{86E47D32-05A3-47F8-8484-281B6E0246C2}"/>
            </a:ext>
          </a:extLst>
        </xdr:cNvPr>
        <xdr:cNvSpPr txBox="1"/>
      </xdr:nvSpPr>
      <xdr:spPr>
        <a:xfrm>
          <a:off x="4813300" y="530415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46.0</a:t>
          </a:r>
          <a:endParaRPr kumimoji="1" lang="ja-JP" altLang="en-US" sz="1000" b="1">
            <a:latin typeface="ＭＳ Ｐゴシック"/>
            <a:ea typeface="ＭＳ Ｐゴシック"/>
          </a:endParaRPr>
        </a:p>
      </xdr:txBody>
    </xdr:sp>
    <xdr:clientData/>
  </xdr:oneCellAnchor>
  <xdr:twoCellAnchor>
    <xdr:from>
      <xdr:col>22</xdr:col>
      <xdr:colOff>187325</xdr:colOff>
      <xdr:row>27</xdr:row>
      <xdr:rowOff>128270</xdr:rowOff>
    </xdr:from>
    <xdr:to>
      <xdr:col>23</xdr:col>
      <xdr:colOff>174625</xdr:colOff>
      <xdr:row>27</xdr:row>
      <xdr:rowOff>128270</xdr:rowOff>
    </xdr:to>
    <xdr:cxnSp macro="">
      <xdr:nvCxnSpPr>
        <xdr:cNvPr id="69" name="直線コネクタ 68">
          <a:extLst>
            <a:ext uri="{FF2B5EF4-FFF2-40B4-BE49-F238E27FC236}">
              <a16:creationId xmlns="" xmlns:a16="http://schemas.microsoft.com/office/drawing/2014/main" id="{C6D1F61B-27C3-4BB6-8380-D2466D7C058B}"/>
            </a:ext>
          </a:extLst>
        </xdr:cNvPr>
        <xdr:cNvCxnSpPr/>
      </xdr:nvCxnSpPr>
      <xdr:spPr>
        <a:xfrm>
          <a:off x="4673600" y="5528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135255</xdr:rowOff>
    </xdr:from>
    <xdr:ext cx="402590" cy="256540"/>
    <xdr:sp macro="" textlink="">
      <xdr:nvSpPr>
        <xdr:cNvPr id="70" name="有形固定資産減価償却率平均値テキスト">
          <a:extLst>
            <a:ext uri="{FF2B5EF4-FFF2-40B4-BE49-F238E27FC236}">
              <a16:creationId xmlns="" xmlns:a16="http://schemas.microsoft.com/office/drawing/2014/main" id="{C57ABBE7-8F34-4C8A-92CB-D04096D254BA}"/>
            </a:ext>
          </a:extLst>
        </xdr:cNvPr>
        <xdr:cNvSpPr txBox="1"/>
      </xdr:nvSpPr>
      <xdr:spPr>
        <a:xfrm>
          <a:off x="4813300" y="6050280"/>
          <a:ext cx="40259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156845</xdr:rowOff>
    </xdr:from>
    <xdr:to>
      <xdr:col>23</xdr:col>
      <xdr:colOff>136525</xdr:colOff>
      <xdr:row>31</xdr:row>
      <xdr:rowOff>86995</xdr:rowOff>
    </xdr:to>
    <xdr:sp macro="" textlink="">
      <xdr:nvSpPr>
        <xdr:cNvPr id="71" name="フローチャート: 判断 70">
          <a:extLst>
            <a:ext uri="{FF2B5EF4-FFF2-40B4-BE49-F238E27FC236}">
              <a16:creationId xmlns="" xmlns:a16="http://schemas.microsoft.com/office/drawing/2014/main" id="{D14EF11C-2C11-4809-91EF-3C421874221C}"/>
            </a:ext>
          </a:extLst>
        </xdr:cNvPr>
        <xdr:cNvSpPr/>
      </xdr:nvSpPr>
      <xdr:spPr>
        <a:xfrm>
          <a:off x="4711700" y="607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113665</xdr:rowOff>
    </xdr:from>
    <xdr:to>
      <xdr:col>19</xdr:col>
      <xdr:colOff>187325</xdr:colOff>
      <xdr:row>31</xdr:row>
      <xdr:rowOff>43815</xdr:rowOff>
    </xdr:to>
    <xdr:sp macro="" textlink="">
      <xdr:nvSpPr>
        <xdr:cNvPr id="72" name="フローチャート: 判断 71">
          <a:extLst>
            <a:ext uri="{FF2B5EF4-FFF2-40B4-BE49-F238E27FC236}">
              <a16:creationId xmlns="" xmlns:a16="http://schemas.microsoft.com/office/drawing/2014/main" id="{7BA9D5CC-8AE4-4364-AC15-F43675D04742}"/>
            </a:ext>
          </a:extLst>
        </xdr:cNvPr>
        <xdr:cNvSpPr/>
      </xdr:nvSpPr>
      <xdr:spPr>
        <a:xfrm>
          <a:off x="4000500" y="60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92075</xdr:rowOff>
    </xdr:from>
    <xdr:to>
      <xdr:col>15</xdr:col>
      <xdr:colOff>187325</xdr:colOff>
      <xdr:row>31</xdr:row>
      <xdr:rowOff>22225</xdr:rowOff>
    </xdr:to>
    <xdr:sp macro="" textlink="">
      <xdr:nvSpPr>
        <xdr:cNvPr id="73" name="フローチャート: 判断 72">
          <a:extLst>
            <a:ext uri="{FF2B5EF4-FFF2-40B4-BE49-F238E27FC236}">
              <a16:creationId xmlns="" xmlns:a16="http://schemas.microsoft.com/office/drawing/2014/main" id="{7616D3B1-DDFE-47E7-BB1C-B4499AD38D3B}"/>
            </a:ext>
          </a:extLst>
        </xdr:cNvPr>
        <xdr:cNvSpPr/>
      </xdr:nvSpPr>
      <xdr:spPr>
        <a:xfrm>
          <a:off x="32385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45085</xdr:rowOff>
    </xdr:from>
    <xdr:to>
      <xdr:col>11</xdr:col>
      <xdr:colOff>187325</xdr:colOff>
      <xdr:row>30</xdr:row>
      <xdr:rowOff>146685</xdr:rowOff>
    </xdr:to>
    <xdr:sp macro="" textlink="">
      <xdr:nvSpPr>
        <xdr:cNvPr id="74" name="フローチャート: 判断 73">
          <a:extLst>
            <a:ext uri="{FF2B5EF4-FFF2-40B4-BE49-F238E27FC236}">
              <a16:creationId xmlns="" xmlns:a16="http://schemas.microsoft.com/office/drawing/2014/main" id="{DE346153-4101-4C94-882C-00CDD9D51195}"/>
            </a:ext>
          </a:extLst>
        </xdr:cNvPr>
        <xdr:cNvSpPr/>
      </xdr:nvSpPr>
      <xdr:spPr>
        <a:xfrm>
          <a:off x="2476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a:extLst>
            <a:ext uri="{FF2B5EF4-FFF2-40B4-BE49-F238E27FC236}">
              <a16:creationId xmlns="" xmlns:a16="http://schemas.microsoft.com/office/drawing/2014/main" id="{5BC20EAB-131C-45CA-B91A-11D742FEE47B}"/>
            </a:ext>
          </a:extLst>
        </xdr:cNvPr>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2885"/>
    <xdr:sp macro="" textlink="">
      <xdr:nvSpPr>
        <xdr:cNvPr id="76" name="テキスト ボックス 75">
          <a:extLst>
            <a:ext uri="{FF2B5EF4-FFF2-40B4-BE49-F238E27FC236}">
              <a16:creationId xmlns="" xmlns:a16="http://schemas.microsoft.com/office/drawing/2014/main" id="{80B45F8D-6427-4A22-83D4-F3BD939798F2}"/>
            </a:ext>
          </a:extLst>
        </xdr:cNvPr>
        <xdr:cNvSpPr txBox="1"/>
      </xdr:nvSpPr>
      <xdr:spPr>
        <a:xfrm>
          <a:off x="4584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9460" cy="222885"/>
    <xdr:sp macro="" textlink="">
      <xdr:nvSpPr>
        <xdr:cNvPr id="77" name="テキスト ボックス 76">
          <a:extLst>
            <a:ext uri="{FF2B5EF4-FFF2-40B4-BE49-F238E27FC236}">
              <a16:creationId xmlns="" xmlns:a16="http://schemas.microsoft.com/office/drawing/2014/main" id="{CFB99459-D286-434C-8FB8-AB5CD19C05D4}"/>
            </a:ext>
          </a:extLst>
        </xdr:cNvPr>
        <xdr:cNvSpPr txBox="1"/>
      </xdr:nvSpPr>
      <xdr:spPr>
        <a:xfrm>
          <a:off x="3873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9460" cy="222885"/>
    <xdr:sp macro="" textlink="">
      <xdr:nvSpPr>
        <xdr:cNvPr id="78" name="テキスト ボックス 77">
          <a:extLst>
            <a:ext uri="{FF2B5EF4-FFF2-40B4-BE49-F238E27FC236}">
              <a16:creationId xmlns="" xmlns:a16="http://schemas.microsoft.com/office/drawing/2014/main" id="{3FF10426-5563-4622-83D3-FCA70CADAD01}"/>
            </a:ext>
          </a:extLst>
        </xdr:cNvPr>
        <xdr:cNvSpPr txBox="1"/>
      </xdr:nvSpPr>
      <xdr:spPr>
        <a:xfrm>
          <a:off x="3111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9460" cy="222885"/>
    <xdr:sp macro="" textlink="">
      <xdr:nvSpPr>
        <xdr:cNvPr id="79" name="テキスト ボックス 78">
          <a:extLst>
            <a:ext uri="{FF2B5EF4-FFF2-40B4-BE49-F238E27FC236}">
              <a16:creationId xmlns="" xmlns:a16="http://schemas.microsoft.com/office/drawing/2014/main" id="{E50709A2-664C-49E5-BF4A-E55DE21D78D6}"/>
            </a:ext>
          </a:extLst>
        </xdr:cNvPr>
        <xdr:cNvSpPr txBox="1"/>
      </xdr:nvSpPr>
      <xdr:spPr>
        <a:xfrm>
          <a:off x="2349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9460" cy="222885"/>
    <xdr:sp macro="" textlink="">
      <xdr:nvSpPr>
        <xdr:cNvPr id="80" name="テキスト ボックス 79">
          <a:extLst>
            <a:ext uri="{FF2B5EF4-FFF2-40B4-BE49-F238E27FC236}">
              <a16:creationId xmlns="" xmlns:a16="http://schemas.microsoft.com/office/drawing/2014/main" id="{883F56E3-511E-4F6F-8587-5BDEBA72F2EC}"/>
            </a:ext>
          </a:extLst>
        </xdr:cNvPr>
        <xdr:cNvSpPr txBox="1"/>
      </xdr:nvSpPr>
      <xdr:spPr>
        <a:xfrm>
          <a:off x="1587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7</xdr:col>
      <xdr:colOff>85725</xdr:colOff>
      <xdr:row>31</xdr:row>
      <xdr:rowOff>82550</xdr:rowOff>
    </xdr:from>
    <xdr:to>
      <xdr:col>7</xdr:col>
      <xdr:colOff>187325</xdr:colOff>
      <xdr:row>32</xdr:row>
      <xdr:rowOff>12700</xdr:rowOff>
    </xdr:to>
    <xdr:sp macro="" textlink="">
      <xdr:nvSpPr>
        <xdr:cNvPr id="81" name="楕円 80">
          <a:extLst>
            <a:ext uri="{FF2B5EF4-FFF2-40B4-BE49-F238E27FC236}">
              <a16:creationId xmlns="" xmlns:a16="http://schemas.microsoft.com/office/drawing/2014/main" id="{521CA205-BB30-4D96-BAE3-74C7BA94B4C0}"/>
            </a:ext>
          </a:extLst>
        </xdr:cNvPr>
        <xdr:cNvSpPr/>
      </xdr:nvSpPr>
      <xdr:spPr>
        <a:xfrm>
          <a:off x="171450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111760</xdr:colOff>
      <xdr:row>29</xdr:row>
      <xdr:rowOff>60325</xdr:rowOff>
    </xdr:from>
    <xdr:ext cx="402590" cy="259080"/>
    <xdr:sp macro="" textlink="">
      <xdr:nvSpPr>
        <xdr:cNvPr id="82" name="n_1aveValue有形固定資産減価償却率">
          <a:extLst>
            <a:ext uri="{FF2B5EF4-FFF2-40B4-BE49-F238E27FC236}">
              <a16:creationId xmlns="" xmlns:a16="http://schemas.microsoft.com/office/drawing/2014/main" id="{4A841C34-6DD8-4800-8CE4-B6D96B8B24AE}"/>
            </a:ext>
          </a:extLst>
        </xdr:cNvPr>
        <xdr:cNvSpPr txBox="1"/>
      </xdr:nvSpPr>
      <xdr:spPr>
        <a:xfrm>
          <a:off x="3836035" y="58039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29</xdr:row>
      <xdr:rowOff>38735</xdr:rowOff>
    </xdr:from>
    <xdr:ext cx="402590" cy="259080"/>
    <xdr:sp macro="" textlink="">
      <xdr:nvSpPr>
        <xdr:cNvPr id="83" name="n_2aveValue有形固定資産減価償却率">
          <a:extLst>
            <a:ext uri="{FF2B5EF4-FFF2-40B4-BE49-F238E27FC236}">
              <a16:creationId xmlns="" xmlns:a16="http://schemas.microsoft.com/office/drawing/2014/main" id="{CC452652-1DEB-4517-B50D-22BE49F20C69}"/>
            </a:ext>
          </a:extLst>
        </xdr:cNvPr>
        <xdr:cNvSpPr txBox="1"/>
      </xdr:nvSpPr>
      <xdr:spPr>
        <a:xfrm>
          <a:off x="3086735" y="57823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28</xdr:row>
      <xdr:rowOff>163195</xdr:rowOff>
    </xdr:from>
    <xdr:ext cx="402590" cy="259080"/>
    <xdr:sp macro="" textlink="">
      <xdr:nvSpPr>
        <xdr:cNvPr id="84" name="n_3aveValue有形固定資産減価償却率">
          <a:extLst>
            <a:ext uri="{FF2B5EF4-FFF2-40B4-BE49-F238E27FC236}">
              <a16:creationId xmlns="" xmlns:a16="http://schemas.microsoft.com/office/drawing/2014/main" id="{8A15DDFA-6CE7-400A-BE92-118FFE4177A9}"/>
            </a:ext>
          </a:extLst>
        </xdr:cNvPr>
        <xdr:cNvSpPr txBox="1"/>
      </xdr:nvSpPr>
      <xdr:spPr>
        <a:xfrm>
          <a:off x="2324735" y="57353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28</xdr:row>
      <xdr:rowOff>141605</xdr:rowOff>
    </xdr:from>
    <xdr:ext cx="402590" cy="259080"/>
    <xdr:sp macro="" textlink="">
      <xdr:nvSpPr>
        <xdr:cNvPr id="85" name="n_4aveValue有形固定資産減価償却率">
          <a:extLst>
            <a:ext uri="{FF2B5EF4-FFF2-40B4-BE49-F238E27FC236}">
              <a16:creationId xmlns="" xmlns:a16="http://schemas.microsoft.com/office/drawing/2014/main" id="{0D9304F0-61F3-4487-9AF6-9082DA1D00D6}"/>
            </a:ext>
          </a:extLst>
        </xdr:cNvPr>
        <xdr:cNvSpPr txBox="1"/>
      </xdr:nvSpPr>
      <xdr:spPr>
        <a:xfrm>
          <a:off x="1562735" y="57137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32</xdr:row>
      <xdr:rowOff>3810</xdr:rowOff>
    </xdr:from>
    <xdr:ext cx="402590" cy="259080"/>
    <xdr:sp macro="" textlink="">
      <xdr:nvSpPr>
        <xdr:cNvPr id="86" name="n_4mainValue有形固定資産減価償却率">
          <a:extLst>
            <a:ext uri="{FF2B5EF4-FFF2-40B4-BE49-F238E27FC236}">
              <a16:creationId xmlns="" xmlns:a16="http://schemas.microsoft.com/office/drawing/2014/main" id="{C7DB7BD1-A3D8-45FA-BD1C-9EAF8B58816F}"/>
            </a:ext>
          </a:extLst>
        </xdr:cNvPr>
        <xdr:cNvSpPr txBox="1"/>
      </xdr:nvSpPr>
      <xdr:spPr>
        <a:xfrm>
          <a:off x="1562735" y="62617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87" name="正方形/長方形 86">
          <a:extLst>
            <a:ext uri="{FF2B5EF4-FFF2-40B4-BE49-F238E27FC236}">
              <a16:creationId xmlns="" xmlns:a16="http://schemas.microsoft.com/office/drawing/2014/main" id="{10C86444-558C-4513-934E-04F01D424BFA}"/>
            </a:ext>
          </a:extLst>
        </xdr:cNvPr>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88" name="正方形/長方形 87">
          <a:extLst>
            <a:ext uri="{FF2B5EF4-FFF2-40B4-BE49-F238E27FC236}">
              <a16:creationId xmlns="" xmlns:a16="http://schemas.microsoft.com/office/drawing/2014/main" id="{E2AC7B7B-092F-4DD2-A51F-A9E453D79372}"/>
            </a:ext>
          </a:extLst>
        </xdr:cNvPr>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89" name="正方形/長方形 88">
          <a:extLst>
            <a:ext uri="{FF2B5EF4-FFF2-40B4-BE49-F238E27FC236}">
              <a16:creationId xmlns="" xmlns:a16="http://schemas.microsoft.com/office/drawing/2014/main" id="{B99E6BA3-F8C1-4E53-84A1-8A9C7C77C4E9}"/>
            </a:ext>
          </a:extLst>
        </xdr:cNvPr>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[ 598.0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90" name="正方形/長方形 89">
          <a:extLst>
            <a:ext uri="{FF2B5EF4-FFF2-40B4-BE49-F238E27FC236}">
              <a16:creationId xmlns="" xmlns:a16="http://schemas.microsoft.com/office/drawing/2014/main" id="{BA4CA1AA-D400-4AB7-98F9-0A2CE634F752}"/>
            </a:ext>
          </a:extLst>
        </xdr:cNvPr>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91" name="正方形/長方形 90">
          <a:extLst>
            <a:ext uri="{FF2B5EF4-FFF2-40B4-BE49-F238E27FC236}">
              <a16:creationId xmlns="" xmlns:a16="http://schemas.microsoft.com/office/drawing/2014/main" id="{BADA8E2F-5329-449F-ADE6-C4ECF68AD751}"/>
            </a:ext>
          </a:extLst>
        </xdr:cNvPr>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92" name="正方形/長方形 91">
          <a:extLst>
            <a:ext uri="{FF2B5EF4-FFF2-40B4-BE49-F238E27FC236}">
              <a16:creationId xmlns="" xmlns:a16="http://schemas.microsoft.com/office/drawing/2014/main" id="{AB2BE64B-4F38-4A4E-B75D-CC84C54824FA}"/>
            </a:ext>
          </a:extLst>
        </xdr:cNvPr>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93" name="正方形/長方形 92">
          <a:extLst>
            <a:ext uri="{FF2B5EF4-FFF2-40B4-BE49-F238E27FC236}">
              <a16:creationId xmlns="" xmlns:a16="http://schemas.microsoft.com/office/drawing/2014/main" id="{F724B7DC-02A2-4EC5-8BDB-980270DB9268}"/>
            </a:ext>
          </a:extLst>
        </xdr:cNvPr>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94" name="正方形/長方形 93">
          <a:extLst>
            <a:ext uri="{FF2B5EF4-FFF2-40B4-BE49-F238E27FC236}">
              <a16:creationId xmlns="" xmlns:a16="http://schemas.microsoft.com/office/drawing/2014/main" id="{CF34E5B4-61B5-4D3B-9BFB-2F67F4193089}"/>
            </a:ext>
          </a:extLst>
        </xdr:cNvPr>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95" name="正方形/長方形 94">
          <a:extLst>
            <a:ext uri="{FF2B5EF4-FFF2-40B4-BE49-F238E27FC236}">
              <a16:creationId xmlns="" xmlns:a16="http://schemas.microsoft.com/office/drawing/2014/main" id="{B8CE6BB9-E24D-46E1-B2E4-008C92048672}"/>
            </a:ext>
          </a:extLst>
        </xdr:cNvPr>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876.1</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a:extLst>
            <a:ext uri="{FF2B5EF4-FFF2-40B4-BE49-F238E27FC236}">
              <a16:creationId xmlns="" xmlns:a16="http://schemas.microsoft.com/office/drawing/2014/main" id="{742ED6AE-8618-4D84-A63C-58FB173DDB9B}"/>
            </a:ext>
          </a:extLst>
        </xdr:cNvPr>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a:extLst>
            <a:ext uri="{FF2B5EF4-FFF2-40B4-BE49-F238E27FC236}">
              <a16:creationId xmlns="" xmlns:a16="http://schemas.microsoft.com/office/drawing/2014/main" id="{F80D2CBA-3561-4619-8BB9-540B0270ECA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a:extLst>
            <a:ext uri="{FF2B5EF4-FFF2-40B4-BE49-F238E27FC236}">
              <a16:creationId xmlns="" xmlns:a16="http://schemas.microsoft.com/office/drawing/2014/main" id="{7BBA4AB9-099E-47E5-9B12-A9E7758857E0}"/>
            </a:ext>
          </a:extLst>
        </xdr:cNvPr>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a:extLst>
            <a:ext uri="{FF2B5EF4-FFF2-40B4-BE49-F238E27FC236}">
              <a16:creationId xmlns="" xmlns:a16="http://schemas.microsoft.com/office/drawing/2014/main" id="{B552D33A-7F4D-468B-9B9D-8BF2ECBF0DF2}"/>
            </a:ext>
          </a:extLst>
        </xdr:cNvPr>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の債務償還比率は、退職手当負担見込額の増額等により将来負担額は増額となったものの、ふるさと納税の増額や市有地の売却等により財政調整基金が増額したことに伴い充当可能基金残高が増額したため、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年度において類似団体の平均及び全国平均を下回った。今後も、普通建設事業費の抑制や計画的な下水道事業実施による繰出金額の削減等を通じて、債務の負担軽減を図ることとする。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a:ea typeface="ＭＳ Ｐゴシック"/>
          </a:endParaRPr>
        </a:p>
      </xdr:txBody>
    </xdr:sp>
    <xdr:clientData/>
  </xdr:twoCellAnchor>
  <xdr:oneCellAnchor>
    <xdr:from>
      <xdr:col>57</xdr:col>
      <xdr:colOff>111125</xdr:colOff>
      <xdr:row>23</xdr:row>
      <xdr:rowOff>47625</xdr:rowOff>
    </xdr:from>
    <xdr:ext cx="349885" cy="225425"/>
    <xdr:sp macro="" textlink="">
      <xdr:nvSpPr>
        <xdr:cNvPr id="100" name="テキスト ボックス 99">
          <a:extLst>
            <a:ext uri="{FF2B5EF4-FFF2-40B4-BE49-F238E27FC236}">
              <a16:creationId xmlns="" xmlns:a16="http://schemas.microsoft.com/office/drawing/2014/main" id="{0A3DAD3B-1F7F-41B9-BB30-292456BEA80D}"/>
            </a:ext>
          </a:extLst>
        </xdr:cNvPr>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a:extLst>
            <a:ext uri="{FF2B5EF4-FFF2-40B4-BE49-F238E27FC236}">
              <a16:creationId xmlns="" xmlns:a16="http://schemas.microsoft.com/office/drawing/2014/main" id="{6E50C7DE-C056-4533-8E53-829743CE02E2}"/>
            </a:ext>
          </a:extLst>
        </xdr:cNvPr>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2885"/>
    <xdr:sp macro="" textlink="">
      <xdr:nvSpPr>
        <xdr:cNvPr id="102" name="テキスト ボックス 101">
          <a:extLst>
            <a:ext uri="{FF2B5EF4-FFF2-40B4-BE49-F238E27FC236}">
              <a16:creationId xmlns="" xmlns:a16="http://schemas.microsoft.com/office/drawing/2014/main" id="{E8FE5675-D255-4219-860C-263CDCED6A83}"/>
            </a:ext>
          </a:extLst>
        </xdr:cNvPr>
        <xdr:cNvSpPr txBox="1"/>
      </xdr:nvSpPr>
      <xdr:spPr>
        <a:xfrm>
          <a:off x="10756900" y="7018655"/>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34</xdr:row>
      <xdr:rowOff>151130</xdr:rowOff>
    </xdr:from>
    <xdr:to>
      <xdr:col>80</xdr:col>
      <xdr:colOff>9525</xdr:colOff>
      <xdr:row>34</xdr:row>
      <xdr:rowOff>151130</xdr:rowOff>
    </xdr:to>
    <xdr:cxnSp macro="">
      <xdr:nvCxnSpPr>
        <xdr:cNvPr id="103" name="直線コネクタ 102">
          <a:extLst>
            <a:ext uri="{FF2B5EF4-FFF2-40B4-BE49-F238E27FC236}">
              <a16:creationId xmlns="" xmlns:a16="http://schemas.microsoft.com/office/drawing/2014/main" id="{1F8794A7-6D2C-468E-B5E3-B954C3CE3AC2}"/>
            </a:ext>
          </a:extLst>
        </xdr:cNvPr>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57785</xdr:rowOff>
    </xdr:from>
    <xdr:ext cx="482600" cy="225425"/>
    <xdr:sp macro="" textlink="">
      <xdr:nvSpPr>
        <xdr:cNvPr id="104" name="テキスト ボックス 103">
          <a:extLst>
            <a:ext uri="{FF2B5EF4-FFF2-40B4-BE49-F238E27FC236}">
              <a16:creationId xmlns="" xmlns:a16="http://schemas.microsoft.com/office/drawing/2014/main" id="{CB81446A-A6E1-4DF8-95BD-30441EE1B3FF}"/>
            </a:ext>
          </a:extLst>
        </xdr:cNvPr>
        <xdr:cNvSpPr txBox="1"/>
      </xdr:nvSpPr>
      <xdr:spPr>
        <a:xfrm>
          <a:off x="10756900" y="665861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05" name="直線コネクタ 104">
          <a:extLst>
            <a:ext uri="{FF2B5EF4-FFF2-40B4-BE49-F238E27FC236}">
              <a16:creationId xmlns="" xmlns:a16="http://schemas.microsoft.com/office/drawing/2014/main" id="{934484C7-EBBD-4952-8D72-05C109D279F5}"/>
            </a:ext>
          </a:extLst>
        </xdr:cNvPr>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40640</xdr:rowOff>
    </xdr:from>
    <xdr:ext cx="408305" cy="222885"/>
    <xdr:sp macro="" textlink="">
      <xdr:nvSpPr>
        <xdr:cNvPr id="106" name="テキスト ボックス 105">
          <a:extLst>
            <a:ext uri="{FF2B5EF4-FFF2-40B4-BE49-F238E27FC236}">
              <a16:creationId xmlns="" xmlns:a16="http://schemas.microsoft.com/office/drawing/2014/main" id="{FF96BD4D-A655-48F7-8FEF-C3BD571951AB}"/>
            </a:ext>
          </a:extLst>
        </xdr:cNvPr>
        <xdr:cNvSpPr txBox="1"/>
      </xdr:nvSpPr>
      <xdr:spPr>
        <a:xfrm>
          <a:off x="10828655" y="629856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a:extLst>
            <a:ext uri="{FF2B5EF4-FFF2-40B4-BE49-F238E27FC236}">
              <a16:creationId xmlns="" xmlns:a16="http://schemas.microsoft.com/office/drawing/2014/main" id="{BB828F75-8F98-460B-BC06-3985C3AB1D7D}"/>
            </a:ext>
          </a:extLst>
        </xdr:cNvPr>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30</xdr:row>
      <xdr:rowOff>23495</xdr:rowOff>
    </xdr:from>
    <xdr:ext cx="408305" cy="225425"/>
    <xdr:sp macro="" textlink="">
      <xdr:nvSpPr>
        <xdr:cNvPr id="108" name="テキスト ボックス 107">
          <a:extLst>
            <a:ext uri="{FF2B5EF4-FFF2-40B4-BE49-F238E27FC236}">
              <a16:creationId xmlns="" xmlns:a16="http://schemas.microsoft.com/office/drawing/2014/main" id="{F29E238B-E6C5-4A7E-B1CC-AF2C6D3D5390}"/>
            </a:ext>
          </a:extLst>
        </xdr:cNvPr>
        <xdr:cNvSpPr txBox="1"/>
      </xdr:nvSpPr>
      <xdr:spPr>
        <a:xfrm>
          <a:off x="10828655" y="5938520"/>
          <a:ext cx="4083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09" name="直線コネクタ 108">
          <a:extLst>
            <a:ext uri="{FF2B5EF4-FFF2-40B4-BE49-F238E27FC236}">
              <a16:creationId xmlns="" xmlns:a16="http://schemas.microsoft.com/office/drawing/2014/main" id="{CD057FC7-9F28-46DA-A7EE-10A7A0276F0C}"/>
            </a:ext>
          </a:extLst>
        </xdr:cNvPr>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6985</xdr:rowOff>
    </xdr:from>
    <xdr:ext cx="408305" cy="222885"/>
    <xdr:sp macro="" textlink="">
      <xdr:nvSpPr>
        <xdr:cNvPr id="110" name="テキスト ボックス 109">
          <a:extLst>
            <a:ext uri="{FF2B5EF4-FFF2-40B4-BE49-F238E27FC236}">
              <a16:creationId xmlns="" xmlns:a16="http://schemas.microsoft.com/office/drawing/2014/main" id="{A0B34D4D-3FB9-41B2-A07F-ED920756A519}"/>
            </a:ext>
          </a:extLst>
        </xdr:cNvPr>
        <xdr:cNvSpPr txBox="1"/>
      </xdr:nvSpPr>
      <xdr:spPr>
        <a:xfrm>
          <a:off x="10828655" y="5579110"/>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11" name="直線コネクタ 110">
          <a:extLst>
            <a:ext uri="{FF2B5EF4-FFF2-40B4-BE49-F238E27FC236}">
              <a16:creationId xmlns="" xmlns:a16="http://schemas.microsoft.com/office/drawing/2014/main" id="{F473EC3D-0DB6-473C-91F3-45579D5B16DB}"/>
            </a:ext>
          </a:extLst>
        </xdr:cNvPr>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25</xdr:row>
      <xdr:rowOff>161290</xdr:rowOff>
    </xdr:from>
    <xdr:ext cx="408305" cy="225425"/>
    <xdr:sp macro="" textlink="">
      <xdr:nvSpPr>
        <xdr:cNvPr id="112" name="テキスト ボックス 111">
          <a:extLst>
            <a:ext uri="{FF2B5EF4-FFF2-40B4-BE49-F238E27FC236}">
              <a16:creationId xmlns="" xmlns:a16="http://schemas.microsoft.com/office/drawing/2014/main" id="{D52FDB41-A614-4550-BB95-1BDC65A66FFE}"/>
            </a:ext>
          </a:extLst>
        </xdr:cNvPr>
        <xdr:cNvSpPr txBox="1"/>
      </xdr:nvSpPr>
      <xdr:spPr>
        <a:xfrm>
          <a:off x="10828655" y="5219065"/>
          <a:ext cx="4083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a:extLst>
            <a:ext uri="{FF2B5EF4-FFF2-40B4-BE49-F238E27FC236}">
              <a16:creationId xmlns="" xmlns:a16="http://schemas.microsoft.com/office/drawing/2014/main" id="{BD8B837C-9CDE-4A83-8E77-7E45C331ED90}"/>
            </a:ext>
          </a:extLst>
        </xdr:cNvPr>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23</xdr:row>
      <xdr:rowOff>144145</xdr:rowOff>
    </xdr:from>
    <xdr:ext cx="307975" cy="222885"/>
    <xdr:sp macro="" textlink="">
      <xdr:nvSpPr>
        <xdr:cNvPr id="114" name="テキスト ボックス 113">
          <a:extLst>
            <a:ext uri="{FF2B5EF4-FFF2-40B4-BE49-F238E27FC236}">
              <a16:creationId xmlns="" xmlns:a16="http://schemas.microsoft.com/office/drawing/2014/main" id="{13F43D69-5AA9-4691-A070-E0D0FDDD2D7A}"/>
            </a:ext>
          </a:extLst>
        </xdr:cNvPr>
        <xdr:cNvSpPr txBox="1"/>
      </xdr:nvSpPr>
      <xdr:spPr>
        <a:xfrm>
          <a:off x="10931525" y="4859020"/>
          <a:ext cx="3079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比率グラフ枠">
          <a:extLst>
            <a:ext uri="{FF2B5EF4-FFF2-40B4-BE49-F238E27FC236}">
              <a16:creationId xmlns="" xmlns:a16="http://schemas.microsoft.com/office/drawing/2014/main" id="{B0543140-BEA8-45D2-8ADB-9E935FCACC40}"/>
            </a:ext>
          </a:extLst>
        </xdr:cNvPr>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80010</xdr:rowOff>
    </xdr:from>
    <xdr:to>
      <xdr:col>76</xdr:col>
      <xdr:colOff>21590</xdr:colOff>
      <xdr:row>33</xdr:row>
      <xdr:rowOff>145415</xdr:rowOff>
    </xdr:to>
    <xdr:cxnSp macro="">
      <xdr:nvCxnSpPr>
        <xdr:cNvPr id="116" name="直線コネクタ 115">
          <a:extLst>
            <a:ext uri="{FF2B5EF4-FFF2-40B4-BE49-F238E27FC236}">
              <a16:creationId xmlns="" xmlns:a16="http://schemas.microsoft.com/office/drawing/2014/main" id="{4E06602E-DDDB-4F5C-ABF4-3B30C1204587}"/>
            </a:ext>
          </a:extLst>
        </xdr:cNvPr>
        <xdr:cNvCxnSpPr/>
      </xdr:nvCxnSpPr>
      <xdr:spPr>
        <a:xfrm flipV="1">
          <a:off x="14793595" y="5309235"/>
          <a:ext cx="1270" cy="1265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149225</xdr:rowOff>
    </xdr:from>
    <xdr:ext cx="467360" cy="259080"/>
    <xdr:sp macro="" textlink="">
      <xdr:nvSpPr>
        <xdr:cNvPr id="117" name="債務償還比率最小値テキスト">
          <a:extLst>
            <a:ext uri="{FF2B5EF4-FFF2-40B4-BE49-F238E27FC236}">
              <a16:creationId xmlns="" xmlns:a16="http://schemas.microsoft.com/office/drawing/2014/main" id="{1987EAB9-C27A-4AD9-99EB-2F338D73434D}"/>
            </a:ext>
          </a:extLst>
        </xdr:cNvPr>
        <xdr:cNvSpPr txBox="1"/>
      </xdr:nvSpPr>
      <xdr:spPr>
        <a:xfrm>
          <a:off x="14846300" y="65786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901.5</a:t>
          </a:r>
          <a:endParaRPr kumimoji="1" lang="ja-JP" altLang="en-US" sz="1000" b="1">
            <a:latin typeface="ＭＳ Ｐゴシック"/>
            <a:ea typeface="ＭＳ Ｐゴシック"/>
          </a:endParaRPr>
        </a:p>
      </xdr:txBody>
    </xdr:sp>
    <xdr:clientData/>
  </xdr:oneCellAnchor>
  <xdr:twoCellAnchor>
    <xdr:from>
      <xdr:col>75</xdr:col>
      <xdr:colOff>123825</xdr:colOff>
      <xdr:row>33</xdr:row>
      <xdr:rowOff>145415</xdr:rowOff>
    </xdr:from>
    <xdr:to>
      <xdr:col>76</xdr:col>
      <xdr:colOff>111125</xdr:colOff>
      <xdr:row>33</xdr:row>
      <xdr:rowOff>145415</xdr:rowOff>
    </xdr:to>
    <xdr:cxnSp macro="">
      <xdr:nvCxnSpPr>
        <xdr:cNvPr id="118" name="直線コネクタ 117">
          <a:extLst>
            <a:ext uri="{FF2B5EF4-FFF2-40B4-BE49-F238E27FC236}">
              <a16:creationId xmlns="" xmlns:a16="http://schemas.microsoft.com/office/drawing/2014/main" id="{E42491B9-2AFB-420B-9A3A-F233CF7D565F}"/>
            </a:ext>
          </a:extLst>
        </xdr:cNvPr>
        <xdr:cNvCxnSpPr/>
      </xdr:nvCxnSpPr>
      <xdr:spPr>
        <a:xfrm>
          <a:off x="14706600" y="6574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26670</xdr:rowOff>
    </xdr:from>
    <xdr:ext cx="467360" cy="259080"/>
    <xdr:sp macro="" textlink="">
      <xdr:nvSpPr>
        <xdr:cNvPr id="119" name="債務償還比率最大値テキスト">
          <a:extLst>
            <a:ext uri="{FF2B5EF4-FFF2-40B4-BE49-F238E27FC236}">
              <a16:creationId xmlns="" xmlns:a16="http://schemas.microsoft.com/office/drawing/2014/main" id="{CEC2BC74-D77F-4097-B9D4-D66E20C34288}"/>
            </a:ext>
          </a:extLst>
        </xdr:cNvPr>
        <xdr:cNvSpPr txBox="1"/>
      </xdr:nvSpPr>
      <xdr:spPr>
        <a:xfrm>
          <a:off x="14846300" y="50844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197.9</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80010</xdr:rowOff>
    </xdr:from>
    <xdr:to>
      <xdr:col>76</xdr:col>
      <xdr:colOff>111125</xdr:colOff>
      <xdr:row>26</xdr:row>
      <xdr:rowOff>80010</xdr:rowOff>
    </xdr:to>
    <xdr:cxnSp macro="">
      <xdr:nvCxnSpPr>
        <xdr:cNvPr id="120" name="直線コネクタ 119">
          <a:extLst>
            <a:ext uri="{FF2B5EF4-FFF2-40B4-BE49-F238E27FC236}">
              <a16:creationId xmlns="" xmlns:a16="http://schemas.microsoft.com/office/drawing/2014/main" id="{2A777EF0-2F8A-472B-AA05-7B17083B851D}"/>
            </a:ext>
          </a:extLst>
        </xdr:cNvPr>
        <xdr:cNvCxnSpPr/>
      </xdr:nvCxnSpPr>
      <xdr:spPr>
        <a:xfrm>
          <a:off x="14706600" y="5309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153035</xdr:rowOff>
    </xdr:from>
    <xdr:ext cx="467360" cy="259080"/>
    <xdr:sp macro="" textlink="">
      <xdr:nvSpPr>
        <xdr:cNvPr id="121" name="債務償還比率平均値テキスト">
          <a:extLst>
            <a:ext uri="{FF2B5EF4-FFF2-40B4-BE49-F238E27FC236}">
              <a16:creationId xmlns="" xmlns:a16="http://schemas.microsoft.com/office/drawing/2014/main" id="{355CCB8D-0BA9-4F66-9959-B75C3F99804A}"/>
            </a:ext>
          </a:extLst>
        </xdr:cNvPr>
        <xdr:cNvSpPr txBox="1"/>
      </xdr:nvSpPr>
      <xdr:spPr>
        <a:xfrm>
          <a:off x="14846300" y="6068060"/>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660.1</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122" name="フローチャート: 判断 121">
          <a:extLst>
            <a:ext uri="{FF2B5EF4-FFF2-40B4-BE49-F238E27FC236}">
              <a16:creationId xmlns="" xmlns:a16="http://schemas.microsoft.com/office/drawing/2014/main" id="{19C6CB63-C76F-4D3E-8AB1-4CF8B1AA6F25}"/>
            </a:ext>
          </a:extLst>
        </xdr:cNvPr>
        <xdr:cNvSpPr/>
      </xdr:nvSpPr>
      <xdr:spPr>
        <a:xfrm>
          <a:off x="147447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95250</xdr:rowOff>
    </xdr:from>
    <xdr:to>
      <xdr:col>72</xdr:col>
      <xdr:colOff>123825</xdr:colOff>
      <xdr:row>32</xdr:row>
      <xdr:rowOff>25400</xdr:rowOff>
    </xdr:to>
    <xdr:sp macro="" textlink="">
      <xdr:nvSpPr>
        <xdr:cNvPr id="123" name="フローチャート: 判断 122">
          <a:extLst>
            <a:ext uri="{FF2B5EF4-FFF2-40B4-BE49-F238E27FC236}">
              <a16:creationId xmlns="" xmlns:a16="http://schemas.microsoft.com/office/drawing/2014/main" id="{DBE8A56E-A0FB-4A19-819A-2B6C6E2E45AA}"/>
            </a:ext>
          </a:extLst>
        </xdr:cNvPr>
        <xdr:cNvSpPr/>
      </xdr:nvSpPr>
      <xdr:spPr>
        <a:xfrm>
          <a:off x="14033500" y="618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56515</xdr:rowOff>
    </xdr:from>
    <xdr:to>
      <xdr:col>68</xdr:col>
      <xdr:colOff>123825</xdr:colOff>
      <xdr:row>31</xdr:row>
      <xdr:rowOff>158115</xdr:rowOff>
    </xdr:to>
    <xdr:sp macro="" textlink="">
      <xdr:nvSpPr>
        <xdr:cNvPr id="124" name="フローチャート: 判断 123">
          <a:extLst>
            <a:ext uri="{FF2B5EF4-FFF2-40B4-BE49-F238E27FC236}">
              <a16:creationId xmlns="" xmlns:a16="http://schemas.microsoft.com/office/drawing/2014/main" id="{DEC03A78-AAF2-4E11-9FC7-C69492E0846E}"/>
            </a:ext>
          </a:extLst>
        </xdr:cNvPr>
        <xdr:cNvSpPr/>
      </xdr:nvSpPr>
      <xdr:spPr>
        <a:xfrm>
          <a:off x="13271500" y="61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13335</xdr:rowOff>
    </xdr:from>
    <xdr:to>
      <xdr:col>64</xdr:col>
      <xdr:colOff>123825</xdr:colOff>
      <xdr:row>31</xdr:row>
      <xdr:rowOff>114935</xdr:rowOff>
    </xdr:to>
    <xdr:sp macro="" textlink="">
      <xdr:nvSpPr>
        <xdr:cNvPr id="125" name="フローチャート: 判断 124">
          <a:extLst>
            <a:ext uri="{FF2B5EF4-FFF2-40B4-BE49-F238E27FC236}">
              <a16:creationId xmlns="" xmlns:a16="http://schemas.microsoft.com/office/drawing/2014/main" id="{DC6C9DD4-6327-402A-8B70-D045066671BA}"/>
            </a:ext>
          </a:extLst>
        </xdr:cNvPr>
        <xdr:cNvSpPr/>
      </xdr:nvSpPr>
      <xdr:spPr>
        <a:xfrm>
          <a:off x="12509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163830</xdr:rowOff>
    </xdr:from>
    <xdr:to>
      <xdr:col>60</xdr:col>
      <xdr:colOff>123825</xdr:colOff>
      <xdr:row>31</xdr:row>
      <xdr:rowOff>93980</xdr:rowOff>
    </xdr:to>
    <xdr:sp macro="" textlink="">
      <xdr:nvSpPr>
        <xdr:cNvPr id="126" name="フローチャート: 判断 125">
          <a:extLst>
            <a:ext uri="{FF2B5EF4-FFF2-40B4-BE49-F238E27FC236}">
              <a16:creationId xmlns="" xmlns:a16="http://schemas.microsoft.com/office/drawing/2014/main" id="{9A4F4ABC-81A7-42A7-B3FA-6B91BCDC606F}"/>
            </a:ext>
          </a:extLst>
        </xdr:cNvPr>
        <xdr:cNvSpPr/>
      </xdr:nvSpPr>
      <xdr:spPr>
        <a:xfrm>
          <a:off x="11747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2885"/>
    <xdr:sp macro="" textlink="">
      <xdr:nvSpPr>
        <xdr:cNvPr id="127" name="テキスト ボックス 126">
          <a:extLst>
            <a:ext uri="{FF2B5EF4-FFF2-40B4-BE49-F238E27FC236}">
              <a16:creationId xmlns="" xmlns:a16="http://schemas.microsoft.com/office/drawing/2014/main" id="{8277459B-CBD1-4CF4-AD97-79ECC4F49494}"/>
            </a:ext>
          </a:extLst>
        </xdr:cNvPr>
        <xdr:cNvSpPr txBox="1"/>
      </xdr:nvSpPr>
      <xdr:spPr>
        <a:xfrm>
          <a:off x="14617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9460" cy="222885"/>
    <xdr:sp macro="" textlink="">
      <xdr:nvSpPr>
        <xdr:cNvPr id="128" name="テキスト ボックス 127">
          <a:extLst>
            <a:ext uri="{FF2B5EF4-FFF2-40B4-BE49-F238E27FC236}">
              <a16:creationId xmlns="" xmlns:a16="http://schemas.microsoft.com/office/drawing/2014/main" id="{1E818A9E-EEE6-4050-B09F-163538342548}"/>
            </a:ext>
          </a:extLst>
        </xdr:cNvPr>
        <xdr:cNvSpPr txBox="1"/>
      </xdr:nvSpPr>
      <xdr:spPr>
        <a:xfrm>
          <a:off x="13906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9460" cy="222885"/>
    <xdr:sp macro="" textlink="">
      <xdr:nvSpPr>
        <xdr:cNvPr id="129" name="テキスト ボックス 128">
          <a:extLst>
            <a:ext uri="{FF2B5EF4-FFF2-40B4-BE49-F238E27FC236}">
              <a16:creationId xmlns="" xmlns:a16="http://schemas.microsoft.com/office/drawing/2014/main" id="{32E92790-EEB9-41AD-BD61-2B228548383A}"/>
            </a:ext>
          </a:extLst>
        </xdr:cNvPr>
        <xdr:cNvSpPr txBox="1"/>
      </xdr:nvSpPr>
      <xdr:spPr>
        <a:xfrm>
          <a:off x="13144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9460" cy="222885"/>
    <xdr:sp macro="" textlink="">
      <xdr:nvSpPr>
        <xdr:cNvPr id="130" name="テキスト ボックス 129">
          <a:extLst>
            <a:ext uri="{FF2B5EF4-FFF2-40B4-BE49-F238E27FC236}">
              <a16:creationId xmlns="" xmlns:a16="http://schemas.microsoft.com/office/drawing/2014/main" id="{408242C3-94C9-4393-AC1A-142C72D225FF}"/>
            </a:ext>
          </a:extLst>
        </xdr:cNvPr>
        <xdr:cNvSpPr txBox="1"/>
      </xdr:nvSpPr>
      <xdr:spPr>
        <a:xfrm>
          <a:off x="12382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9460" cy="222885"/>
    <xdr:sp macro="" textlink="">
      <xdr:nvSpPr>
        <xdr:cNvPr id="131" name="テキスト ボックス 130">
          <a:extLst>
            <a:ext uri="{FF2B5EF4-FFF2-40B4-BE49-F238E27FC236}">
              <a16:creationId xmlns="" xmlns:a16="http://schemas.microsoft.com/office/drawing/2014/main" id="{21AD4BFF-A9A0-47A0-924F-8CF0AA1C9222}"/>
            </a:ext>
          </a:extLst>
        </xdr:cNvPr>
        <xdr:cNvSpPr txBox="1"/>
      </xdr:nvSpPr>
      <xdr:spPr>
        <a:xfrm>
          <a:off x="11620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75</xdr:col>
      <xdr:colOff>161925</xdr:colOff>
      <xdr:row>30</xdr:row>
      <xdr:rowOff>63500</xdr:rowOff>
    </xdr:from>
    <xdr:to>
      <xdr:col>76</xdr:col>
      <xdr:colOff>73025</xdr:colOff>
      <xdr:row>30</xdr:row>
      <xdr:rowOff>164465</xdr:rowOff>
    </xdr:to>
    <xdr:sp macro="" textlink="">
      <xdr:nvSpPr>
        <xdr:cNvPr id="132" name="楕円 131">
          <a:extLst>
            <a:ext uri="{FF2B5EF4-FFF2-40B4-BE49-F238E27FC236}">
              <a16:creationId xmlns="" xmlns:a16="http://schemas.microsoft.com/office/drawing/2014/main" id="{F6292D2E-934F-487F-8BF5-42D75F5F2835}"/>
            </a:ext>
          </a:extLst>
        </xdr:cNvPr>
        <xdr:cNvSpPr/>
      </xdr:nvSpPr>
      <xdr:spPr>
        <a:xfrm>
          <a:off x="14744700" y="597852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86360</xdr:rowOff>
    </xdr:from>
    <xdr:ext cx="467360" cy="256540"/>
    <xdr:sp macro="" textlink="">
      <xdr:nvSpPr>
        <xdr:cNvPr id="133" name="債務償還比率該当値テキスト">
          <a:extLst>
            <a:ext uri="{FF2B5EF4-FFF2-40B4-BE49-F238E27FC236}">
              <a16:creationId xmlns="" xmlns:a16="http://schemas.microsoft.com/office/drawing/2014/main" id="{FD14BF59-983C-4E99-AFA8-B43BFB3A6DCC}"/>
            </a:ext>
          </a:extLst>
        </xdr:cNvPr>
        <xdr:cNvSpPr txBox="1"/>
      </xdr:nvSpPr>
      <xdr:spPr>
        <a:xfrm>
          <a:off x="14846300" y="582993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598.0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31</xdr:row>
      <xdr:rowOff>60960</xdr:rowOff>
    </xdr:from>
    <xdr:to>
      <xdr:col>72</xdr:col>
      <xdr:colOff>123825</xdr:colOff>
      <xdr:row>31</xdr:row>
      <xdr:rowOff>162560</xdr:rowOff>
    </xdr:to>
    <xdr:sp macro="" textlink="">
      <xdr:nvSpPr>
        <xdr:cNvPr id="134" name="楕円 133">
          <a:extLst>
            <a:ext uri="{FF2B5EF4-FFF2-40B4-BE49-F238E27FC236}">
              <a16:creationId xmlns="" xmlns:a16="http://schemas.microsoft.com/office/drawing/2014/main" id="{BA031F18-65C9-4962-8A8D-1DE22318FB61}"/>
            </a:ext>
          </a:extLst>
        </xdr:cNvPr>
        <xdr:cNvSpPr/>
      </xdr:nvSpPr>
      <xdr:spPr>
        <a:xfrm>
          <a:off x="14033500" y="614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113665</xdr:rowOff>
    </xdr:from>
    <xdr:to>
      <xdr:col>76</xdr:col>
      <xdr:colOff>22225</xdr:colOff>
      <xdr:row>31</xdr:row>
      <xdr:rowOff>111760</xdr:rowOff>
    </xdr:to>
    <xdr:cxnSp macro="">
      <xdr:nvCxnSpPr>
        <xdr:cNvPr id="135" name="直線コネクタ 134">
          <a:extLst>
            <a:ext uri="{FF2B5EF4-FFF2-40B4-BE49-F238E27FC236}">
              <a16:creationId xmlns="" xmlns:a16="http://schemas.microsoft.com/office/drawing/2014/main" id="{375A0BE0-95CB-4853-8FAD-6297FC4C3E19}"/>
            </a:ext>
          </a:extLst>
        </xdr:cNvPr>
        <xdr:cNvCxnSpPr/>
      </xdr:nvCxnSpPr>
      <xdr:spPr>
        <a:xfrm flipV="1">
          <a:off x="14084300" y="6028690"/>
          <a:ext cx="711200" cy="169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139700</xdr:rowOff>
    </xdr:from>
    <xdr:to>
      <xdr:col>68</xdr:col>
      <xdr:colOff>123825</xdr:colOff>
      <xdr:row>32</xdr:row>
      <xdr:rowOff>69850</xdr:rowOff>
    </xdr:to>
    <xdr:sp macro="" textlink="">
      <xdr:nvSpPr>
        <xdr:cNvPr id="136" name="楕円 135">
          <a:extLst>
            <a:ext uri="{FF2B5EF4-FFF2-40B4-BE49-F238E27FC236}">
              <a16:creationId xmlns="" xmlns:a16="http://schemas.microsoft.com/office/drawing/2014/main" id="{A54F6443-BBF7-48F2-AC44-1DC2EECD7314}"/>
            </a:ext>
          </a:extLst>
        </xdr:cNvPr>
        <xdr:cNvSpPr/>
      </xdr:nvSpPr>
      <xdr:spPr>
        <a:xfrm>
          <a:off x="13271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111760</xdr:rowOff>
    </xdr:from>
    <xdr:to>
      <xdr:col>72</xdr:col>
      <xdr:colOff>73025</xdr:colOff>
      <xdr:row>32</xdr:row>
      <xdr:rowOff>19050</xdr:rowOff>
    </xdr:to>
    <xdr:cxnSp macro="">
      <xdr:nvCxnSpPr>
        <xdr:cNvPr id="137" name="直線コネクタ 136">
          <a:extLst>
            <a:ext uri="{FF2B5EF4-FFF2-40B4-BE49-F238E27FC236}">
              <a16:creationId xmlns="" xmlns:a16="http://schemas.microsoft.com/office/drawing/2014/main" id="{86AC0BAB-D354-42F3-8A96-A62FC77DC57C}"/>
            </a:ext>
          </a:extLst>
        </xdr:cNvPr>
        <xdr:cNvCxnSpPr/>
      </xdr:nvCxnSpPr>
      <xdr:spPr>
        <a:xfrm flipV="1">
          <a:off x="13322300" y="6198235"/>
          <a:ext cx="762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41910</xdr:rowOff>
    </xdr:from>
    <xdr:to>
      <xdr:col>64</xdr:col>
      <xdr:colOff>123825</xdr:colOff>
      <xdr:row>32</xdr:row>
      <xdr:rowOff>143510</xdr:rowOff>
    </xdr:to>
    <xdr:sp macro="" textlink="">
      <xdr:nvSpPr>
        <xdr:cNvPr id="138" name="楕円 137">
          <a:extLst>
            <a:ext uri="{FF2B5EF4-FFF2-40B4-BE49-F238E27FC236}">
              <a16:creationId xmlns="" xmlns:a16="http://schemas.microsoft.com/office/drawing/2014/main" id="{8636906D-E9EF-416D-80AA-55F0F54E8D30}"/>
            </a:ext>
          </a:extLst>
        </xdr:cNvPr>
        <xdr:cNvSpPr/>
      </xdr:nvSpPr>
      <xdr:spPr>
        <a:xfrm>
          <a:off x="12509500" y="62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19050</xdr:rowOff>
    </xdr:from>
    <xdr:to>
      <xdr:col>68</xdr:col>
      <xdr:colOff>73025</xdr:colOff>
      <xdr:row>32</xdr:row>
      <xdr:rowOff>92710</xdr:rowOff>
    </xdr:to>
    <xdr:cxnSp macro="">
      <xdr:nvCxnSpPr>
        <xdr:cNvPr id="139" name="直線コネクタ 138">
          <a:extLst>
            <a:ext uri="{FF2B5EF4-FFF2-40B4-BE49-F238E27FC236}">
              <a16:creationId xmlns="" xmlns:a16="http://schemas.microsoft.com/office/drawing/2014/main" id="{A0EAAC3C-8089-4D65-9821-E9764CC27425}"/>
            </a:ext>
          </a:extLst>
        </xdr:cNvPr>
        <xdr:cNvCxnSpPr/>
      </xdr:nvCxnSpPr>
      <xdr:spPr>
        <a:xfrm flipV="1">
          <a:off x="12560300" y="6276975"/>
          <a:ext cx="762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81280</xdr:rowOff>
    </xdr:from>
    <xdr:to>
      <xdr:col>60</xdr:col>
      <xdr:colOff>123825</xdr:colOff>
      <xdr:row>33</xdr:row>
      <xdr:rowOff>11430</xdr:rowOff>
    </xdr:to>
    <xdr:sp macro="" textlink="">
      <xdr:nvSpPr>
        <xdr:cNvPr id="140" name="楕円 139">
          <a:extLst>
            <a:ext uri="{FF2B5EF4-FFF2-40B4-BE49-F238E27FC236}">
              <a16:creationId xmlns="" xmlns:a16="http://schemas.microsoft.com/office/drawing/2014/main" id="{D0889DB4-651C-4ACD-A6C3-C99925E190A1}"/>
            </a:ext>
          </a:extLst>
        </xdr:cNvPr>
        <xdr:cNvSpPr/>
      </xdr:nvSpPr>
      <xdr:spPr>
        <a:xfrm>
          <a:off x="11747500" y="633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92710</xdr:rowOff>
    </xdr:from>
    <xdr:to>
      <xdr:col>64</xdr:col>
      <xdr:colOff>73025</xdr:colOff>
      <xdr:row>32</xdr:row>
      <xdr:rowOff>132080</xdr:rowOff>
    </xdr:to>
    <xdr:cxnSp macro="">
      <xdr:nvCxnSpPr>
        <xdr:cNvPr id="141" name="直線コネクタ 140">
          <a:extLst>
            <a:ext uri="{FF2B5EF4-FFF2-40B4-BE49-F238E27FC236}">
              <a16:creationId xmlns="" xmlns:a16="http://schemas.microsoft.com/office/drawing/2014/main" id="{E80F995A-67F5-4069-AA89-8041AA907467}"/>
            </a:ext>
          </a:extLst>
        </xdr:cNvPr>
        <xdr:cNvCxnSpPr/>
      </xdr:nvCxnSpPr>
      <xdr:spPr>
        <a:xfrm flipV="1">
          <a:off x="11798300" y="6350635"/>
          <a:ext cx="762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32</xdr:row>
      <xdr:rowOff>16510</xdr:rowOff>
    </xdr:from>
    <xdr:ext cx="467360" cy="259080"/>
    <xdr:sp macro="" textlink="">
      <xdr:nvSpPr>
        <xdr:cNvPr id="142" name="n_1aveValue債務償還比率">
          <a:extLst>
            <a:ext uri="{FF2B5EF4-FFF2-40B4-BE49-F238E27FC236}">
              <a16:creationId xmlns="" xmlns:a16="http://schemas.microsoft.com/office/drawing/2014/main" id="{57838EDC-64AD-4FA4-B6BB-0899DB892B8D}"/>
            </a:ext>
          </a:extLst>
        </xdr:cNvPr>
        <xdr:cNvSpPr txBox="1"/>
      </xdr:nvSpPr>
      <xdr:spPr>
        <a:xfrm>
          <a:off x="13836650" y="62744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711.1</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30</xdr:row>
      <xdr:rowOff>3175</xdr:rowOff>
    </xdr:from>
    <xdr:ext cx="467360" cy="259080"/>
    <xdr:sp macro="" textlink="">
      <xdr:nvSpPr>
        <xdr:cNvPr id="143" name="n_2aveValue債務償還比率">
          <a:extLst>
            <a:ext uri="{FF2B5EF4-FFF2-40B4-BE49-F238E27FC236}">
              <a16:creationId xmlns="" xmlns:a16="http://schemas.microsoft.com/office/drawing/2014/main" id="{50E3E405-4A87-4A8A-BA49-EA2C2955A7C6}"/>
            </a:ext>
          </a:extLst>
        </xdr:cNvPr>
        <xdr:cNvSpPr txBox="1"/>
      </xdr:nvSpPr>
      <xdr:spPr>
        <a:xfrm>
          <a:off x="13087350" y="59182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689.8</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29</xdr:row>
      <xdr:rowOff>132080</xdr:rowOff>
    </xdr:from>
    <xdr:ext cx="467360" cy="256540"/>
    <xdr:sp macro="" textlink="">
      <xdr:nvSpPr>
        <xdr:cNvPr id="144" name="n_3aveValue債務償還比率">
          <a:extLst>
            <a:ext uri="{FF2B5EF4-FFF2-40B4-BE49-F238E27FC236}">
              <a16:creationId xmlns="" xmlns:a16="http://schemas.microsoft.com/office/drawing/2014/main" id="{FA618CDE-716D-4F8E-91C1-6BB57F77906D}"/>
            </a:ext>
          </a:extLst>
        </xdr:cNvPr>
        <xdr:cNvSpPr txBox="1"/>
      </xdr:nvSpPr>
      <xdr:spPr>
        <a:xfrm>
          <a:off x="12325350" y="58756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665.7</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29</xdr:row>
      <xdr:rowOff>110490</xdr:rowOff>
    </xdr:from>
    <xdr:ext cx="467360" cy="256540"/>
    <xdr:sp macro="" textlink="">
      <xdr:nvSpPr>
        <xdr:cNvPr id="145" name="n_4aveValue債務償還比率">
          <a:extLst>
            <a:ext uri="{FF2B5EF4-FFF2-40B4-BE49-F238E27FC236}">
              <a16:creationId xmlns="" xmlns:a16="http://schemas.microsoft.com/office/drawing/2014/main" id="{10BDB5D6-4CEA-4641-B5D6-7F589A52421C}"/>
            </a:ext>
          </a:extLst>
        </xdr:cNvPr>
        <xdr:cNvSpPr txBox="1"/>
      </xdr:nvSpPr>
      <xdr:spPr>
        <a:xfrm>
          <a:off x="11563350" y="58540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653.9</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30</xdr:row>
      <xdr:rowOff>7620</xdr:rowOff>
    </xdr:from>
    <xdr:ext cx="467360" cy="256540"/>
    <xdr:sp macro="" textlink="">
      <xdr:nvSpPr>
        <xdr:cNvPr id="146" name="n_1mainValue債務償還比率">
          <a:extLst>
            <a:ext uri="{FF2B5EF4-FFF2-40B4-BE49-F238E27FC236}">
              <a16:creationId xmlns="" xmlns:a16="http://schemas.microsoft.com/office/drawing/2014/main" id="{34534E71-32EC-417E-B20E-327FD997ECF3}"/>
            </a:ext>
          </a:extLst>
        </xdr:cNvPr>
        <xdr:cNvSpPr txBox="1"/>
      </xdr:nvSpPr>
      <xdr:spPr>
        <a:xfrm>
          <a:off x="13836650" y="59226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692.2</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32</xdr:row>
      <xdr:rowOff>60960</xdr:rowOff>
    </xdr:from>
    <xdr:ext cx="467360" cy="259080"/>
    <xdr:sp macro="" textlink="">
      <xdr:nvSpPr>
        <xdr:cNvPr id="147" name="n_2mainValue債務償還比率">
          <a:extLst>
            <a:ext uri="{FF2B5EF4-FFF2-40B4-BE49-F238E27FC236}">
              <a16:creationId xmlns="" xmlns:a16="http://schemas.microsoft.com/office/drawing/2014/main" id="{7B57AA66-CDCE-4698-99CB-3027FBC23C44}"/>
            </a:ext>
          </a:extLst>
        </xdr:cNvPr>
        <xdr:cNvSpPr txBox="1"/>
      </xdr:nvSpPr>
      <xdr:spPr>
        <a:xfrm>
          <a:off x="13087350" y="63188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735.8</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32</xdr:row>
      <xdr:rowOff>134620</xdr:rowOff>
    </xdr:from>
    <xdr:ext cx="467360" cy="256540"/>
    <xdr:sp macro="" textlink="">
      <xdr:nvSpPr>
        <xdr:cNvPr id="148" name="n_3mainValue債務償還比率">
          <a:extLst>
            <a:ext uri="{FF2B5EF4-FFF2-40B4-BE49-F238E27FC236}">
              <a16:creationId xmlns="" xmlns:a16="http://schemas.microsoft.com/office/drawing/2014/main" id="{602FDB48-F98F-4F05-BDCE-B6E939F48657}"/>
            </a:ext>
          </a:extLst>
        </xdr:cNvPr>
        <xdr:cNvSpPr txBox="1"/>
      </xdr:nvSpPr>
      <xdr:spPr>
        <a:xfrm>
          <a:off x="12325350" y="63925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776.8</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33</xdr:row>
      <xdr:rowOff>2540</xdr:rowOff>
    </xdr:from>
    <xdr:ext cx="467360" cy="259080"/>
    <xdr:sp macro="" textlink="">
      <xdr:nvSpPr>
        <xdr:cNvPr id="149" name="n_4mainValue債務償還比率">
          <a:extLst>
            <a:ext uri="{FF2B5EF4-FFF2-40B4-BE49-F238E27FC236}">
              <a16:creationId xmlns="" xmlns:a16="http://schemas.microsoft.com/office/drawing/2014/main" id="{D420CE21-BCC2-4799-B2D2-015A9ABB002A}"/>
            </a:ext>
          </a:extLst>
        </xdr:cNvPr>
        <xdr:cNvSpPr txBox="1"/>
      </xdr:nvSpPr>
      <xdr:spPr>
        <a:xfrm>
          <a:off x="11563350" y="64319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0" name="正方形/長方形 149">
          <a:extLst>
            <a:ext uri="{FF2B5EF4-FFF2-40B4-BE49-F238E27FC236}">
              <a16:creationId xmlns="" xmlns:a16="http://schemas.microsoft.com/office/drawing/2014/main" id="{DAAB2EC0-5987-45B2-8195-A23BF9237F5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51" name="正方形/長方形 150">
          <a:extLst>
            <a:ext uri="{FF2B5EF4-FFF2-40B4-BE49-F238E27FC236}">
              <a16:creationId xmlns="" xmlns:a16="http://schemas.microsoft.com/office/drawing/2014/main" id="{560B9EEC-7325-46D9-865F-2ED4B7CA66CD}"/>
            </a:ext>
          </a:extLst>
        </xdr:cNvPr>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52" name="テキスト ボックス 151">
          <a:extLst>
            <a:ext uri="{FF2B5EF4-FFF2-40B4-BE49-F238E27FC236}">
              <a16:creationId xmlns="" xmlns:a16="http://schemas.microsoft.com/office/drawing/2014/main" id="{EFB27DAE-3C5A-480D-9F0F-4E733D01910A}"/>
            </a:ext>
          </a:extLst>
        </xdr:cNvPr>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7665" cy="240030"/>
    <xdr:sp macro="" textlink="">
      <xdr:nvSpPr>
        <xdr:cNvPr id="153" name="テキスト ボックス 152">
          <a:extLst>
            <a:ext uri="{FF2B5EF4-FFF2-40B4-BE49-F238E27FC236}">
              <a16:creationId xmlns="" xmlns:a16="http://schemas.microsoft.com/office/drawing/2014/main" id="{5D2DAA82-3F9D-4BC1-A393-733DE8D41795}"/>
            </a:ext>
          </a:extLst>
        </xdr:cNvPr>
        <xdr:cNvSpPr txBox="1"/>
      </xdr:nvSpPr>
      <xdr:spPr>
        <a:xfrm>
          <a:off x="6985000" y="10922000"/>
          <a:ext cx="367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54" name="テキスト ボックス 153">
          <a:extLst>
            <a:ext uri="{FF2B5EF4-FFF2-40B4-BE49-F238E27FC236}">
              <a16:creationId xmlns="" xmlns:a16="http://schemas.microsoft.com/office/drawing/2014/main" id="{E8035E3E-C801-46DE-8AF4-D27B8CB8818C}"/>
            </a:ext>
          </a:extLst>
        </xdr:cNvPr>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7665" cy="241300"/>
    <xdr:sp macro="" textlink="">
      <xdr:nvSpPr>
        <xdr:cNvPr id="155" name="テキスト ボックス 154">
          <a:extLst>
            <a:ext uri="{FF2B5EF4-FFF2-40B4-BE49-F238E27FC236}">
              <a16:creationId xmlns="" xmlns:a16="http://schemas.microsoft.com/office/drawing/2014/main" id="{B1843241-FE6F-40BC-95F4-8C22DA7593E5}"/>
            </a:ext>
          </a:extLst>
        </xdr:cNvPr>
        <xdr:cNvSpPr txBox="1"/>
      </xdr:nvSpPr>
      <xdr:spPr>
        <a:xfrm>
          <a:off x="6985000" y="14795500"/>
          <a:ext cx="3676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31BAC10B-5AC6-445A-AD18-C9746A9D21A3}"/>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0658B9A0-A1FA-4982-AF87-60568D8DE16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28E8CB3E-F2AC-4177-AF77-844EB554325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474EFBE2-6F7D-4F2D-98A1-E69AA6C0269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福岡県中間市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BAD77369-BB83-4DB8-8EB1-15D63446BFD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81797078-3881-43DC-997E-F9FF16410A9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57FA0933-85F3-4AEB-A2D0-AF9D5029DC1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CDB02BFB-4464-48BA-98E0-93F50834390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43E71343-794A-4FA1-B469-4E4C5110356D}"/>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6DF17A95-51E6-43A7-A8BE-FF7BC3CCCB82}"/>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40,992
40,649
15.96
25,121,678
24,387,313
724,783
9,789,683
11,113,376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13A88A1E-BC27-4162-85B1-C1EE3E39F52F}"/>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5DF7DF89-314F-4F7B-B818-35B8776F462C}"/>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6DEA921F-9CB4-4A3C-990C-76902D5676B7}"/>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9.3
45.0</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C3B98B45-5A38-4FF8-85A8-683A8A098674}"/>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2B6DCA50-416B-427B-979D-8F0F5B5172A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80BC0381-00FD-4BF0-8957-5C8DC4B81134}"/>
            </a:ext>
          </a:extLst>
        </xdr:cNvPr>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4A2B7F5D-FCB1-4D05-AE1D-F05CAB80684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21AC38F2-9203-49D9-9796-07F3E1475D68}"/>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3E7D77B2-D3B9-453E-93A1-9F58009757E3}"/>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B87DC2EC-72B4-4E66-99F6-028AE6833341}"/>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08E0AB7E-4C6E-4F81-B9A0-417D9C066564}"/>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F704ED24-54C7-4D04-90A2-295AC4DE120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753666E9-9199-481C-B1FA-6A21C96AA75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7BE3666C-69C9-475A-AA38-D01721AC3E57}"/>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F60F4711-2DC4-4778-928A-E7286B00F094}"/>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1DF1A0CD-5D12-48D7-ACE4-CA30C96A705F}"/>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B5089F16-6374-479C-8FFF-ADF8394B862A}"/>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 xmlns:a16="http://schemas.microsoft.com/office/drawing/2014/main" id="{DF4C5ED8-B950-4E7B-BD57-9A5EE80B6F31}"/>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 xmlns:a16="http://schemas.microsoft.com/office/drawing/2014/main" id="{DEEF8440-83AD-4EC0-85FD-F97EAE584646}"/>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 xmlns:a16="http://schemas.microsoft.com/office/drawing/2014/main" id="{51BF7282-C0E5-470D-8777-A5C29093018C}"/>
            </a:ext>
          </a:extLst>
        </xdr:cNvPr>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6540"/>
    <xdr:sp macro="" textlink="">
      <xdr:nvSpPr>
        <xdr:cNvPr id="32" name="テキスト ボックス 31">
          <a:extLst>
            <a:ext uri="{FF2B5EF4-FFF2-40B4-BE49-F238E27FC236}">
              <a16:creationId xmlns="" xmlns:a16="http://schemas.microsoft.com/office/drawing/2014/main" id="{DD757530-C6C2-430A-86E5-7CD2704E8965}"/>
            </a:ext>
          </a:extLst>
        </xdr:cNvPr>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36D511E1-1DFE-4C8E-A133-F24D429DAC9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198780E7-1339-465D-BBAE-EB01557BE78D}"/>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8E515DB4-E3F2-4E61-8A89-D23D9F306ACD}"/>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92BB5141-E7BB-4725-BD10-F643744BE2A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9913BBFF-687D-4B37-9286-B9D3464D3794}"/>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638DFACB-E51E-4A25-8F8F-7130B93986B2}"/>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9D4E2591-89C2-4C64-B1BD-06F20DDF5D3B}"/>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6F3B6969-2EDE-497A-A1BD-4FC81CA47261}"/>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5425"/>
    <xdr:sp macro="" textlink="">
      <xdr:nvSpPr>
        <xdr:cNvPr id="41" name="テキスト ボックス 40">
          <a:extLst>
            <a:ext uri="{FF2B5EF4-FFF2-40B4-BE49-F238E27FC236}">
              <a16:creationId xmlns="" xmlns:a16="http://schemas.microsoft.com/office/drawing/2014/main" id="{46FE8158-F971-45C8-B043-A309FB241E71}"/>
            </a:ext>
          </a:extLst>
        </xdr:cNvPr>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 xmlns:a16="http://schemas.microsoft.com/office/drawing/2014/main" id="{375C4511-32F0-49CF-8715-9F31E3663045}"/>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4820" cy="259080"/>
    <xdr:sp macro="" textlink="">
      <xdr:nvSpPr>
        <xdr:cNvPr id="43" name="テキスト ボックス 42">
          <a:extLst>
            <a:ext uri="{FF2B5EF4-FFF2-40B4-BE49-F238E27FC236}">
              <a16:creationId xmlns="" xmlns:a16="http://schemas.microsoft.com/office/drawing/2014/main" id="{5C0E7E44-F3BC-4470-AA19-50B01AD4CBA3}"/>
            </a:ext>
          </a:extLst>
        </xdr:cNvPr>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 xmlns:a16="http://schemas.microsoft.com/office/drawing/2014/main" id="{14B4B5B0-8367-469D-97F6-B2BDEBBE5211}"/>
            </a:ext>
          </a:extLst>
        </xdr:cNvPr>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4820" cy="259080"/>
    <xdr:sp macro="" textlink="">
      <xdr:nvSpPr>
        <xdr:cNvPr id="45" name="テキスト ボックス 44">
          <a:extLst>
            <a:ext uri="{FF2B5EF4-FFF2-40B4-BE49-F238E27FC236}">
              <a16:creationId xmlns="" xmlns:a16="http://schemas.microsoft.com/office/drawing/2014/main" id="{161AC654-B8E8-459B-A4D7-0F8562DA50A8}"/>
            </a:ext>
          </a:extLst>
        </xdr:cNvPr>
        <xdr:cNvSpPr txBox="1"/>
      </xdr:nvSpPr>
      <xdr:spPr>
        <a:xfrm>
          <a:off x="294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 xmlns:a16="http://schemas.microsoft.com/office/drawing/2014/main" id="{DEFACEBB-76A4-4814-936E-CDD985211391}"/>
            </a:ext>
          </a:extLst>
        </xdr:cNvPr>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6540"/>
    <xdr:sp macro="" textlink="">
      <xdr:nvSpPr>
        <xdr:cNvPr id="47" name="テキスト ボックス 46">
          <a:extLst>
            <a:ext uri="{FF2B5EF4-FFF2-40B4-BE49-F238E27FC236}">
              <a16:creationId xmlns="" xmlns:a16="http://schemas.microsoft.com/office/drawing/2014/main" id="{48E1214E-246D-4A00-940D-556932FA3201}"/>
            </a:ext>
          </a:extLst>
        </xdr:cNvPr>
        <xdr:cNvSpPr txBox="1"/>
      </xdr:nvSpPr>
      <xdr:spPr>
        <a:xfrm>
          <a:off x="358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 xmlns:a16="http://schemas.microsoft.com/office/drawing/2014/main" id="{F8FD5156-8AD9-4220-8ECA-7E401899F16F}"/>
            </a:ext>
          </a:extLst>
        </xdr:cNvPr>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a:extLst>
            <a:ext uri="{FF2B5EF4-FFF2-40B4-BE49-F238E27FC236}">
              <a16:creationId xmlns="" xmlns:a16="http://schemas.microsoft.com/office/drawing/2014/main" id="{1014D72B-BCF2-42C4-8755-D98C230476B5}"/>
            </a:ext>
          </a:extLst>
        </xdr:cNvPr>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 xmlns:a16="http://schemas.microsoft.com/office/drawing/2014/main" id="{BE1DB6C2-F21C-451B-94FF-87555DC3F745}"/>
            </a:ext>
          </a:extLst>
        </xdr:cNvPr>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a:extLst>
            <a:ext uri="{FF2B5EF4-FFF2-40B4-BE49-F238E27FC236}">
              <a16:creationId xmlns="" xmlns:a16="http://schemas.microsoft.com/office/drawing/2014/main" id="{3DF565B0-9E38-4B3F-9281-26541C167B51}"/>
            </a:ext>
          </a:extLst>
        </xdr:cNvPr>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 xmlns:a16="http://schemas.microsoft.com/office/drawing/2014/main" id="{DA79B731-7C0B-4B18-998D-3DA9798F8AAA}"/>
            </a:ext>
          </a:extLst>
        </xdr:cNvPr>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6540"/>
    <xdr:sp macro="" textlink="">
      <xdr:nvSpPr>
        <xdr:cNvPr id="53" name="テキスト ボックス 52">
          <a:extLst>
            <a:ext uri="{FF2B5EF4-FFF2-40B4-BE49-F238E27FC236}">
              <a16:creationId xmlns="" xmlns:a16="http://schemas.microsoft.com/office/drawing/2014/main" id="{E24E53BB-E7B0-494B-9DC5-73013FB6E491}"/>
            </a:ext>
          </a:extLst>
        </xdr:cNvPr>
        <xdr:cNvSpPr txBox="1"/>
      </xdr:nvSpPr>
      <xdr:spPr>
        <a:xfrm>
          <a:off x="358775" y="557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 xmlns:a16="http://schemas.microsoft.com/office/drawing/2014/main" id="{955E13CF-DF61-41E7-8039-FBE3F277A774}"/>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6550" cy="259080"/>
    <xdr:sp macro="" textlink="">
      <xdr:nvSpPr>
        <xdr:cNvPr id="55" name="テキスト ボックス 54">
          <a:extLst>
            <a:ext uri="{FF2B5EF4-FFF2-40B4-BE49-F238E27FC236}">
              <a16:creationId xmlns="" xmlns:a16="http://schemas.microsoft.com/office/drawing/2014/main" id="{38AF849B-F320-4211-B1E9-F35D9107B65F}"/>
            </a:ext>
          </a:extLst>
        </xdr:cNvPr>
        <xdr:cNvSpPr txBox="1"/>
      </xdr:nvSpPr>
      <xdr:spPr>
        <a:xfrm>
          <a:off x="422910" y="519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 xmlns:a16="http://schemas.microsoft.com/office/drawing/2014/main" id="{4891DE7E-3856-414E-8388-BF4DF02AA3F7}"/>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66675</xdr:rowOff>
    </xdr:from>
    <xdr:to>
      <xdr:col>24</xdr:col>
      <xdr:colOff>62865</xdr:colOff>
      <xdr:row>42</xdr:row>
      <xdr:rowOff>3810</xdr:rowOff>
    </xdr:to>
    <xdr:cxnSp macro="">
      <xdr:nvCxnSpPr>
        <xdr:cNvPr id="57" name="直線コネクタ 56">
          <a:extLst>
            <a:ext uri="{FF2B5EF4-FFF2-40B4-BE49-F238E27FC236}">
              <a16:creationId xmlns="" xmlns:a16="http://schemas.microsoft.com/office/drawing/2014/main" id="{D7E01B0C-2A69-47DE-8D0A-6DF827F04887}"/>
            </a:ext>
          </a:extLst>
        </xdr:cNvPr>
        <xdr:cNvCxnSpPr/>
      </xdr:nvCxnSpPr>
      <xdr:spPr>
        <a:xfrm flipV="1">
          <a:off x="4634865" y="5895975"/>
          <a:ext cx="0" cy="1308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7620</xdr:rowOff>
    </xdr:from>
    <xdr:ext cx="405130" cy="256540"/>
    <xdr:sp macro="" textlink="">
      <xdr:nvSpPr>
        <xdr:cNvPr id="58" name="【道路】&#10;有形固定資産減価償却率最小値テキスト">
          <a:extLst>
            <a:ext uri="{FF2B5EF4-FFF2-40B4-BE49-F238E27FC236}">
              <a16:creationId xmlns="" xmlns:a16="http://schemas.microsoft.com/office/drawing/2014/main" id="{F5424A95-B7E9-4426-B594-28583B404D33}"/>
            </a:ext>
          </a:extLst>
        </xdr:cNvPr>
        <xdr:cNvSpPr txBox="1"/>
      </xdr:nvSpPr>
      <xdr:spPr>
        <a:xfrm>
          <a:off x="4673600" y="720852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98.2</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3810</xdr:rowOff>
    </xdr:from>
    <xdr:to>
      <xdr:col>24</xdr:col>
      <xdr:colOff>152400</xdr:colOff>
      <xdr:row>42</xdr:row>
      <xdr:rowOff>3810</xdr:rowOff>
    </xdr:to>
    <xdr:cxnSp macro="">
      <xdr:nvCxnSpPr>
        <xdr:cNvPr id="59" name="直線コネクタ 58">
          <a:extLst>
            <a:ext uri="{FF2B5EF4-FFF2-40B4-BE49-F238E27FC236}">
              <a16:creationId xmlns="" xmlns:a16="http://schemas.microsoft.com/office/drawing/2014/main" id="{6F7D2B78-6D34-4684-A702-DC75B38039DB}"/>
            </a:ext>
          </a:extLst>
        </xdr:cNvPr>
        <xdr:cNvCxnSpPr/>
      </xdr:nvCxnSpPr>
      <xdr:spPr>
        <a:xfrm>
          <a:off x="4546600" y="720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13335</xdr:rowOff>
    </xdr:from>
    <xdr:ext cx="405130" cy="259080"/>
    <xdr:sp macro="" textlink="">
      <xdr:nvSpPr>
        <xdr:cNvPr id="60" name="【道路】&#10;有形固定資産減価償却率最大値テキスト">
          <a:extLst>
            <a:ext uri="{FF2B5EF4-FFF2-40B4-BE49-F238E27FC236}">
              <a16:creationId xmlns="" xmlns:a16="http://schemas.microsoft.com/office/drawing/2014/main" id="{333E6BDC-2EE5-4879-9B72-DF63B8CF64D4}"/>
            </a:ext>
          </a:extLst>
        </xdr:cNvPr>
        <xdr:cNvSpPr txBox="1"/>
      </xdr:nvSpPr>
      <xdr:spPr>
        <a:xfrm>
          <a:off x="4673600" y="56711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66675</xdr:rowOff>
    </xdr:from>
    <xdr:to>
      <xdr:col>24</xdr:col>
      <xdr:colOff>152400</xdr:colOff>
      <xdr:row>34</xdr:row>
      <xdr:rowOff>66675</xdr:rowOff>
    </xdr:to>
    <xdr:cxnSp macro="">
      <xdr:nvCxnSpPr>
        <xdr:cNvPr id="61" name="直線コネクタ 60">
          <a:extLst>
            <a:ext uri="{FF2B5EF4-FFF2-40B4-BE49-F238E27FC236}">
              <a16:creationId xmlns="" xmlns:a16="http://schemas.microsoft.com/office/drawing/2014/main" id="{4A5B2463-B15A-48A9-AB46-8BAA883E2F38}"/>
            </a:ext>
          </a:extLst>
        </xdr:cNvPr>
        <xdr:cNvCxnSpPr/>
      </xdr:nvCxnSpPr>
      <xdr:spPr>
        <a:xfrm>
          <a:off x="4546600" y="5895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89535</xdr:rowOff>
    </xdr:from>
    <xdr:ext cx="405130" cy="256540"/>
    <xdr:sp macro="" textlink="">
      <xdr:nvSpPr>
        <xdr:cNvPr id="62" name="【道路】&#10;有形固定資産減価償却率平均値テキスト">
          <a:extLst>
            <a:ext uri="{FF2B5EF4-FFF2-40B4-BE49-F238E27FC236}">
              <a16:creationId xmlns="" xmlns:a16="http://schemas.microsoft.com/office/drawing/2014/main" id="{60F2314D-6DB5-46F0-B3EE-1E20C1951D5F}"/>
            </a:ext>
          </a:extLst>
        </xdr:cNvPr>
        <xdr:cNvSpPr txBox="1"/>
      </xdr:nvSpPr>
      <xdr:spPr>
        <a:xfrm>
          <a:off x="4673600" y="643318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a:extLst>
            <a:ext uri="{FF2B5EF4-FFF2-40B4-BE49-F238E27FC236}">
              <a16:creationId xmlns="" xmlns:a16="http://schemas.microsoft.com/office/drawing/2014/main" id="{554154BE-C266-49F0-804D-851A6A86E3AC}"/>
            </a:ext>
          </a:extLst>
        </xdr:cNvPr>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59690</xdr:rowOff>
    </xdr:from>
    <xdr:to>
      <xdr:col>20</xdr:col>
      <xdr:colOff>38100</xdr:colOff>
      <xdr:row>37</xdr:row>
      <xdr:rowOff>161290</xdr:rowOff>
    </xdr:to>
    <xdr:sp macro="" textlink="">
      <xdr:nvSpPr>
        <xdr:cNvPr id="64" name="フローチャート: 判断 63">
          <a:extLst>
            <a:ext uri="{FF2B5EF4-FFF2-40B4-BE49-F238E27FC236}">
              <a16:creationId xmlns="" xmlns:a16="http://schemas.microsoft.com/office/drawing/2014/main" id="{5880B159-C0A0-4C00-A737-C495889A3F68}"/>
            </a:ext>
          </a:extLst>
        </xdr:cNvPr>
        <xdr:cNvSpPr/>
      </xdr:nvSpPr>
      <xdr:spPr>
        <a:xfrm>
          <a:off x="3746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5" name="フローチャート: 判断 64">
          <a:extLst>
            <a:ext uri="{FF2B5EF4-FFF2-40B4-BE49-F238E27FC236}">
              <a16:creationId xmlns="" xmlns:a16="http://schemas.microsoft.com/office/drawing/2014/main" id="{35313EE2-5B38-4C46-856C-DC992580DAB7}"/>
            </a:ext>
          </a:extLst>
        </xdr:cNvPr>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a:extLst>
            <a:ext uri="{FF2B5EF4-FFF2-40B4-BE49-F238E27FC236}">
              <a16:creationId xmlns="" xmlns:a16="http://schemas.microsoft.com/office/drawing/2014/main" id="{952AC265-172C-4CA7-B517-E6C13727ADCF}"/>
            </a:ext>
          </a:extLst>
        </xdr:cNvPr>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156845</xdr:rowOff>
    </xdr:from>
    <xdr:to>
      <xdr:col>6</xdr:col>
      <xdr:colOff>38100</xdr:colOff>
      <xdr:row>37</xdr:row>
      <xdr:rowOff>86995</xdr:rowOff>
    </xdr:to>
    <xdr:sp macro="" textlink="">
      <xdr:nvSpPr>
        <xdr:cNvPr id="67" name="フローチャート: 判断 66">
          <a:extLst>
            <a:ext uri="{FF2B5EF4-FFF2-40B4-BE49-F238E27FC236}">
              <a16:creationId xmlns="" xmlns:a16="http://schemas.microsoft.com/office/drawing/2014/main" id="{9E532A29-2CD6-4C89-8072-DDF8324C7965}"/>
            </a:ext>
          </a:extLst>
        </xdr:cNvPr>
        <xdr:cNvSpPr/>
      </xdr:nvSpPr>
      <xdr:spPr>
        <a:xfrm>
          <a:off x="1079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a:extLst>
            <a:ext uri="{FF2B5EF4-FFF2-40B4-BE49-F238E27FC236}">
              <a16:creationId xmlns="" xmlns:a16="http://schemas.microsoft.com/office/drawing/2014/main" id="{B74F5DE2-A00C-45C0-8C84-CC25543D9EBD}"/>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a:extLst>
            <a:ext uri="{FF2B5EF4-FFF2-40B4-BE49-F238E27FC236}">
              <a16:creationId xmlns="" xmlns:a16="http://schemas.microsoft.com/office/drawing/2014/main" id="{B15D59C6-B33D-406A-B9DF-96B600D2342C}"/>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a:extLst>
            <a:ext uri="{FF2B5EF4-FFF2-40B4-BE49-F238E27FC236}">
              <a16:creationId xmlns="" xmlns:a16="http://schemas.microsoft.com/office/drawing/2014/main" id="{3E1ED9B4-0432-489E-BA10-8765F955E064}"/>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a:extLst>
            <a:ext uri="{FF2B5EF4-FFF2-40B4-BE49-F238E27FC236}">
              <a16:creationId xmlns="" xmlns:a16="http://schemas.microsoft.com/office/drawing/2014/main" id="{74292545-3532-4ED1-8BEA-471D989B0E07}"/>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a:extLst>
            <a:ext uri="{FF2B5EF4-FFF2-40B4-BE49-F238E27FC236}">
              <a16:creationId xmlns="" xmlns:a16="http://schemas.microsoft.com/office/drawing/2014/main" id="{E8A9DCA1-98F8-467C-A20C-7752790C373D}"/>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xdr:col>
      <xdr:colOff>127000</xdr:colOff>
      <xdr:row>37</xdr:row>
      <xdr:rowOff>156845</xdr:rowOff>
    </xdr:from>
    <xdr:to>
      <xdr:col>6</xdr:col>
      <xdr:colOff>38100</xdr:colOff>
      <xdr:row>38</xdr:row>
      <xdr:rowOff>86995</xdr:rowOff>
    </xdr:to>
    <xdr:sp macro="" textlink="">
      <xdr:nvSpPr>
        <xdr:cNvPr id="73" name="楕円 72">
          <a:extLst>
            <a:ext uri="{FF2B5EF4-FFF2-40B4-BE49-F238E27FC236}">
              <a16:creationId xmlns="" xmlns:a16="http://schemas.microsoft.com/office/drawing/2014/main" id="{4A4D2554-CBCD-4A9D-814E-EBCD080E5F6C}"/>
            </a:ext>
          </a:extLst>
        </xdr:cNvPr>
        <xdr:cNvSpPr/>
      </xdr:nvSpPr>
      <xdr:spPr>
        <a:xfrm>
          <a:off x="1079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36</xdr:row>
      <xdr:rowOff>6350</xdr:rowOff>
    </xdr:from>
    <xdr:ext cx="405130" cy="256540"/>
    <xdr:sp macro="" textlink="">
      <xdr:nvSpPr>
        <xdr:cNvPr id="74" name="n_1aveValue【道路】&#10;有形固定資産減価償却率">
          <a:extLst>
            <a:ext uri="{FF2B5EF4-FFF2-40B4-BE49-F238E27FC236}">
              <a16:creationId xmlns="" xmlns:a16="http://schemas.microsoft.com/office/drawing/2014/main" id="{542DE0AF-8CA9-4B2A-A0E9-D863DA0A444F}"/>
            </a:ext>
          </a:extLst>
        </xdr:cNvPr>
        <xdr:cNvSpPr txBox="1"/>
      </xdr:nvSpPr>
      <xdr:spPr>
        <a:xfrm>
          <a:off x="3582035" y="61785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154940</xdr:rowOff>
    </xdr:from>
    <xdr:ext cx="402590" cy="256540"/>
    <xdr:sp macro="" textlink="">
      <xdr:nvSpPr>
        <xdr:cNvPr id="75" name="n_2aveValue【道路】&#10;有形固定資産減価償却率">
          <a:extLst>
            <a:ext uri="{FF2B5EF4-FFF2-40B4-BE49-F238E27FC236}">
              <a16:creationId xmlns="" xmlns:a16="http://schemas.microsoft.com/office/drawing/2014/main" id="{686593DD-8142-49E5-8CA4-26B7D370512F}"/>
            </a:ext>
          </a:extLst>
        </xdr:cNvPr>
        <xdr:cNvSpPr txBox="1"/>
      </xdr:nvSpPr>
      <xdr:spPr>
        <a:xfrm>
          <a:off x="2705735" y="61556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118745</xdr:rowOff>
    </xdr:from>
    <xdr:ext cx="402590" cy="259080"/>
    <xdr:sp macro="" textlink="">
      <xdr:nvSpPr>
        <xdr:cNvPr id="76" name="n_3aveValue【道路】&#10;有形固定資産減価償却率">
          <a:extLst>
            <a:ext uri="{FF2B5EF4-FFF2-40B4-BE49-F238E27FC236}">
              <a16:creationId xmlns="" xmlns:a16="http://schemas.microsoft.com/office/drawing/2014/main" id="{0A4B64F7-3156-4B2D-B930-AF06642B24B4}"/>
            </a:ext>
          </a:extLst>
        </xdr:cNvPr>
        <xdr:cNvSpPr txBox="1"/>
      </xdr:nvSpPr>
      <xdr:spPr>
        <a:xfrm>
          <a:off x="1816735" y="61194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103505</xdr:rowOff>
    </xdr:from>
    <xdr:ext cx="402590" cy="259080"/>
    <xdr:sp macro="" textlink="">
      <xdr:nvSpPr>
        <xdr:cNvPr id="77" name="n_4aveValue【道路】&#10;有形固定資産減価償却率">
          <a:extLst>
            <a:ext uri="{FF2B5EF4-FFF2-40B4-BE49-F238E27FC236}">
              <a16:creationId xmlns="" xmlns:a16="http://schemas.microsoft.com/office/drawing/2014/main" id="{39C7C4D1-BCE8-4228-99C0-E622BC3E00D2}"/>
            </a:ext>
          </a:extLst>
        </xdr:cNvPr>
        <xdr:cNvSpPr txBox="1"/>
      </xdr:nvSpPr>
      <xdr:spPr>
        <a:xfrm>
          <a:off x="927735" y="61042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38</xdr:row>
      <xdr:rowOff>78105</xdr:rowOff>
    </xdr:from>
    <xdr:ext cx="402590" cy="256540"/>
    <xdr:sp macro="" textlink="">
      <xdr:nvSpPr>
        <xdr:cNvPr id="78" name="n_4mainValue【道路】&#10;有形固定資産減価償却率">
          <a:extLst>
            <a:ext uri="{FF2B5EF4-FFF2-40B4-BE49-F238E27FC236}">
              <a16:creationId xmlns="" xmlns:a16="http://schemas.microsoft.com/office/drawing/2014/main" id="{45177486-27B6-43F9-8058-6FDD05B7C8EF}"/>
            </a:ext>
          </a:extLst>
        </xdr:cNvPr>
        <xdr:cNvSpPr txBox="1"/>
      </xdr:nvSpPr>
      <xdr:spPr>
        <a:xfrm>
          <a:off x="927735" y="65932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a:extLst>
            <a:ext uri="{FF2B5EF4-FFF2-40B4-BE49-F238E27FC236}">
              <a16:creationId xmlns="" xmlns:a16="http://schemas.microsoft.com/office/drawing/2014/main" id="{709B9091-5311-4B56-BD47-2034AC0A584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a:extLst>
            <a:ext uri="{FF2B5EF4-FFF2-40B4-BE49-F238E27FC236}">
              <a16:creationId xmlns="" xmlns:a16="http://schemas.microsoft.com/office/drawing/2014/main" id="{EE20E554-005C-4086-A1D3-F358E406DD54}"/>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a:extLst>
            <a:ext uri="{FF2B5EF4-FFF2-40B4-BE49-F238E27FC236}">
              <a16:creationId xmlns="" xmlns:a16="http://schemas.microsoft.com/office/drawing/2014/main" id="{57FE57F0-B155-4A8C-9FF1-6EA655864E01}"/>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a:extLst>
            <a:ext uri="{FF2B5EF4-FFF2-40B4-BE49-F238E27FC236}">
              <a16:creationId xmlns="" xmlns:a16="http://schemas.microsoft.com/office/drawing/2014/main" id="{D0830A6B-008B-469D-8954-635BFB9779CD}"/>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a:extLst>
            <a:ext uri="{FF2B5EF4-FFF2-40B4-BE49-F238E27FC236}">
              <a16:creationId xmlns="" xmlns:a16="http://schemas.microsoft.com/office/drawing/2014/main" id="{E51538C8-BFAE-4CC2-BF01-D30C636A75D9}"/>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a:extLst>
            <a:ext uri="{FF2B5EF4-FFF2-40B4-BE49-F238E27FC236}">
              <a16:creationId xmlns="" xmlns:a16="http://schemas.microsoft.com/office/drawing/2014/main" id="{9511B4C8-F32A-4D21-B77E-659A9C937011}"/>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a:extLst>
            <a:ext uri="{FF2B5EF4-FFF2-40B4-BE49-F238E27FC236}">
              <a16:creationId xmlns="" xmlns:a16="http://schemas.microsoft.com/office/drawing/2014/main" id="{64E1C499-5C53-4FE2-B135-55E9BD9FF32A}"/>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a:extLst>
            <a:ext uri="{FF2B5EF4-FFF2-40B4-BE49-F238E27FC236}">
              <a16:creationId xmlns="" xmlns:a16="http://schemas.microsoft.com/office/drawing/2014/main" id="{F02B6793-72D4-4F49-8D0D-4DF93E11818E}"/>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0995" cy="225425"/>
    <xdr:sp macro="" textlink="">
      <xdr:nvSpPr>
        <xdr:cNvPr id="87" name="テキスト ボックス 86">
          <a:extLst>
            <a:ext uri="{FF2B5EF4-FFF2-40B4-BE49-F238E27FC236}">
              <a16:creationId xmlns="" xmlns:a16="http://schemas.microsoft.com/office/drawing/2014/main" id="{6D2DEF35-96C2-4F15-AD92-93D38C00D925}"/>
            </a:ext>
          </a:extLst>
        </xdr:cNvPr>
        <xdr:cNvSpPr txBox="1"/>
      </xdr:nvSpPr>
      <xdr:spPr>
        <a:xfrm>
          <a:off x="6565900" y="514350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a:extLst>
            <a:ext uri="{FF2B5EF4-FFF2-40B4-BE49-F238E27FC236}">
              <a16:creationId xmlns="" xmlns:a16="http://schemas.microsoft.com/office/drawing/2014/main" id="{402EE478-2D6F-4DBA-A474-17CDB26E12A2}"/>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9" name="直線コネクタ 88">
          <a:extLst>
            <a:ext uri="{FF2B5EF4-FFF2-40B4-BE49-F238E27FC236}">
              <a16:creationId xmlns="" xmlns:a16="http://schemas.microsoft.com/office/drawing/2014/main" id="{FE740B33-1F48-46F2-BD53-FA79EEE34079}"/>
            </a:ext>
          </a:extLst>
        </xdr:cNvPr>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162560</xdr:rowOff>
    </xdr:from>
    <xdr:ext cx="464820" cy="259080"/>
    <xdr:sp macro="" textlink="">
      <xdr:nvSpPr>
        <xdr:cNvPr id="90" name="テキスト ボックス 89">
          <a:extLst>
            <a:ext uri="{FF2B5EF4-FFF2-40B4-BE49-F238E27FC236}">
              <a16:creationId xmlns="" xmlns:a16="http://schemas.microsoft.com/office/drawing/2014/main" id="{DB64C8F5-769E-4774-A4B6-779B1DB9FD9E}"/>
            </a:ext>
          </a:extLst>
        </xdr:cNvPr>
        <xdr:cNvSpPr txBox="1"/>
      </xdr:nvSpPr>
      <xdr:spPr>
        <a:xfrm>
          <a:off x="6136640" y="702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1" name="直線コネクタ 90">
          <a:extLst>
            <a:ext uri="{FF2B5EF4-FFF2-40B4-BE49-F238E27FC236}">
              <a16:creationId xmlns="" xmlns:a16="http://schemas.microsoft.com/office/drawing/2014/main" id="{38C38A83-7114-4C10-84E8-12BB9E425384}"/>
            </a:ext>
          </a:extLst>
        </xdr:cNvPr>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48260</xdr:rowOff>
    </xdr:from>
    <xdr:ext cx="531495" cy="259080"/>
    <xdr:sp macro="" textlink="">
      <xdr:nvSpPr>
        <xdr:cNvPr id="92" name="テキスト ボックス 91">
          <a:extLst>
            <a:ext uri="{FF2B5EF4-FFF2-40B4-BE49-F238E27FC236}">
              <a16:creationId xmlns="" xmlns:a16="http://schemas.microsoft.com/office/drawing/2014/main" id="{9AF61DDF-4685-40CE-98C3-D1249444D9FC}"/>
            </a:ext>
          </a:extLst>
        </xdr:cNvPr>
        <xdr:cNvSpPr txBox="1"/>
      </xdr:nvSpPr>
      <xdr:spPr>
        <a:xfrm>
          <a:off x="6072505" y="656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3" name="直線コネクタ 92">
          <a:extLst>
            <a:ext uri="{FF2B5EF4-FFF2-40B4-BE49-F238E27FC236}">
              <a16:creationId xmlns="" xmlns:a16="http://schemas.microsoft.com/office/drawing/2014/main" id="{B53663A5-EB2E-4745-B986-AD029B4C3EA3}"/>
            </a:ext>
          </a:extLst>
        </xdr:cNvPr>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105410</xdr:rowOff>
    </xdr:from>
    <xdr:ext cx="531495" cy="259080"/>
    <xdr:sp macro="" textlink="">
      <xdr:nvSpPr>
        <xdr:cNvPr id="94" name="テキスト ボックス 93">
          <a:extLst>
            <a:ext uri="{FF2B5EF4-FFF2-40B4-BE49-F238E27FC236}">
              <a16:creationId xmlns="" xmlns:a16="http://schemas.microsoft.com/office/drawing/2014/main" id="{28CCBF24-C6E7-43AB-8F34-12C7C3F0855E}"/>
            </a:ext>
          </a:extLst>
        </xdr:cNvPr>
        <xdr:cNvSpPr txBox="1"/>
      </xdr:nvSpPr>
      <xdr:spPr>
        <a:xfrm>
          <a:off x="6072505" y="610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5" name="直線コネクタ 94">
          <a:extLst>
            <a:ext uri="{FF2B5EF4-FFF2-40B4-BE49-F238E27FC236}">
              <a16:creationId xmlns="" xmlns:a16="http://schemas.microsoft.com/office/drawing/2014/main" id="{4EEDDFC4-EC4E-4BAF-81DD-60C442EF8B24}"/>
            </a:ext>
          </a:extLst>
        </xdr:cNvPr>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162560</xdr:rowOff>
    </xdr:from>
    <xdr:ext cx="531495" cy="259080"/>
    <xdr:sp macro="" textlink="">
      <xdr:nvSpPr>
        <xdr:cNvPr id="96" name="テキスト ボックス 95">
          <a:extLst>
            <a:ext uri="{FF2B5EF4-FFF2-40B4-BE49-F238E27FC236}">
              <a16:creationId xmlns="" xmlns:a16="http://schemas.microsoft.com/office/drawing/2014/main" id="{7BDE6AF8-EB68-4408-8814-40895F5692D4}"/>
            </a:ext>
          </a:extLst>
        </xdr:cNvPr>
        <xdr:cNvSpPr txBox="1"/>
      </xdr:nvSpPr>
      <xdr:spPr>
        <a:xfrm>
          <a:off x="6072505" y="5648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 xmlns:a16="http://schemas.microsoft.com/office/drawing/2014/main" id="{52B132F6-184A-4B2B-A1F7-EA229C830BE5}"/>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98" name="テキスト ボックス 97">
          <a:extLst>
            <a:ext uri="{FF2B5EF4-FFF2-40B4-BE49-F238E27FC236}">
              <a16:creationId xmlns="" xmlns:a16="http://schemas.microsoft.com/office/drawing/2014/main" id="{56743676-AFB6-4990-AAE2-BBEDC042DBB9}"/>
            </a:ext>
          </a:extLst>
        </xdr:cNvPr>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a:extLst>
            <a:ext uri="{FF2B5EF4-FFF2-40B4-BE49-F238E27FC236}">
              <a16:creationId xmlns="" xmlns:a16="http://schemas.microsoft.com/office/drawing/2014/main" id="{F81A84AA-6064-45E2-83DE-92CB997CECF5}"/>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16510</xdr:rowOff>
    </xdr:from>
    <xdr:to>
      <xdr:col>54</xdr:col>
      <xdr:colOff>189865</xdr:colOff>
      <xdr:row>40</xdr:row>
      <xdr:rowOff>160655</xdr:rowOff>
    </xdr:to>
    <xdr:cxnSp macro="">
      <xdr:nvCxnSpPr>
        <xdr:cNvPr id="100" name="直線コネクタ 99">
          <a:extLst>
            <a:ext uri="{FF2B5EF4-FFF2-40B4-BE49-F238E27FC236}">
              <a16:creationId xmlns="" xmlns:a16="http://schemas.microsoft.com/office/drawing/2014/main" id="{D5DBA2AB-C507-4FE6-A89B-A588300FCFFC}"/>
            </a:ext>
          </a:extLst>
        </xdr:cNvPr>
        <xdr:cNvCxnSpPr/>
      </xdr:nvCxnSpPr>
      <xdr:spPr>
        <a:xfrm flipV="1">
          <a:off x="10476865" y="5845810"/>
          <a:ext cx="0" cy="1172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164465</xdr:rowOff>
    </xdr:from>
    <xdr:ext cx="469900" cy="259080"/>
    <xdr:sp macro="" textlink="">
      <xdr:nvSpPr>
        <xdr:cNvPr id="101" name="【道路】&#10;一人当たり延長最小値テキスト">
          <a:extLst>
            <a:ext uri="{FF2B5EF4-FFF2-40B4-BE49-F238E27FC236}">
              <a16:creationId xmlns="" xmlns:a16="http://schemas.microsoft.com/office/drawing/2014/main" id="{36453A4A-33B6-45F9-A4DA-5DC73E3881E1}"/>
            </a:ext>
          </a:extLst>
        </xdr:cNvPr>
        <xdr:cNvSpPr txBox="1"/>
      </xdr:nvSpPr>
      <xdr:spPr>
        <a:xfrm>
          <a:off x="10515600" y="70224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6.319</a:t>
          </a:r>
          <a:endParaRPr kumimoji="1" lang="ja-JP" altLang="en-US" sz="1000" b="1">
            <a:latin typeface="ＭＳ Ｐゴシック"/>
            <a:ea typeface="ＭＳ Ｐゴシック"/>
          </a:endParaRPr>
        </a:p>
      </xdr:txBody>
    </xdr:sp>
    <xdr:clientData/>
  </xdr:oneCellAnchor>
  <xdr:twoCellAnchor>
    <xdr:from>
      <xdr:col>54</xdr:col>
      <xdr:colOff>101600</xdr:colOff>
      <xdr:row>40</xdr:row>
      <xdr:rowOff>160655</xdr:rowOff>
    </xdr:from>
    <xdr:to>
      <xdr:col>55</xdr:col>
      <xdr:colOff>88900</xdr:colOff>
      <xdr:row>40</xdr:row>
      <xdr:rowOff>160655</xdr:rowOff>
    </xdr:to>
    <xdr:cxnSp macro="">
      <xdr:nvCxnSpPr>
        <xdr:cNvPr id="102" name="直線コネクタ 101">
          <a:extLst>
            <a:ext uri="{FF2B5EF4-FFF2-40B4-BE49-F238E27FC236}">
              <a16:creationId xmlns="" xmlns:a16="http://schemas.microsoft.com/office/drawing/2014/main" id="{EBB7576D-F13D-41D0-A0CD-A16EECB0CDF1}"/>
            </a:ext>
          </a:extLst>
        </xdr:cNvPr>
        <xdr:cNvCxnSpPr/>
      </xdr:nvCxnSpPr>
      <xdr:spPr>
        <a:xfrm>
          <a:off x="10388600" y="7018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134620</xdr:rowOff>
    </xdr:from>
    <xdr:ext cx="534670" cy="256540"/>
    <xdr:sp macro="" textlink="">
      <xdr:nvSpPr>
        <xdr:cNvPr id="103" name="【道路】&#10;一人当たり延長最大値テキスト">
          <a:extLst>
            <a:ext uri="{FF2B5EF4-FFF2-40B4-BE49-F238E27FC236}">
              <a16:creationId xmlns="" xmlns:a16="http://schemas.microsoft.com/office/drawing/2014/main" id="{0B82EA83-2C3F-4408-9B3C-2BF103A66DF3}"/>
            </a:ext>
          </a:extLst>
        </xdr:cNvPr>
        <xdr:cNvSpPr txBox="1"/>
      </xdr:nvSpPr>
      <xdr:spPr>
        <a:xfrm>
          <a:off x="10515600" y="562102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57.608</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16510</xdr:rowOff>
    </xdr:from>
    <xdr:to>
      <xdr:col>55</xdr:col>
      <xdr:colOff>88900</xdr:colOff>
      <xdr:row>34</xdr:row>
      <xdr:rowOff>16510</xdr:rowOff>
    </xdr:to>
    <xdr:cxnSp macro="">
      <xdr:nvCxnSpPr>
        <xdr:cNvPr id="104" name="直線コネクタ 103">
          <a:extLst>
            <a:ext uri="{FF2B5EF4-FFF2-40B4-BE49-F238E27FC236}">
              <a16:creationId xmlns="" xmlns:a16="http://schemas.microsoft.com/office/drawing/2014/main" id="{E1D6FFAF-0357-4A11-B4A1-8A69F52C42BC}"/>
            </a:ext>
          </a:extLst>
        </xdr:cNvPr>
        <xdr:cNvCxnSpPr/>
      </xdr:nvCxnSpPr>
      <xdr:spPr>
        <a:xfrm>
          <a:off x="10388600" y="5845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33020</xdr:rowOff>
    </xdr:from>
    <xdr:ext cx="534670" cy="259080"/>
    <xdr:sp macro="" textlink="">
      <xdr:nvSpPr>
        <xdr:cNvPr id="105" name="【道路】&#10;一人当たり延長平均値テキスト">
          <a:extLst>
            <a:ext uri="{FF2B5EF4-FFF2-40B4-BE49-F238E27FC236}">
              <a16:creationId xmlns="" xmlns:a16="http://schemas.microsoft.com/office/drawing/2014/main" id="{D7517338-577B-48AE-9A60-EDDA4AD3FD67}"/>
            </a:ext>
          </a:extLst>
        </xdr:cNvPr>
        <xdr:cNvSpPr txBox="1"/>
      </xdr:nvSpPr>
      <xdr:spPr>
        <a:xfrm>
          <a:off x="10515600" y="67195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16.218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54610</xdr:rowOff>
    </xdr:from>
    <xdr:to>
      <xdr:col>55</xdr:col>
      <xdr:colOff>50800</xdr:colOff>
      <xdr:row>39</xdr:row>
      <xdr:rowOff>156210</xdr:rowOff>
    </xdr:to>
    <xdr:sp macro="" textlink="">
      <xdr:nvSpPr>
        <xdr:cNvPr id="106" name="フローチャート: 判断 105">
          <a:extLst>
            <a:ext uri="{FF2B5EF4-FFF2-40B4-BE49-F238E27FC236}">
              <a16:creationId xmlns="" xmlns:a16="http://schemas.microsoft.com/office/drawing/2014/main" id="{2DF6B868-ADE3-410F-BE2A-25960F9BD441}"/>
            </a:ext>
          </a:extLst>
        </xdr:cNvPr>
        <xdr:cNvSpPr/>
      </xdr:nvSpPr>
      <xdr:spPr>
        <a:xfrm>
          <a:off x="104267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80645</xdr:rowOff>
    </xdr:from>
    <xdr:to>
      <xdr:col>50</xdr:col>
      <xdr:colOff>165100</xdr:colOff>
      <xdr:row>40</xdr:row>
      <xdr:rowOff>10795</xdr:rowOff>
    </xdr:to>
    <xdr:sp macro="" textlink="">
      <xdr:nvSpPr>
        <xdr:cNvPr id="107" name="フローチャート: 判断 106">
          <a:extLst>
            <a:ext uri="{FF2B5EF4-FFF2-40B4-BE49-F238E27FC236}">
              <a16:creationId xmlns="" xmlns:a16="http://schemas.microsoft.com/office/drawing/2014/main" id="{EF3BA2C9-C133-476F-A580-1531C5478E1F}"/>
            </a:ext>
          </a:extLst>
        </xdr:cNvPr>
        <xdr:cNvSpPr/>
      </xdr:nvSpPr>
      <xdr:spPr>
        <a:xfrm>
          <a:off x="9588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59055</xdr:rowOff>
    </xdr:from>
    <xdr:to>
      <xdr:col>46</xdr:col>
      <xdr:colOff>38100</xdr:colOff>
      <xdr:row>39</xdr:row>
      <xdr:rowOff>160655</xdr:rowOff>
    </xdr:to>
    <xdr:sp macro="" textlink="">
      <xdr:nvSpPr>
        <xdr:cNvPr id="108" name="フローチャート: 判断 107">
          <a:extLst>
            <a:ext uri="{FF2B5EF4-FFF2-40B4-BE49-F238E27FC236}">
              <a16:creationId xmlns="" xmlns:a16="http://schemas.microsoft.com/office/drawing/2014/main" id="{2020F30D-84F3-4D4A-A5DB-C535F5026424}"/>
            </a:ext>
          </a:extLst>
        </xdr:cNvPr>
        <xdr:cNvSpPr/>
      </xdr:nvSpPr>
      <xdr:spPr>
        <a:xfrm>
          <a:off x="8699500" y="674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64770</xdr:rowOff>
    </xdr:from>
    <xdr:to>
      <xdr:col>41</xdr:col>
      <xdr:colOff>101600</xdr:colOff>
      <xdr:row>39</xdr:row>
      <xdr:rowOff>166370</xdr:rowOff>
    </xdr:to>
    <xdr:sp macro="" textlink="">
      <xdr:nvSpPr>
        <xdr:cNvPr id="109" name="フローチャート: 判断 108">
          <a:extLst>
            <a:ext uri="{FF2B5EF4-FFF2-40B4-BE49-F238E27FC236}">
              <a16:creationId xmlns="" xmlns:a16="http://schemas.microsoft.com/office/drawing/2014/main" id="{3EED81CA-1D08-4BE5-8003-3236DE4A979C}"/>
            </a:ext>
          </a:extLst>
        </xdr:cNvPr>
        <xdr:cNvSpPr/>
      </xdr:nvSpPr>
      <xdr:spPr>
        <a:xfrm>
          <a:off x="7810500" y="67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70485</xdr:rowOff>
    </xdr:from>
    <xdr:to>
      <xdr:col>36</xdr:col>
      <xdr:colOff>165100</xdr:colOff>
      <xdr:row>40</xdr:row>
      <xdr:rowOff>635</xdr:rowOff>
    </xdr:to>
    <xdr:sp macro="" textlink="">
      <xdr:nvSpPr>
        <xdr:cNvPr id="110" name="フローチャート: 判断 109">
          <a:extLst>
            <a:ext uri="{FF2B5EF4-FFF2-40B4-BE49-F238E27FC236}">
              <a16:creationId xmlns="" xmlns:a16="http://schemas.microsoft.com/office/drawing/2014/main" id="{33EB16F1-6212-4FEE-BD80-A9E69FE57576}"/>
            </a:ext>
          </a:extLst>
        </xdr:cNvPr>
        <xdr:cNvSpPr/>
      </xdr:nvSpPr>
      <xdr:spPr>
        <a:xfrm>
          <a:off x="6921500" y="675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1" name="テキスト ボックス 110">
          <a:extLst>
            <a:ext uri="{FF2B5EF4-FFF2-40B4-BE49-F238E27FC236}">
              <a16:creationId xmlns="" xmlns:a16="http://schemas.microsoft.com/office/drawing/2014/main" id="{BFBB9CFB-8DBD-4630-BF4C-1CC998237841}"/>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12" name="テキスト ボックス 111">
          <a:extLst>
            <a:ext uri="{FF2B5EF4-FFF2-40B4-BE49-F238E27FC236}">
              <a16:creationId xmlns="" xmlns:a16="http://schemas.microsoft.com/office/drawing/2014/main" id="{754542BE-2303-48D2-8A54-278DE1135048}"/>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13" name="テキスト ボックス 112">
          <a:extLst>
            <a:ext uri="{FF2B5EF4-FFF2-40B4-BE49-F238E27FC236}">
              <a16:creationId xmlns="" xmlns:a16="http://schemas.microsoft.com/office/drawing/2014/main" id="{214784D6-CA62-440B-8863-11D685FA54E8}"/>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14" name="テキスト ボックス 113">
          <a:extLst>
            <a:ext uri="{FF2B5EF4-FFF2-40B4-BE49-F238E27FC236}">
              <a16:creationId xmlns="" xmlns:a16="http://schemas.microsoft.com/office/drawing/2014/main" id="{B98731C2-D34F-40E0-8D56-30168C424790}"/>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15" name="テキスト ボックス 114">
          <a:extLst>
            <a:ext uri="{FF2B5EF4-FFF2-40B4-BE49-F238E27FC236}">
              <a16:creationId xmlns="" xmlns:a16="http://schemas.microsoft.com/office/drawing/2014/main" id="{729BF2E3-E2CC-48BE-9F68-FBC7A3D821B4}"/>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36</xdr:col>
      <xdr:colOff>63500</xdr:colOff>
      <xdr:row>40</xdr:row>
      <xdr:rowOff>118745</xdr:rowOff>
    </xdr:from>
    <xdr:to>
      <xdr:col>36</xdr:col>
      <xdr:colOff>165100</xdr:colOff>
      <xdr:row>41</xdr:row>
      <xdr:rowOff>48895</xdr:rowOff>
    </xdr:to>
    <xdr:sp macro="" textlink="">
      <xdr:nvSpPr>
        <xdr:cNvPr id="116" name="楕円 115">
          <a:extLst>
            <a:ext uri="{FF2B5EF4-FFF2-40B4-BE49-F238E27FC236}">
              <a16:creationId xmlns="" xmlns:a16="http://schemas.microsoft.com/office/drawing/2014/main" id="{D1770792-7DF4-49C1-AB4D-D55B6C407785}"/>
            </a:ext>
          </a:extLst>
        </xdr:cNvPr>
        <xdr:cNvSpPr/>
      </xdr:nvSpPr>
      <xdr:spPr>
        <a:xfrm>
          <a:off x="6921500" y="69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24765</xdr:colOff>
      <xdr:row>38</xdr:row>
      <xdr:rowOff>27305</xdr:rowOff>
    </xdr:from>
    <xdr:ext cx="534670" cy="259080"/>
    <xdr:sp macro="" textlink="">
      <xdr:nvSpPr>
        <xdr:cNvPr id="117" name="n_1aveValue【道路】&#10;一人当たり延長">
          <a:extLst>
            <a:ext uri="{FF2B5EF4-FFF2-40B4-BE49-F238E27FC236}">
              <a16:creationId xmlns="" xmlns:a16="http://schemas.microsoft.com/office/drawing/2014/main" id="{64014D17-82D4-4950-9FFC-3883AC0E8A51}"/>
            </a:ext>
          </a:extLst>
        </xdr:cNvPr>
        <xdr:cNvSpPr txBox="1"/>
      </xdr:nvSpPr>
      <xdr:spPr>
        <a:xfrm>
          <a:off x="9359265" y="65424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15.085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38</xdr:row>
      <xdr:rowOff>6350</xdr:rowOff>
    </xdr:from>
    <xdr:ext cx="532130" cy="256540"/>
    <xdr:sp macro="" textlink="">
      <xdr:nvSpPr>
        <xdr:cNvPr id="118" name="n_2aveValue【道路】&#10;一人当たり延長">
          <a:extLst>
            <a:ext uri="{FF2B5EF4-FFF2-40B4-BE49-F238E27FC236}">
              <a16:creationId xmlns="" xmlns:a16="http://schemas.microsoft.com/office/drawing/2014/main" id="{264748B7-ADBD-41AF-9041-9C0669C6640B}"/>
            </a:ext>
          </a:extLst>
        </xdr:cNvPr>
        <xdr:cNvSpPr txBox="1"/>
      </xdr:nvSpPr>
      <xdr:spPr>
        <a:xfrm>
          <a:off x="8482965" y="65214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16.019</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38</xdr:row>
      <xdr:rowOff>11430</xdr:rowOff>
    </xdr:from>
    <xdr:ext cx="532130" cy="259080"/>
    <xdr:sp macro="" textlink="">
      <xdr:nvSpPr>
        <xdr:cNvPr id="119" name="n_3aveValue【道路】&#10;一人当たり延長">
          <a:extLst>
            <a:ext uri="{FF2B5EF4-FFF2-40B4-BE49-F238E27FC236}">
              <a16:creationId xmlns="" xmlns:a16="http://schemas.microsoft.com/office/drawing/2014/main" id="{779D529F-B8EB-4804-BFD3-6B8FD569C307}"/>
            </a:ext>
          </a:extLst>
        </xdr:cNvPr>
        <xdr:cNvSpPr txBox="1"/>
      </xdr:nvSpPr>
      <xdr:spPr>
        <a:xfrm>
          <a:off x="7593965" y="65265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15.783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38</xdr:row>
      <xdr:rowOff>17780</xdr:rowOff>
    </xdr:from>
    <xdr:ext cx="532130" cy="256540"/>
    <xdr:sp macro="" textlink="">
      <xdr:nvSpPr>
        <xdr:cNvPr id="120" name="n_4aveValue【道路】&#10;一人当たり延長">
          <a:extLst>
            <a:ext uri="{FF2B5EF4-FFF2-40B4-BE49-F238E27FC236}">
              <a16:creationId xmlns="" xmlns:a16="http://schemas.microsoft.com/office/drawing/2014/main" id="{629A4766-FEFC-4BF4-BEE9-8F14005FBDF2}"/>
            </a:ext>
          </a:extLst>
        </xdr:cNvPr>
        <xdr:cNvSpPr txBox="1"/>
      </xdr:nvSpPr>
      <xdr:spPr>
        <a:xfrm>
          <a:off x="6704965" y="65328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15.517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41</xdr:row>
      <xdr:rowOff>40640</xdr:rowOff>
    </xdr:from>
    <xdr:ext cx="467360" cy="256540"/>
    <xdr:sp macro="" textlink="">
      <xdr:nvSpPr>
        <xdr:cNvPr id="121" name="n_4mainValue【道路】&#10;一人当たり延長">
          <a:extLst>
            <a:ext uri="{FF2B5EF4-FFF2-40B4-BE49-F238E27FC236}">
              <a16:creationId xmlns="" xmlns:a16="http://schemas.microsoft.com/office/drawing/2014/main" id="{4E7A5876-3465-4919-9C39-97EBAE7EC666}"/>
            </a:ext>
          </a:extLst>
        </xdr:cNvPr>
        <xdr:cNvSpPr txBox="1"/>
      </xdr:nvSpPr>
      <xdr:spPr>
        <a:xfrm>
          <a:off x="6737350" y="70700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a:extLst>
            <a:ext uri="{FF2B5EF4-FFF2-40B4-BE49-F238E27FC236}">
              <a16:creationId xmlns="" xmlns:a16="http://schemas.microsoft.com/office/drawing/2014/main" id="{DB44CA66-DB59-4500-A009-284601F9A8D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a:extLst>
            <a:ext uri="{FF2B5EF4-FFF2-40B4-BE49-F238E27FC236}">
              <a16:creationId xmlns="" xmlns:a16="http://schemas.microsoft.com/office/drawing/2014/main" id="{33D0E03A-2648-40D8-82B6-3190ABED079F}"/>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a:extLst>
            <a:ext uri="{FF2B5EF4-FFF2-40B4-BE49-F238E27FC236}">
              <a16:creationId xmlns="" xmlns:a16="http://schemas.microsoft.com/office/drawing/2014/main" id="{7B22FD21-69B9-417B-979D-6C92B1D4CF9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a:extLst>
            <a:ext uri="{FF2B5EF4-FFF2-40B4-BE49-F238E27FC236}">
              <a16:creationId xmlns="" xmlns:a16="http://schemas.microsoft.com/office/drawing/2014/main" id="{4FB52774-85CF-4D24-92F3-B967D6548772}"/>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a:extLst>
            <a:ext uri="{FF2B5EF4-FFF2-40B4-BE49-F238E27FC236}">
              <a16:creationId xmlns="" xmlns:a16="http://schemas.microsoft.com/office/drawing/2014/main" id="{372A1970-9A51-4397-801C-550B84A7DA9C}"/>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a:extLst>
            <a:ext uri="{FF2B5EF4-FFF2-40B4-BE49-F238E27FC236}">
              <a16:creationId xmlns="" xmlns:a16="http://schemas.microsoft.com/office/drawing/2014/main" id="{B6C7EC52-3980-490C-910F-75D7250363C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a:extLst>
            <a:ext uri="{FF2B5EF4-FFF2-40B4-BE49-F238E27FC236}">
              <a16:creationId xmlns="" xmlns:a16="http://schemas.microsoft.com/office/drawing/2014/main" id="{B0518D4A-B7F7-4627-8191-EED4D77C2BAB}"/>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a:extLst>
            <a:ext uri="{FF2B5EF4-FFF2-40B4-BE49-F238E27FC236}">
              <a16:creationId xmlns="" xmlns:a16="http://schemas.microsoft.com/office/drawing/2014/main" id="{6A42A765-37FE-43CA-ACFD-265268443981}"/>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910" cy="225425"/>
    <xdr:sp macro="" textlink="">
      <xdr:nvSpPr>
        <xdr:cNvPr id="130" name="テキスト ボックス 129">
          <a:extLst>
            <a:ext uri="{FF2B5EF4-FFF2-40B4-BE49-F238E27FC236}">
              <a16:creationId xmlns="" xmlns:a16="http://schemas.microsoft.com/office/drawing/2014/main" id="{E294B5E7-8109-4685-89FF-2CC53E83E73E}"/>
            </a:ext>
          </a:extLst>
        </xdr:cNvPr>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a:extLst>
            <a:ext uri="{FF2B5EF4-FFF2-40B4-BE49-F238E27FC236}">
              <a16:creationId xmlns="" xmlns:a16="http://schemas.microsoft.com/office/drawing/2014/main" id="{F4A268FF-751E-43C8-B6FD-449BFC79D38A}"/>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4820" cy="256540"/>
    <xdr:sp macro="" textlink="">
      <xdr:nvSpPr>
        <xdr:cNvPr id="132" name="テキスト ボックス 131">
          <a:extLst>
            <a:ext uri="{FF2B5EF4-FFF2-40B4-BE49-F238E27FC236}">
              <a16:creationId xmlns="" xmlns:a16="http://schemas.microsoft.com/office/drawing/2014/main" id="{9D315F34-7AE0-4371-9290-D080DD1B7967}"/>
            </a:ext>
          </a:extLst>
        </xdr:cNvPr>
        <xdr:cNvSpPr txBox="1"/>
      </xdr:nvSpPr>
      <xdr:spPr>
        <a:xfrm>
          <a:off x="294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33" name="直線コネクタ 132">
          <a:extLst>
            <a:ext uri="{FF2B5EF4-FFF2-40B4-BE49-F238E27FC236}">
              <a16:creationId xmlns="" xmlns:a16="http://schemas.microsoft.com/office/drawing/2014/main" id="{98C090D1-56C2-4A4B-ADCC-E567E4FC992F}"/>
            </a:ext>
          </a:extLst>
        </xdr:cNvPr>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4820" cy="259080"/>
    <xdr:sp macro="" textlink="">
      <xdr:nvSpPr>
        <xdr:cNvPr id="134" name="テキスト ボックス 133">
          <a:extLst>
            <a:ext uri="{FF2B5EF4-FFF2-40B4-BE49-F238E27FC236}">
              <a16:creationId xmlns="" xmlns:a16="http://schemas.microsoft.com/office/drawing/2014/main" id="{A5BB5812-E7A2-49D6-9C9E-4A3A734B7A34}"/>
            </a:ext>
          </a:extLst>
        </xdr:cNvPr>
        <xdr:cNvSpPr txBox="1"/>
      </xdr:nvSpPr>
      <xdr:spPr>
        <a:xfrm>
          <a:off x="294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35" name="直線コネクタ 134">
          <a:extLst>
            <a:ext uri="{FF2B5EF4-FFF2-40B4-BE49-F238E27FC236}">
              <a16:creationId xmlns="" xmlns:a16="http://schemas.microsoft.com/office/drawing/2014/main" id="{622C9DC8-785D-48BA-9EE6-BFA9E159A73D}"/>
            </a:ext>
          </a:extLst>
        </xdr:cNvPr>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36" name="テキスト ボックス 135">
          <a:extLst>
            <a:ext uri="{FF2B5EF4-FFF2-40B4-BE49-F238E27FC236}">
              <a16:creationId xmlns="" xmlns:a16="http://schemas.microsoft.com/office/drawing/2014/main" id="{9F8D0F6F-E1EB-46A8-8CF9-E33C4B0F510C}"/>
            </a:ext>
          </a:extLst>
        </xdr:cNvPr>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37" name="直線コネクタ 136">
          <a:extLst>
            <a:ext uri="{FF2B5EF4-FFF2-40B4-BE49-F238E27FC236}">
              <a16:creationId xmlns="" xmlns:a16="http://schemas.microsoft.com/office/drawing/2014/main" id="{7693C92E-7C40-45FC-B644-5C9F40E4A382}"/>
            </a:ext>
          </a:extLst>
        </xdr:cNvPr>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6540"/>
    <xdr:sp macro="" textlink="">
      <xdr:nvSpPr>
        <xdr:cNvPr id="138" name="テキスト ボックス 137">
          <a:extLst>
            <a:ext uri="{FF2B5EF4-FFF2-40B4-BE49-F238E27FC236}">
              <a16:creationId xmlns="" xmlns:a16="http://schemas.microsoft.com/office/drawing/2014/main" id="{D86CFEFA-4653-4C5E-BDBA-3696CA581782}"/>
            </a:ext>
          </a:extLst>
        </xdr:cNvPr>
        <xdr:cNvSpPr txBox="1"/>
      </xdr:nvSpPr>
      <xdr:spPr>
        <a:xfrm>
          <a:off x="358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39" name="直線コネクタ 138">
          <a:extLst>
            <a:ext uri="{FF2B5EF4-FFF2-40B4-BE49-F238E27FC236}">
              <a16:creationId xmlns="" xmlns:a16="http://schemas.microsoft.com/office/drawing/2014/main" id="{DC8C98C3-E5F4-4D67-8125-52146A2886CF}"/>
            </a:ext>
          </a:extLst>
        </xdr:cNvPr>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40" name="テキスト ボックス 139">
          <a:extLst>
            <a:ext uri="{FF2B5EF4-FFF2-40B4-BE49-F238E27FC236}">
              <a16:creationId xmlns="" xmlns:a16="http://schemas.microsoft.com/office/drawing/2014/main" id="{E28A8523-F7D1-4EE9-8F42-450911EE514E}"/>
            </a:ext>
          </a:extLst>
        </xdr:cNvPr>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41" name="直線コネクタ 140">
          <a:extLst>
            <a:ext uri="{FF2B5EF4-FFF2-40B4-BE49-F238E27FC236}">
              <a16:creationId xmlns="" xmlns:a16="http://schemas.microsoft.com/office/drawing/2014/main" id="{95E13AAC-4234-4DB6-9EBB-D4D44D130E46}"/>
            </a:ext>
          </a:extLst>
        </xdr:cNvPr>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6540"/>
    <xdr:sp macro="" textlink="">
      <xdr:nvSpPr>
        <xdr:cNvPr id="142" name="テキスト ボックス 141">
          <a:extLst>
            <a:ext uri="{FF2B5EF4-FFF2-40B4-BE49-F238E27FC236}">
              <a16:creationId xmlns="" xmlns:a16="http://schemas.microsoft.com/office/drawing/2014/main" id="{B0A4A4E3-9255-41D5-A1C2-2415E7F17A08}"/>
            </a:ext>
          </a:extLst>
        </xdr:cNvPr>
        <xdr:cNvSpPr txBox="1"/>
      </xdr:nvSpPr>
      <xdr:spPr>
        <a:xfrm>
          <a:off x="358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43" name="直線コネクタ 142">
          <a:extLst>
            <a:ext uri="{FF2B5EF4-FFF2-40B4-BE49-F238E27FC236}">
              <a16:creationId xmlns="" xmlns:a16="http://schemas.microsoft.com/office/drawing/2014/main" id="{E751E141-6541-409D-8064-9DC35851C722}"/>
            </a:ext>
          </a:extLst>
        </xdr:cNvPr>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6550" cy="259080"/>
    <xdr:sp macro="" textlink="">
      <xdr:nvSpPr>
        <xdr:cNvPr id="144" name="テキスト ボックス 143">
          <a:extLst>
            <a:ext uri="{FF2B5EF4-FFF2-40B4-BE49-F238E27FC236}">
              <a16:creationId xmlns="" xmlns:a16="http://schemas.microsoft.com/office/drawing/2014/main" id="{77A34466-46EC-4D7D-ACA9-A182B46CC553}"/>
            </a:ext>
          </a:extLst>
        </xdr:cNvPr>
        <xdr:cNvSpPr txBox="1"/>
      </xdr:nvSpPr>
      <xdr:spPr>
        <a:xfrm>
          <a:off x="422910" y="932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a:extLst>
            <a:ext uri="{FF2B5EF4-FFF2-40B4-BE49-F238E27FC236}">
              <a16:creationId xmlns="" xmlns:a16="http://schemas.microsoft.com/office/drawing/2014/main" id="{A8167212-E7E9-41B5-8DFA-6EB147AF2DB9}"/>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a:extLst>
            <a:ext uri="{FF2B5EF4-FFF2-40B4-BE49-F238E27FC236}">
              <a16:creationId xmlns="" xmlns:a16="http://schemas.microsoft.com/office/drawing/2014/main" id="{319D7D31-37E5-420E-931A-761CEF93C2C4}"/>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64</xdr:row>
      <xdr:rowOff>81915</xdr:rowOff>
    </xdr:to>
    <xdr:cxnSp macro="">
      <xdr:nvCxnSpPr>
        <xdr:cNvPr id="147" name="直線コネクタ 146">
          <a:extLst>
            <a:ext uri="{FF2B5EF4-FFF2-40B4-BE49-F238E27FC236}">
              <a16:creationId xmlns="" xmlns:a16="http://schemas.microsoft.com/office/drawing/2014/main" id="{7CA858FA-0CEB-4869-A9A3-B4C6041980AF}"/>
            </a:ext>
          </a:extLst>
        </xdr:cNvPr>
        <xdr:cNvCxnSpPr/>
      </xdr:nvCxnSpPr>
      <xdr:spPr>
        <a:xfrm flipV="1">
          <a:off x="4634865" y="9498330"/>
          <a:ext cx="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86360</xdr:rowOff>
    </xdr:from>
    <xdr:ext cx="405130" cy="256540"/>
    <xdr:sp macro="" textlink="">
      <xdr:nvSpPr>
        <xdr:cNvPr id="148" name="【橋りょう・トンネル】&#10;有形固定資産減価償却率最小値テキスト">
          <a:extLst>
            <a:ext uri="{FF2B5EF4-FFF2-40B4-BE49-F238E27FC236}">
              <a16:creationId xmlns="" xmlns:a16="http://schemas.microsoft.com/office/drawing/2014/main" id="{EB998758-8F6D-48A3-9E3B-9385AA2B8B8E}"/>
            </a:ext>
          </a:extLst>
        </xdr:cNvPr>
        <xdr:cNvSpPr txBox="1"/>
      </xdr:nvSpPr>
      <xdr:spPr>
        <a:xfrm>
          <a:off x="4673600" y="110591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81915</xdr:rowOff>
    </xdr:from>
    <xdr:to>
      <xdr:col>24</xdr:col>
      <xdr:colOff>152400</xdr:colOff>
      <xdr:row>64</xdr:row>
      <xdr:rowOff>81915</xdr:rowOff>
    </xdr:to>
    <xdr:cxnSp macro="">
      <xdr:nvCxnSpPr>
        <xdr:cNvPr id="149" name="直線コネクタ 148">
          <a:extLst>
            <a:ext uri="{FF2B5EF4-FFF2-40B4-BE49-F238E27FC236}">
              <a16:creationId xmlns="" xmlns:a16="http://schemas.microsoft.com/office/drawing/2014/main" id="{AACD131F-5D2F-46AF-9885-CA1536CB9D47}"/>
            </a:ext>
          </a:extLst>
        </xdr:cNvPr>
        <xdr:cNvCxnSpPr/>
      </xdr:nvCxnSpPr>
      <xdr:spPr>
        <a:xfrm>
          <a:off x="4546600" y="11054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15240</xdr:rowOff>
    </xdr:from>
    <xdr:ext cx="340360" cy="259080"/>
    <xdr:sp macro="" textlink="">
      <xdr:nvSpPr>
        <xdr:cNvPr id="150" name="【橋りょう・トンネル】&#10;有形固定資産減価償却率最大値テキスト">
          <a:extLst>
            <a:ext uri="{FF2B5EF4-FFF2-40B4-BE49-F238E27FC236}">
              <a16:creationId xmlns="" xmlns:a16="http://schemas.microsoft.com/office/drawing/2014/main" id="{35D1EF48-566E-4FA1-A31A-A2FD5B0422A7}"/>
            </a:ext>
          </a:extLst>
        </xdr:cNvPr>
        <xdr:cNvSpPr txBox="1"/>
      </xdr:nvSpPr>
      <xdr:spPr>
        <a:xfrm>
          <a:off x="4673600" y="927354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51" name="直線コネクタ 150">
          <a:extLst>
            <a:ext uri="{FF2B5EF4-FFF2-40B4-BE49-F238E27FC236}">
              <a16:creationId xmlns="" xmlns:a16="http://schemas.microsoft.com/office/drawing/2014/main" id="{C80DAC1E-27B2-4D49-9BA2-8204DFE1A65C}"/>
            </a:ext>
          </a:extLst>
        </xdr:cNvPr>
        <xdr:cNvCxnSpPr/>
      </xdr:nvCxnSpPr>
      <xdr:spPr>
        <a:xfrm>
          <a:off x="4546600" y="9498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95885</xdr:rowOff>
    </xdr:from>
    <xdr:ext cx="405130" cy="259080"/>
    <xdr:sp macro="" textlink="">
      <xdr:nvSpPr>
        <xdr:cNvPr id="152" name="【橋りょう・トンネル】&#10;有形固定資産減価償却率平均値テキスト">
          <a:extLst>
            <a:ext uri="{FF2B5EF4-FFF2-40B4-BE49-F238E27FC236}">
              <a16:creationId xmlns="" xmlns:a16="http://schemas.microsoft.com/office/drawing/2014/main" id="{8707A40E-8D0D-4331-A9ED-2178E3C139EC}"/>
            </a:ext>
          </a:extLst>
        </xdr:cNvPr>
        <xdr:cNvSpPr txBox="1"/>
      </xdr:nvSpPr>
      <xdr:spPr>
        <a:xfrm>
          <a:off x="4673600" y="103828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117475</xdr:rowOff>
    </xdr:from>
    <xdr:to>
      <xdr:col>24</xdr:col>
      <xdr:colOff>114300</xdr:colOff>
      <xdr:row>61</xdr:row>
      <xdr:rowOff>47625</xdr:rowOff>
    </xdr:to>
    <xdr:sp macro="" textlink="">
      <xdr:nvSpPr>
        <xdr:cNvPr id="153" name="フローチャート: 判断 152">
          <a:extLst>
            <a:ext uri="{FF2B5EF4-FFF2-40B4-BE49-F238E27FC236}">
              <a16:creationId xmlns="" xmlns:a16="http://schemas.microsoft.com/office/drawing/2014/main" id="{3F238B20-7870-4220-8146-D1EB85DB0C6A}"/>
            </a:ext>
          </a:extLst>
        </xdr:cNvPr>
        <xdr:cNvSpPr/>
      </xdr:nvSpPr>
      <xdr:spPr>
        <a:xfrm>
          <a:off x="4584700" y="1040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106045</xdr:rowOff>
    </xdr:from>
    <xdr:to>
      <xdr:col>20</xdr:col>
      <xdr:colOff>38100</xdr:colOff>
      <xdr:row>61</xdr:row>
      <xdr:rowOff>36195</xdr:rowOff>
    </xdr:to>
    <xdr:sp macro="" textlink="">
      <xdr:nvSpPr>
        <xdr:cNvPr id="154" name="フローチャート: 判断 153">
          <a:extLst>
            <a:ext uri="{FF2B5EF4-FFF2-40B4-BE49-F238E27FC236}">
              <a16:creationId xmlns="" xmlns:a16="http://schemas.microsoft.com/office/drawing/2014/main" id="{BD3838A2-687E-49A5-BCB5-7929655CC57E}"/>
            </a:ext>
          </a:extLst>
        </xdr:cNvPr>
        <xdr:cNvSpPr/>
      </xdr:nvSpPr>
      <xdr:spPr>
        <a:xfrm>
          <a:off x="3746500" y="1039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76835</xdr:rowOff>
    </xdr:from>
    <xdr:to>
      <xdr:col>15</xdr:col>
      <xdr:colOff>101600</xdr:colOff>
      <xdr:row>61</xdr:row>
      <xdr:rowOff>6985</xdr:rowOff>
    </xdr:to>
    <xdr:sp macro="" textlink="">
      <xdr:nvSpPr>
        <xdr:cNvPr id="155" name="フローチャート: 判断 154">
          <a:extLst>
            <a:ext uri="{FF2B5EF4-FFF2-40B4-BE49-F238E27FC236}">
              <a16:creationId xmlns="" xmlns:a16="http://schemas.microsoft.com/office/drawing/2014/main" id="{BCDB9359-CEEC-46FA-A4A5-813E782C6686}"/>
            </a:ext>
          </a:extLst>
        </xdr:cNvPr>
        <xdr:cNvSpPr/>
      </xdr:nvSpPr>
      <xdr:spPr>
        <a:xfrm>
          <a:off x="2857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55245</xdr:rowOff>
    </xdr:from>
    <xdr:to>
      <xdr:col>10</xdr:col>
      <xdr:colOff>165100</xdr:colOff>
      <xdr:row>60</xdr:row>
      <xdr:rowOff>156845</xdr:rowOff>
    </xdr:to>
    <xdr:sp macro="" textlink="">
      <xdr:nvSpPr>
        <xdr:cNvPr id="156" name="フローチャート: 判断 155">
          <a:extLst>
            <a:ext uri="{FF2B5EF4-FFF2-40B4-BE49-F238E27FC236}">
              <a16:creationId xmlns="" xmlns:a16="http://schemas.microsoft.com/office/drawing/2014/main" id="{AC18FC67-3531-49E9-9A17-DB21F752C284}"/>
            </a:ext>
          </a:extLst>
        </xdr:cNvPr>
        <xdr:cNvSpPr/>
      </xdr:nvSpPr>
      <xdr:spPr>
        <a:xfrm>
          <a:off x="1968500" y="1034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48895</xdr:rowOff>
    </xdr:from>
    <xdr:to>
      <xdr:col>6</xdr:col>
      <xdr:colOff>38100</xdr:colOff>
      <xdr:row>60</xdr:row>
      <xdr:rowOff>150495</xdr:rowOff>
    </xdr:to>
    <xdr:sp macro="" textlink="">
      <xdr:nvSpPr>
        <xdr:cNvPr id="157" name="フローチャート: 判断 156">
          <a:extLst>
            <a:ext uri="{FF2B5EF4-FFF2-40B4-BE49-F238E27FC236}">
              <a16:creationId xmlns="" xmlns:a16="http://schemas.microsoft.com/office/drawing/2014/main" id="{BD03D810-A18F-4F38-B0AB-5C3ABFE13EAC}"/>
            </a:ext>
          </a:extLst>
        </xdr:cNvPr>
        <xdr:cNvSpPr/>
      </xdr:nvSpPr>
      <xdr:spPr>
        <a:xfrm>
          <a:off x="1079500" y="1033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6540"/>
    <xdr:sp macro="" textlink="">
      <xdr:nvSpPr>
        <xdr:cNvPr id="158" name="テキスト ボックス 157">
          <a:extLst>
            <a:ext uri="{FF2B5EF4-FFF2-40B4-BE49-F238E27FC236}">
              <a16:creationId xmlns="" xmlns:a16="http://schemas.microsoft.com/office/drawing/2014/main" id="{30969403-BE87-4543-99AE-0E564D0F1F33}"/>
            </a:ext>
          </a:extLst>
        </xdr:cNvPr>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6540"/>
    <xdr:sp macro="" textlink="">
      <xdr:nvSpPr>
        <xdr:cNvPr id="159" name="テキスト ボックス 158">
          <a:extLst>
            <a:ext uri="{FF2B5EF4-FFF2-40B4-BE49-F238E27FC236}">
              <a16:creationId xmlns="" xmlns:a16="http://schemas.microsoft.com/office/drawing/2014/main" id="{33796BE7-001D-4DF5-8576-F9F10E041F19}"/>
            </a:ext>
          </a:extLst>
        </xdr:cNvPr>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6540"/>
    <xdr:sp macro="" textlink="">
      <xdr:nvSpPr>
        <xdr:cNvPr id="160" name="テキスト ボックス 159">
          <a:extLst>
            <a:ext uri="{FF2B5EF4-FFF2-40B4-BE49-F238E27FC236}">
              <a16:creationId xmlns="" xmlns:a16="http://schemas.microsoft.com/office/drawing/2014/main" id="{C823CFAF-3F1F-4CE5-8CDB-E584024A3ABD}"/>
            </a:ext>
          </a:extLst>
        </xdr:cNvPr>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6540"/>
    <xdr:sp macro="" textlink="">
      <xdr:nvSpPr>
        <xdr:cNvPr id="161" name="テキスト ボックス 160">
          <a:extLst>
            <a:ext uri="{FF2B5EF4-FFF2-40B4-BE49-F238E27FC236}">
              <a16:creationId xmlns="" xmlns:a16="http://schemas.microsoft.com/office/drawing/2014/main" id="{F05AC5FA-FB87-4882-A632-C696B799D4BE}"/>
            </a:ext>
          </a:extLst>
        </xdr:cNvPr>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6540"/>
    <xdr:sp macro="" textlink="">
      <xdr:nvSpPr>
        <xdr:cNvPr id="162" name="テキスト ボックス 161">
          <a:extLst>
            <a:ext uri="{FF2B5EF4-FFF2-40B4-BE49-F238E27FC236}">
              <a16:creationId xmlns="" xmlns:a16="http://schemas.microsoft.com/office/drawing/2014/main" id="{CEA97D09-2091-4CD0-B265-2B297D5AC2BF}"/>
            </a:ext>
          </a:extLst>
        </xdr:cNvPr>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xdr:col>
      <xdr:colOff>127000</xdr:colOff>
      <xdr:row>61</xdr:row>
      <xdr:rowOff>6350</xdr:rowOff>
    </xdr:from>
    <xdr:to>
      <xdr:col>6</xdr:col>
      <xdr:colOff>38100</xdr:colOff>
      <xdr:row>61</xdr:row>
      <xdr:rowOff>107950</xdr:rowOff>
    </xdr:to>
    <xdr:sp macro="" textlink="">
      <xdr:nvSpPr>
        <xdr:cNvPr id="163" name="楕円 162">
          <a:extLst>
            <a:ext uri="{FF2B5EF4-FFF2-40B4-BE49-F238E27FC236}">
              <a16:creationId xmlns="" xmlns:a16="http://schemas.microsoft.com/office/drawing/2014/main" id="{249AD7DC-1CB0-4069-92DE-9F07601853CD}"/>
            </a:ext>
          </a:extLst>
        </xdr:cNvPr>
        <xdr:cNvSpPr/>
      </xdr:nvSpPr>
      <xdr:spPr>
        <a:xfrm>
          <a:off x="1079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59</xdr:row>
      <xdr:rowOff>52705</xdr:rowOff>
    </xdr:from>
    <xdr:ext cx="405130" cy="256540"/>
    <xdr:sp macro="" textlink="">
      <xdr:nvSpPr>
        <xdr:cNvPr id="164" name="n_1aveValue【橋りょう・トンネル】&#10;有形固定資産減価償却率">
          <a:extLst>
            <a:ext uri="{FF2B5EF4-FFF2-40B4-BE49-F238E27FC236}">
              <a16:creationId xmlns="" xmlns:a16="http://schemas.microsoft.com/office/drawing/2014/main" id="{7C62EF77-A8C8-4481-9BC4-02F19F2523ED}"/>
            </a:ext>
          </a:extLst>
        </xdr:cNvPr>
        <xdr:cNvSpPr txBox="1"/>
      </xdr:nvSpPr>
      <xdr:spPr>
        <a:xfrm>
          <a:off x="3582035" y="1016825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23495</xdr:rowOff>
    </xdr:from>
    <xdr:ext cx="402590" cy="259080"/>
    <xdr:sp macro="" textlink="">
      <xdr:nvSpPr>
        <xdr:cNvPr id="165" name="n_2aveValue【橋りょう・トンネル】&#10;有形固定資産減価償却率">
          <a:extLst>
            <a:ext uri="{FF2B5EF4-FFF2-40B4-BE49-F238E27FC236}">
              <a16:creationId xmlns="" xmlns:a16="http://schemas.microsoft.com/office/drawing/2014/main" id="{1CD6917E-4657-4B3D-AD11-129B27180847}"/>
            </a:ext>
          </a:extLst>
        </xdr:cNvPr>
        <xdr:cNvSpPr txBox="1"/>
      </xdr:nvSpPr>
      <xdr:spPr>
        <a:xfrm>
          <a:off x="2705735" y="101390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1905</xdr:rowOff>
    </xdr:from>
    <xdr:ext cx="402590" cy="259080"/>
    <xdr:sp macro="" textlink="">
      <xdr:nvSpPr>
        <xdr:cNvPr id="166" name="n_3aveValue【橋りょう・トンネル】&#10;有形固定資産減価償却率">
          <a:extLst>
            <a:ext uri="{FF2B5EF4-FFF2-40B4-BE49-F238E27FC236}">
              <a16:creationId xmlns="" xmlns:a16="http://schemas.microsoft.com/office/drawing/2014/main" id="{5DDD7A06-B124-4193-AB97-8C295116E1BF}"/>
            </a:ext>
          </a:extLst>
        </xdr:cNvPr>
        <xdr:cNvSpPr txBox="1"/>
      </xdr:nvSpPr>
      <xdr:spPr>
        <a:xfrm>
          <a:off x="1816735" y="101174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58</xdr:row>
      <xdr:rowOff>167005</xdr:rowOff>
    </xdr:from>
    <xdr:ext cx="402590" cy="256540"/>
    <xdr:sp macro="" textlink="">
      <xdr:nvSpPr>
        <xdr:cNvPr id="167" name="n_4aveValue【橋りょう・トンネル】&#10;有形固定資産減価償却率">
          <a:extLst>
            <a:ext uri="{FF2B5EF4-FFF2-40B4-BE49-F238E27FC236}">
              <a16:creationId xmlns="" xmlns:a16="http://schemas.microsoft.com/office/drawing/2014/main" id="{A79D09B2-20ED-49C4-A153-CE9DF2963DB1}"/>
            </a:ext>
          </a:extLst>
        </xdr:cNvPr>
        <xdr:cNvSpPr txBox="1"/>
      </xdr:nvSpPr>
      <xdr:spPr>
        <a:xfrm>
          <a:off x="927735" y="101111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61</xdr:row>
      <xdr:rowOff>99060</xdr:rowOff>
    </xdr:from>
    <xdr:ext cx="402590" cy="256540"/>
    <xdr:sp macro="" textlink="">
      <xdr:nvSpPr>
        <xdr:cNvPr id="168" name="n_4mainValue【橋りょう・トンネル】&#10;有形固定資産減価償却率">
          <a:extLst>
            <a:ext uri="{FF2B5EF4-FFF2-40B4-BE49-F238E27FC236}">
              <a16:creationId xmlns="" xmlns:a16="http://schemas.microsoft.com/office/drawing/2014/main" id="{021B4B1F-9096-4096-B942-877541947AF9}"/>
            </a:ext>
          </a:extLst>
        </xdr:cNvPr>
        <xdr:cNvSpPr txBox="1"/>
      </xdr:nvSpPr>
      <xdr:spPr>
        <a:xfrm>
          <a:off x="927735" y="105575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a:extLst>
            <a:ext uri="{FF2B5EF4-FFF2-40B4-BE49-F238E27FC236}">
              <a16:creationId xmlns="" xmlns:a16="http://schemas.microsoft.com/office/drawing/2014/main" id="{2D6C55F4-8DA3-456B-A20B-D8FB5B5B0B7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a:extLst>
            <a:ext uri="{FF2B5EF4-FFF2-40B4-BE49-F238E27FC236}">
              <a16:creationId xmlns="" xmlns:a16="http://schemas.microsoft.com/office/drawing/2014/main" id="{9A7C5D38-F124-43D8-AD0C-4D239C5239AA}"/>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a:extLst>
            <a:ext uri="{FF2B5EF4-FFF2-40B4-BE49-F238E27FC236}">
              <a16:creationId xmlns="" xmlns:a16="http://schemas.microsoft.com/office/drawing/2014/main" id="{18B2BBB4-617E-411E-ABFB-F9E1B83245E8}"/>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a:extLst>
            <a:ext uri="{FF2B5EF4-FFF2-40B4-BE49-F238E27FC236}">
              <a16:creationId xmlns="" xmlns:a16="http://schemas.microsoft.com/office/drawing/2014/main" id="{78C5D08B-0711-4C04-8D1F-1A17A8FAB9FB}"/>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a:extLst>
            <a:ext uri="{FF2B5EF4-FFF2-40B4-BE49-F238E27FC236}">
              <a16:creationId xmlns="" xmlns:a16="http://schemas.microsoft.com/office/drawing/2014/main" id="{62607933-8837-4457-BCF8-9059AE4F0444}"/>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a:extLst>
            <a:ext uri="{FF2B5EF4-FFF2-40B4-BE49-F238E27FC236}">
              <a16:creationId xmlns="" xmlns:a16="http://schemas.microsoft.com/office/drawing/2014/main" id="{7EFF6F31-6F5B-4AAB-88C0-3C865E444E89}"/>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a:extLst>
            <a:ext uri="{FF2B5EF4-FFF2-40B4-BE49-F238E27FC236}">
              <a16:creationId xmlns="" xmlns:a16="http://schemas.microsoft.com/office/drawing/2014/main" id="{48C72F80-93F2-4CE8-B0DD-D3B616F8EAD5}"/>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111,875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a:extLst>
            <a:ext uri="{FF2B5EF4-FFF2-40B4-BE49-F238E27FC236}">
              <a16:creationId xmlns="" xmlns:a16="http://schemas.microsoft.com/office/drawing/2014/main" id="{FFB08D86-A27F-4943-BD80-FE9D676A57CC}"/>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345" cy="225425"/>
    <xdr:sp macro="" textlink="">
      <xdr:nvSpPr>
        <xdr:cNvPr id="177" name="テキスト ボックス 176">
          <a:extLst>
            <a:ext uri="{FF2B5EF4-FFF2-40B4-BE49-F238E27FC236}">
              <a16:creationId xmlns="" xmlns:a16="http://schemas.microsoft.com/office/drawing/2014/main" id="{053E35E6-1AFA-4B58-9058-59BC81B31FE4}"/>
            </a:ext>
          </a:extLst>
        </xdr:cNvPr>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a:extLst>
            <a:ext uri="{FF2B5EF4-FFF2-40B4-BE49-F238E27FC236}">
              <a16:creationId xmlns="" xmlns:a16="http://schemas.microsoft.com/office/drawing/2014/main" id="{C1B2FEE5-B797-457B-BFA9-C05B50D29428}"/>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9" name="直線コネクタ 178">
          <a:extLst>
            <a:ext uri="{FF2B5EF4-FFF2-40B4-BE49-F238E27FC236}">
              <a16:creationId xmlns="" xmlns:a16="http://schemas.microsoft.com/office/drawing/2014/main" id="{9D8CA22B-0C7E-4F8D-81B4-E74B8F03D7A9}"/>
            </a:ext>
          </a:extLst>
        </xdr:cNvPr>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6380" cy="259080"/>
    <xdr:sp macro="" textlink="">
      <xdr:nvSpPr>
        <xdr:cNvPr id="180" name="テキスト ボックス 179">
          <a:extLst>
            <a:ext uri="{FF2B5EF4-FFF2-40B4-BE49-F238E27FC236}">
              <a16:creationId xmlns="" xmlns:a16="http://schemas.microsoft.com/office/drawing/2014/main" id="{2C9142B0-6404-43F6-AE53-D722C111F23E}"/>
            </a:ext>
          </a:extLst>
        </xdr:cNvPr>
        <xdr:cNvSpPr txBox="1"/>
      </xdr:nvSpPr>
      <xdr:spPr>
        <a:xfrm>
          <a:off x="6355080" y="1090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1" name="直線コネクタ 180">
          <a:extLst>
            <a:ext uri="{FF2B5EF4-FFF2-40B4-BE49-F238E27FC236}">
              <a16:creationId xmlns="" xmlns:a16="http://schemas.microsoft.com/office/drawing/2014/main" id="{90C0913F-8D37-47B0-ABD5-5DE4191D03EC}"/>
            </a:ext>
          </a:extLst>
        </xdr:cNvPr>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61</xdr:row>
      <xdr:rowOff>67310</xdr:rowOff>
    </xdr:from>
    <xdr:ext cx="593090" cy="259080"/>
    <xdr:sp macro="" textlink="">
      <xdr:nvSpPr>
        <xdr:cNvPr id="182" name="テキスト ボックス 181">
          <a:extLst>
            <a:ext uri="{FF2B5EF4-FFF2-40B4-BE49-F238E27FC236}">
              <a16:creationId xmlns="" xmlns:a16="http://schemas.microsoft.com/office/drawing/2014/main" id="{C8EA586A-63C6-4370-AAEF-528B1ABE6C24}"/>
            </a:ext>
          </a:extLst>
        </xdr:cNvPr>
        <xdr:cNvSpPr txBox="1"/>
      </xdr:nvSpPr>
      <xdr:spPr>
        <a:xfrm>
          <a:off x="6008370" y="1052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3" name="直線コネクタ 182">
          <a:extLst>
            <a:ext uri="{FF2B5EF4-FFF2-40B4-BE49-F238E27FC236}">
              <a16:creationId xmlns="" xmlns:a16="http://schemas.microsoft.com/office/drawing/2014/main" id="{71CF6A3D-1A2C-460D-BA8A-581E34124811}"/>
            </a:ext>
          </a:extLst>
        </xdr:cNvPr>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59</xdr:row>
      <xdr:rowOff>29210</xdr:rowOff>
    </xdr:from>
    <xdr:ext cx="593090" cy="256540"/>
    <xdr:sp macro="" textlink="">
      <xdr:nvSpPr>
        <xdr:cNvPr id="184" name="テキスト ボックス 183">
          <a:extLst>
            <a:ext uri="{FF2B5EF4-FFF2-40B4-BE49-F238E27FC236}">
              <a16:creationId xmlns="" xmlns:a16="http://schemas.microsoft.com/office/drawing/2014/main" id="{74550F37-F5E6-4190-BF10-A3E6A626FAD9}"/>
            </a:ext>
          </a:extLst>
        </xdr:cNvPr>
        <xdr:cNvSpPr txBox="1"/>
      </xdr:nvSpPr>
      <xdr:spPr>
        <a:xfrm>
          <a:off x="6008370" y="10144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5" name="直線コネクタ 184">
          <a:extLst>
            <a:ext uri="{FF2B5EF4-FFF2-40B4-BE49-F238E27FC236}">
              <a16:creationId xmlns="" xmlns:a16="http://schemas.microsoft.com/office/drawing/2014/main" id="{00D34241-7FE1-48F0-AC39-20D2FBF3480C}"/>
            </a:ext>
          </a:extLst>
        </xdr:cNvPr>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162560</xdr:rowOff>
    </xdr:from>
    <xdr:ext cx="593090" cy="259080"/>
    <xdr:sp macro="" textlink="">
      <xdr:nvSpPr>
        <xdr:cNvPr id="186" name="テキスト ボックス 185">
          <a:extLst>
            <a:ext uri="{FF2B5EF4-FFF2-40B4-BE49-F238E27FC236}">
              <a16:creationId xmlns="" xmlns:a16="http://schemas.microsoft.com/office/drawing/2014/main" id="{5298E60C-70B9-446D-BB0A-FFEE23B4D5C7}"/>
            </a:ext>
          </a:extLst>
        </xdr:cNvPr>
        <xdr:cNvSpPr txBox="1"/>
      </xdr:nvSpPr>
      <xdr:spPr>
        <a:xfrm>
          <a:off x="6008370" y="976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7" name="直線コネクタ 186">
          <a:extLst>
            <a:ext uri="{FF2B5EF4-FFF2-40B4-BE49-F238E27FC236}">
              <a16:creationId xmlns="" xmlns:a16="http://schemas.microsoft.com/office/drawing/2014/main" id="{01AF0D3C-6E8C-486E-84D2-802A71FED3BE}"/>
            </a:ext>
          </a:extLst>
        </xdr:cNvPr>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124460</xdr:rowOff>
    </xdr:from>
    <xdr:ext cx="593090" cy="259080"/>
    <xdr:sp macro="" textlink="">
      <xdr:nvSpPr>
        <xdr:cNvPr id="188" name="テキスト ボックス 187">
          <a:extLst>
            <a:ext uri="{FF2B5EF4-FFF2-40B4-BE49-F238E27FC236}">
              <a16:creationId xmlns="" xmlns:a16="http://schemas.microsoft.com/office/drawing/2014/main" id="{7AD8B0A5-5706-4E78-A3A1-F915C5E83677}"/>
            </a:ext>
          </a:extLst>
        </xdr:cNvPr>
        <xdr:cNvSpPr txBox="1"/>
      </xdr:nvSpPr>
      <xdr:spPr>
        <a:xfrm>
          <a:off x="6008370" y="938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a:extLst>
            <a:ext uri="{FF2B5EF4-FFF2-40B4-BE49-F238E27FC236}">
              <a16:creationId xmlns="" xmlns:a16="http://schemas.microsoft.com/office/drawing/2014/main" id="{90460A5D-8A59-4D38-AF5A-B58894B0C1B8}"/>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3260" cy="256540"/>
    <xdr:sp macro="" textlink="">
      <xdr:nvSpPr>
        <xdr:cNvPr id="190" name="テキスト ボックス 189">
          <a:extLst>
            <a:ext uri="{FF2B5EF4-FFF2-40B4-BE49-F238E27FC236}">
              <a16:creationId xmlns="" xmlns:a16="http://schemas.microsoft.com/office/drawing/2014/main" id="{E0A34729-13E7-4E51-9EBB-9B3384B991EB}"/>
            </a:ext>
          </a:extLst>
        </xdr:cNvPr>
        <xdr:cNvSpPr txBox="1"/>
      </xdr:nvSpPr>
      <xdr:spPr>
        <a:xfrm>
          <a:off x="5918200" y="900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a:extLst>
            <a:ext uri="{FF2B5EF4-FFF2-40B4-BE49-F238E27FC236}">
              <a16:creationId xmlns="" xmlns:a16="http://schemas.microsoft.com/office/drawing/2014/main" id="{4C09D4E8-A051-4D4D-8730-D3117478D3CE}"/>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150495</xdr:rowOff>
    </xdr:from>
    <xdr:to>
      <xdr:col>54</xdr:col>
      <xdr:colOff>189865</xdr:colOff>
      <xdr:row>64</xdr:row>
      <xdr:rowOff>67945</xdr:rowOff>
    </xdr:to>
    <xdr:cxnSp macro="">
      <xdr:nvCxnSpPr>
        <xdr:cNvPr id="192" name="直線コネクタ 191">
          <a:extLst>
            <a:ext uri="{FF2B5EF4-FFF2-40B4-BE49-F238E27FC236}">
              <a16:creationId xmlns="" xmlns:a16="http://schemas.microsoft.com/office/drawing/2014/main" id="{6A98C4DD-7CDB-4435-BCC5-33F6E7C0CDF1}"/>
            </a:ext>
          </a:extLst>
        </xdr:cNvPr>
        <xdr:cNvCxnSpPr/>
      </xdr:nvCxnSpPr>
      <xdr:spPr>
        <a:xfrm flipV="1">
          <a:off x="10476865" y="9580245"/>
          <a:ext cx="0" cy="1460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71755</xdr:rowOff>
    </xdr:from>
    <xdr:ext cx="469900" cy="259080"/>
    <xdr:sp macro="" textlink="">
      <xdr:nvSpPr>
        <xdr:cNvPr id="193" name="【橋りょう・トンネル】&#10;一人当たり有形固定資産（償却資産）額最小値テキスト">
          <a:extLst>
            <a:ext uri="{FF2B5EF4-FFF2-40B4-BE49-F238E27FC236}">
              <a16:creationId xmlns="" xmlns:a16="http://schemas.microsoft.com/office/drawing/2014/main" id="{48C2BB77-EB06-4D9F-802F-C7D9A04ACC0A}"/>
            </a:ext>
          </a:extLst>
        </xdr:cNvPr>
        <xdr:cNvSpPr txBox="1"/>
      </xdr:nvSpPr>
      <xdr:spPr>
        <a:xfrm>
          <a:off x="10515600" y="110445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4,291</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67945</xdr:rowOff>
    </xdr:from>
    <xdr:to>
      <xdr:col>55</xdr:col>
      <xdr:colOff>88900</xdr:colOff>
      <xdr:row>64</xdr:row>
      <xdr:rowOff>67945</xdr:rowOff>
    </xdr:to>
    <xdr:cxnSp macro="">
      <xdr:nvCxnSpPr>
        <xdr:cNvPr id="194" name="直線コネクタ 193">
          <a:extLst>
            <a:ext uri="{FF2B5EF4-FFF2-40B4-BE49-F238E27FC236}">
              <a16:creationId xmlns="" xmlns:a16="http://schemas.microsoft.com/office/drawing/2014/main" id="{2D1E03DB-BB9B-4B67-A093-DBD8AFDABA11}"/>
            </a:ext>
          </a:extLst>
        </xdr:cNvPr>
        <xdr:cNvCxnSpPr/>
      </xdr:nvCxnSpPr>
      <xdr:spPr>
        <a:xfrm>
          <a:off x="10388600" y="11040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97790</xdr:rowOff>
    </xdr:from>
    <xdr:ext cx="598805" cy="256540"/>
    <xdr:sp macro="" textlink="">
      <xdr:nvSpPr>
        <xdr:cNvPr id="195" name="【橋りょう・トンネル】&#10;一人当たり有形固定資産（償却資産）額最大値テキスト">
          <a:extLst>
            <a:ext uri="{FF2B5EF4-FFF2-40B4-BE49-F238E27FC236}">
              <a16:creationId xmlns="" xmlns:a16="http://schemas.microsoft.com/office/drawing/2014/main" id="{82335CFE-4274-46A9-8B5F-485DB25A2EA5}"/>
            </a:ext>
          </a:extLst>
        </xdr:cNvPr>
        <xdr:cNvSpPr txBox="1"/>
      </xdr:nvSpPr>
      <xdr:spPr>
        <a:xfrm>
          <a:off x="10515600" y="935609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770,929</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150495</xdr:rowOff>
    </xdr:from>
    <xdr:to>
      <xdr:col>55</xdr:col>
      <xdr:colOff>88900</xdr:colOff>
      <xdr:row>55</xdr:row>
      <xdr:rowOff>150495</xdr:rowOff>
    </xdr:to>
    <xdr:cxnSp macro="">
      <xdr:nvCxnSpPr>
        <xdr:cNvPr id="196" name="直線コネクタ 195">
          <a:extLst>
            <a:ext uri="{FF2B5EF4-FFF2-40B4-BE49-F238E27FC236}">
              <a16:creationId xmlns="" xmlns:a16="http://schemas.microsoft.com/office/drawing/2014/main" id="{82E67945-C099-44D3-8AA2-F8159F58BE6F}"/>
            </a:ext>
          </a:extLst>
        </xdr:cNvPr>
        <xdr:cNvCxnSpPr/>
      </xdr:nvCxnSpPr>
      <xdr:spPr>
        <a:xfrm>
          <a:off x="10388600" y="9580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165100</xdr:rowOff>
    </xdr:from>
    <xdr:ext cx="598805" cy="259080"/>
    <xdr:sp macro="" textlink="">
      <xdr:nvSpPr>
        <xdr:cNvPr id="197" name="【橋りょう・トンネル】&#10;一人当たり有形固定資産（償却資産）額平均値テキスト">
          <a:extLst>
            <a:ext uri="{FF2B5EF4-FFF2-40B4-BE49-F238E27FC236}">
              <a16:creationId xmlns="" xmlns:a16="http://schemas.microsoft.com/office/drawing/2014/main" id="{4E90C03C-2430-4620-8FD7-E90DA5349400}"/>
            </a:ext>
          </a:extLst>
        </xdr:cNvPr>
        <xdr:cNvSpPr txBox="1"/>
      </xdr:nvSpPr>
      <xdr:spPr>
        <a:xfrm>
          <a:off x="10515600" y="104521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275,295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15240</xdr:rowOff>
    </xdr:from>
    <xdr:to>
      <xdr:col>55</xdr:col>
      <xdr:colOff>50800</xdr:colOff>
      <xdr:row>61</xdr:row>
      <xdr:rowOff>116840</xdr:rowOff>
    </xdr:to>
    <xdr:sp macro="" textlink="">
      <xdr:nvSpPr>
        <xdr:cNvPr id="198" name="フローチャート: 判断 197">
          <a:extLst>
            <a:ext uri="{FF2B5EF4-FFF2-40B4-BE49-F238E27FC236}">
              <a16:creationId xmlns="" xmlns:a16="http://schemas.microsoft.com/office/drawing/2014/main" id="{13D6FFE4-8B3C-486D-A986-184122FC42AB}"/>
            </a:ext>
          </a:extLst>
        </xdr:cNvPr>
        <xdr:cNvSpPr/>
      </xdr:nvSpPr>
      <xdr:spPr>
        <a:xfrm>
          <a:off x="10426700" y="1047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12700</xdr:rowOff>
    </xdr:from>
    <xdr:to>
      <xdr:col>50</xdr:col>
      <xdr:colOff>165100</xdr:colOff>
      <xdr:row>61</xdr:row>
      <xdr:rowOff>114300</xdr:rowOff>
    </xdr:to>
    <xdr:sp macro="" textlink="">
      <xdr:nvSpPr>
        <xdr:cNvPr id="199" name="フローチャート: 判断 198">
          <a:extLst>
            <a:ext uri="{FF2B5EF4-FFF2-40B4-BE49-F238E27FC236}">
              <a16:creationId xmlns="" xmlns:a16="http://schemas.microsoft.com/office/drawing/2014/main" id="{95F5DB7F-F973-43E3-87E6-E30A8189805C}"/>
            </a:ext>
          </a:extLst>
        </xdr:cNvPr>
        <xdr:cNvSpPr/>
      </xdr:nvSpPr>
      <xdr:spPr>
        <a:xfrm>
          <a:off x="9588500" y="1047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13335</xdr:rowOff>
    </xdr:from>
    <xdr:to>
      <xdr:col>46</xdr:col>
      <xdr:colOff>38100</xdr:colOff>
      <xdr:row>61</xdr:row>
      <xdr:rowOff>114935</xdr:rowOff>
    </xdr:to>
    <xdr:sp macro="" textlink="">
      <xdr:nvSpPr>
        <xdr:cNvPr id="200" name="フローチャート: 判断 199">
          <a:extLst>
            <a:ext uri="{FF2B5EF4-FFF2-40B4-BE49-F238E27FC236}">
              <a16:creationId xmlns="" xmlns:a16="http://schemas.microsoft.com/office/drawing/2014/main" id="{491E0658-FE93-41DF-B920-DAF765FC1D73}"/>
            </a:ext>
          </a:extLst>
        </xdr:cNvPr>
        <xdr:cNvSpPr/>
      </xdr:nvSpPr>
      <xdr:spPr>
        <a:xfrm>
          <a:off x="8699500" y="1047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163830</xdr:rowOff>
    </xdr:from>
    <xdr:to>
      <xdr:col>41</xdr:col>
      <xdr:colOff>101600</xdr:colOff>
      <xdr:row>61</xdr:row>
      <xdr:rowOff>93980</xdr:rowOff>
    </xdr:to>
    <xdr:sp macro="" textlink="">
      <xdr:nvSpPr>
        <xdr:cNvPr id="201" name="フローチャート: 判断 200">
          <a:extLst>
            <a:ext uri="{FF2B5EF4-FFF2-40B4-BE49-F238E27FC236}">
              <a16:creationId xmlns="" xmlns:a16="http://schemas.microsoft.com/office/drawing/2014/main" id="{4E928447-0DD5-4C07-B0B7-F3C9DB69B99A}"/>
            </a:ext>
          </a:extLst>
        </xdr:cNvPr>
        <xdr:cNvSpPr/>
      </xdr:nvSpPr>
      <xdr:spPr>
        <a:xfrm>
          <a:off x="7810500" y="1045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54610</xdr:rowOff>
    </xdr:from>
    <xdr:to>
      <xdr:col>36</xdr:col>
      <xdr:colOff>165100</xdr:colOff>
      <xdr:row>61</xdr:row>
      <xdr:rowOff>156210</xdr:rowOff>
    </xdr:to>
    <xdr:sp macro="" textlink="">
      <xdr:nvSpPr>
        <xdr:cNvPr id="202" name="フローチャート: 判断 201">
          <a:extLst>
            <a:ext uri="{FF2B5EF4-FFF2-40B4-BE49-F238E27FC236}">
              <a16:creationId xmlns="" xmlns:a16="http://schemas.microsoft.com/office/drawing/2014/main" id="{B1CC3B4D-B58A-496D-A190-A9E96A5AA547}"/>
            </a:ext>
          </a:extLst>
        </xdr:cNvPr>
        <xdr:cNvSpPr/>
      </xdr:nvSpPr>
      <xdr:spPr>
        <a:xfrm>
          <a:off x="6921500" y="1051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6540"/>
    <xdr:sp macro="" textlink="">
      <xdr:nvSpPr>
        <xdr:cNvPr id="203" name="テキスト ボックス 202">
          <a:extLst>
            <a:ext uri="{FF2B5EF4-FFF2-40B4-BE49-F238E27FC236}">
              <a16:creationId xmlns="" xmlns:a16="http://schemas.microsoft.com/office/drawing/2014/main" id="{976A024E-4F47-409E-A706-DE5C232CA1A7}"/>
            </a:ext>
          </a:extLst>
        </xdr:cNvPr>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6540"/>
    <xdr:sp macro="" textlink="">
      <xdr:nvSpPr>
        <xdr:cNvPr id="204" name="テキスト ボックス 203">
          <a:extLst>
            <a:ext uri="{FF2B5EF4-FFF2-40B4-BE49-F238E27FC236}">
              <a16:creationId xmlns="" xmlns:a16="http://schemas.microsoft.com/office/drawing/2014/main" id="{F9DCB4F6-416B-452D-9553-4E5BBABE0E3F}"/>
            </a:ext>
          </a:extLst>
        </xdr:cNvPr>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6540"/>
    <xdr:sp macro="" textlink="">
      <xdr:nvSpPr>
        <xdr:cNvPr id="205" name="テキスト ボックス 204">
          <a:extLst>
            <a:ext uri="{FF2B5EF4-FFF2-40B4-BE49-F238E27FC236}">
              <a16:creationId xmlns="" xmlns:a16="http://schemas.microsoft.com/office/drawing/2014/main" id="{A5A94E81-DB24-459B-B06C-D7B386C62831}"/>
            </a:ext>
          </a:extLst>
        </xdr:cNvPr>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6540"/>
    <xdr:sp macro="" textlink="">
      <xdr:nvSpPr>
        <xdr:cNvPr id="206" name="テキスト ボックス 205">
          <a:extLst>
            <a:ext uri="{FF2B5EF4-FFF2-40B4-BE49-F238E27FC236}">
              <a16:creationId xmlns="" xmlns:a16="http://schemas.microsoft.com/office/drawing/2014/main" id="{07BFFC7C-D352-452A-B0EB-04CDF3F933D9}"/>
            </a:ext>
          </a:extLst>
        </xdr:cNvPr>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6540"/>
    <xdr:sp macro="" textlink="">
      <xdr:nvSpPr>
        <xdr:cNvPr id="207" name="テキスト ボックス 206">
          <a:extLst>
            <a:ext uri="{FF2B5EF4-FFF2-40B4-BE49-F238E27FC236}">
              <a16:creationId xmlns="" xmlns:a16="http://schemas.microsoft.com/office/drawing/2014/main" id="{F30D8AD4-5210-4D7D-83B9-6199C52A5276}"/>
            </a:ext>
          </a:extLst>
        </xdr:cNvPr>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36</xdr:col>
      <xdr:colOff>63500</xdr:colOff>
      <xdr:row>64</xdr:row>
      <xdr:rowOff>3810</xdr:rowOff>
    </xdr:from>
    <xdr:to>
      <xdr:col>36</xdr:col>
      <xdr:colOff>165100</xdr:colOff>
      <xdr:row>64</xdr:row>
      <xdr:rowOff>105410</xdr:rowOff>
    </xdr:to>
    <xdr:sp macro="" textlink="">
      <xdr:nvSpPr>
        <xdr:cNvPr id="208" name="楕円 207">
          <a:extLst>
            <a:ext uri="{FF2B5EF4-FFF2-40B4-BE49-F238E27FC236}">
              <a16:creationId xmlns="" xmlns:a16="http://schemas.microsoft.com/office/drawing/2014/main" id="{25BF5FDB-09C3-4CBA-94E1-D308F83EBD1B}"/>
            </a:ext>
          </a:extLst>
        </xdr:cNvPr>
        <xdr:cNvSpPr/>
      </xdr:nvSpPr>
      <xdr:spPr>
        <a:xfrm>
          <a:off x="6921500" y="1097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182880</xdr:colOff>
      <xdr:row>59</xdr:row>
      <xdr:rowOff>130810</xdr:rowOff>
    </xdr:from>
    <xdr:ext cx="596265" cy="259080"/>
    <xdr:sp macro="" textlink="">
      <xdr:nvSpPr>
        <xdr:cNvPr id="209" name="n_1aveValue【橋りょう・トンネル】&#10;一人当たり有形固定資産（償却資産）額">
          <a:extLst>
            <a:ext uri="{FF2B5EF4-FFF2-40B4-BE49-F238E27FC236}">
              <a16:creationId xmlns="" xmlns:a16="http://schemas.microsoft.com/office/drawing/2014/main" id="{B49F3B33-137E-4AC3-878F-465794973053}"/>
            </a:ext>
          </a:extLst>
        </xdr:cNvPr>
        <xdr:cNvSpPr txBox="1"/>
      </xdr:nvSpPr>
      <xdr:spPr>
        <a:xfrm>
          <a:off x="9326880" y="1024636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276,690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59</xdr:row>
      <xdr:rowOff>132080</xdr:rowOff>
    </xdr:from>
    <xdr:ext cx="596265" cy="256540"/>
    <xdr:sp macro="" textlink="">
      <xdr:nvSpPr>
        <xdr:cNvPr id="210" name="n_2aveValue【橋りょう・トンネル】&#10;一人当たり有形固定資産（償却資産）額">
          <a:extLst>
            <a:ext uri="{FF2B5EF4-FFF2-40B4-BE49-F238E27FC236}">
              <a16:creationId xmlns="" xmlns:a16="http://schemas.microsoft.com/office/drawing/2014/main" id="{2B54DDE9-DA6C-444B-8D5B-3B4D9A8246E3}"/>
            </a:ext>
          </a:extLst>
        </xdr:cNvPr>
        <xdr:cNvSpPr txBox="1"/>
      </xdr:nvSpPr>
      <xdr:spPr>
        <a:xfrm>
          <a:off x="8450580" y="1024763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276,264</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59</xdr:row>
      <xdr:rowOff>110490</xdr:rowOff>
    </xdr:from>
    <xdr:ext cx="596265" cy="256540"/>
    <xdr:sp macro="" textlink="">
      <xdr:nvSpPr>
        <xdr:cNvPr id="211" name="n_3aveValue【橋りょう・トンネル】&#10;一人当たり有形固定資産（償却資産）額">
          <a:extLst>
            <a:ext uri="{FF2B5EF4-FFF2-40B4-BE49-F238E27FC236}">
              <a16:creationId xmlns="" xmlns:a16="http://schemas.microsoft.com/office/drawing/2014/main" id="{1DC6777F-D2EF-44AB-8943-4AC5DF4E8CA8}"/>
            </a:ext>
          </a:extLst>
        </xdr:cNvPr>
        <xdr:cNvSpPr txBox="1"/>
      </xdr:nvSpPr>
      <xdr:spPr>
        <a:xfrm>
          <a:off x="7561580" y="1022604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287,353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60</xdr:row>
      <xdr:rowOff>1270</xdr:rowOff>
    </xdr:from>
    <xdr:ext cx="596265" cy="259080"/>
    <xdr:sp macro="" textlink="">
      <xdr:nvSpPr>
        <xdr:cNvPr id="212" name="n_4aveValue【橋りょう・トンネル】&#10;一人当たり有形固定資産（償却資産）額">
          <a:extLst>
            <a:ext uri="{FF2B5EF4-FFF2-40B4-BE49-F238E27FC236}">
              <a16:creationId xmlns="" xmlns:a16="http://schemas.microsoft.com/office/drawing/2014/main" id="{05C62C19-E34E-441F-BC3D-A6B97D2DB506}"/>
            </a:ext>
          </a:extLst>
        </xdr:cNvPr>
        <xdr:cNvSpPr txBox="1"/>
      </xdr:nvSpPr>
      <xdr:spPr>
        <a:xfrm>
          <a:off x="6672580" y="1028827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254,825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64</xdr:row>
      <xdr:rowOff>96520</xdr:rowOff>
    </xdr:from>
    <xdr:ext cx="532130" cy="259080"/>
    <xdr:sp macro="" textlink="">
      <xdr:nvSpPr>
        <xdr:cNvPr id="213" name="n_4mainValue【橋りょう・トンネル】&#10;一人当たり有形固定資産（償却資産）額">
          <a:extLst>
            <a:ext uri="{FF2B5EF4-FFF2-40B4-BE49-F238E27FC236}">
              <a16:creationId xmlns="" xmlns:a16="http://schemas.microsoft.com/office/drawing/2014/main" id="{F0707995-463F-4C40-9C5D-4F7290DE6A53}"/>
            </a:ext>
          </a:extLst>
        </xdr:cNvPr>
        <xdr:cNvSpPr txBox="1"/>
      </xdr:nvSpPr>
      <xdr:spPr>
        <a:xfrm>
          <a:off x="6704965" y="110693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11,210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4" name="正方形/長方形 213">
          <a:extLst>
            <a:ext uri="{FF2B5EF4-FFF2-40B4-BE49-F238E27FC236}">
              <a16:creationId xmlns="" xmlns:a16="http://schemas.microsoft.com/office/drawing/2014/main" id="{CC7EB489-4DD0-40C2-AB03-146213BB698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5" name="正方形/長方形 214">
          <a:extLst>
            <a:ext uri="{FF2B5EF4-FFF2-40B4-BE49-F238E27FC236}">
              <a16:creationId xmlns="" xmlns:a16="http://schemas.microsoft.com/office/drawing/2014/main" id="{99A8A13B-F059-4C32-BC79-B885F4CEB338}"/>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6" name="正方形/長方形 215">
          <a:extLst>
            <a:ext uri="{FF2B5EF4-FFF2-40B4-BE49-F238E27FC236}">
              <a16:creationId xmlns="" xmlns:a16="http://schemas.microsoft.com/office/drawing/2014/main" id="{86C78E3B-9A46-4120-8CD5-2C1FCA5B5ED4}"/>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7" name="正方形/長方形 216">
          <a:extLst>
            <a:ext uri="{FF2B5EF4-FFF2-40B4-BE49-F238E27FC236}">
              <a16:creationId xmlns="" xmlns:a16="http://schemas.microsoft.com/office/drawing/2014/main" id="{04C09828-8CBE-4A69-BC3A-8633C237EBCF}"/>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8" name="正方形/長方形 217">
          <a:extLst>
            <a:ext uri="{FF2B5EF4-FFF2-40B4-BE49-F238E27FC236}">
              <a16:creationId xmlns="" xmlns:a16="http://schemas.microsoft.com/office/drawing/2014/main" id="{A4A0F18C-BE7F-423E-93ED-6589ACE51DE4}"/>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9" name="正方形/長方形 218">
          <a:extLst>
            <a:ext uri="{FF2B5EF4-FFF2-40B4-BE49-F238E27FC236}">
              <a16:creationId xmlns="" xmlns:a16="http://schemas.microsoft.com/office/drawing/2014/main" id="{B241EF4B-39A8-4E66-AB2A-69A9F47FD2C2}"/>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0" name="正方形/長方形 219">
          <a:extLst>
            <a:ext uri="{FF2B5EF4-FFF2-40B4-BE49-F238E27FC236}">
              <a16:creationId xmlns="" xmlns:a16="http://schemas.microsoft.com/office/drawing/2014/main" id="{2F83B7E1-82D7-4BB8-B793-4E082F701231}"/>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1" name="正方形/長方形 220">
          <a:extLst>
            <a:ext uri="{FF2B5EF4-FFF2-40B4-BE49-F238E27FC236}">
              <a16:creationId xmlns="" xmlns:a16="http://schemas.microsoft.com/office/drawing/2014/main" id="{9F295554-444E-48D0-B480-B66E299C5184}"/>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910" cy="222885"/>
    <xdr:sp macro="" textlink="">
      <xdr:nvSpPr>
        <xdr:cNvPr id="222" name="テキスト ボックス 221">
          <a:extLst>
            <a:ext uri="{FF2B5EF4-FFF2-40B4-BE49-F238E27FC236}">
              <a16:creationId xmlns="" xmlns:a16="http://schemas.microsoft.com/office/drawing/2014/main" id="{C128FBD5-AB87-41BF-A66A-C25268AAC157}"/>
            </a:ext>
          </a:extLst>
        </xdr:cNvPr>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3" name="直線コネクタ 222">
          <a:extLst>
            <a:ext uri="{FF2B5EF4-FFF2-40B4-BE49-F238E27FC236}">
              <a16:creationId xmlns="" xmlns:a16="http://schemas.microsoft.com/office/drawing/2014/main" id="{3CE5189F-91D6-4D77-A66E-712E61F2565F}"/>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4820" cy="259080"/>
    <xdr:sp macro="" textlink="">
      <xdr:nvSpPr>
        <xdr:cNvPr id="224" name="テキスト ボックス 223">
          <a:extLst>
            <a:ext uri="{FF2B5EF4-FFF2-40B4-BE49-F238E27FC236}">
              <a16:creationId xmlns="" xmlns:a16="http://schemas.microsoft.com/office/drawing/2014/main" id="{4DF70A22-331F-4557-8B50-339947D68F02}"/>
            </a:ext>
          </a:extLst>
        </xdr:cNvPr>
        <xdr:cNvSpPr txBox="1"/>
      </xdr:nvSpPr>
      <xdr:spPr>
        <a:xfrm>
          <a:off x="294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5" name="直線コネクタ 224">
          <a:extLst>
            <a:ext uri="{FF2B5EF4-FFF2-40B4-BE49-F238E27FC236}">
              <a16:creationId xmlns="" xmlns:a16="http://schemas.microsoft.com/office/drawing/2014/main" id="{378F33BF-B82B-47AE-B08A-FE9F9F86F11D}"/>
            </a:ext>
          </a:extLst>
        </xdr:cNvPr>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4820" cy="256540"/>
    <xdr:sp macro="" textlink="">
      <xdr:nvSpPr>
        <xdr:cNvPr id="226" name="テキスト ボックス 225">
          <a:extLst>
            <a:ext uri="{FF2B5EF4-FFF2-40B4-BE49-F238E27FC236}">
              <a16:creationId xmlns="" xmlns:a16="http://schemas.microsoft.com/office/drawing/2014/main" id="{9373AE9E-B366-498D-B362-158B978A4766}"/>
            </a:ext>
          </a:extLst>
        </xdr:cNvPr>
        <xdr:cNvSpPr txBox="1"/>
      </xdr:nvSpPr>
      <xdr:spPr>
        <a:xfrm>
          <a:off x="294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7" name="直線コネクタ 226">
          <a:extLst>
            <a:ext uri="{FF2B5EF4-FFF2-40B4-BE49-F238E27FC236}">
              <a16:creationId xmlns="" xmlns:a16="http://schemas.microsoft.com/office/drawing/2014/main" id="{BF04CD80-3F53-4D77-B4E6-3AED5320A044}"/>
            </a:ext>
          </a:extLst>
        </xdr:cNvPr>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28" name="テキスト ボックス 227">
          <a:extLst>
            <a:ext uri="{FF2B5EF4-FFF2-40B4-BE49-F238E27FC236}">
              <a16:creationId xmlns="" xmlns:a16="http://schemas.microsoft.com/office/drawing/2014/main" id="{6216C54D-D1F9-4D88-BD8B-5BCB2380E0D7}"/>
            </a:ext>
          </a:extLst>
        </xdr:cNvPr>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9" name="直線コネクタ 228">
          <a:extLst>
            <a:ext uri="{FF2B5EF4-FFF2-40B4-BE49-F238E27FC236}">
              <a16:creationId xmlns="" xmlns:a16="http://schemas.microsoft.com/office/drawing/2014/main" id="{087820D4-9632-44A4-8170-854176759D71}"/>
            </a:ext>
          </a:extLst>
        </xdr:cNvPr>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30" name="テキスト ボックス 229">
          <a:extLst>
            <a:ext uri="{FF2B5EF4-FFF2-40B4-BE49-F238E27FC236}">
              <a16:creationId xmlns="" xmlns:a16="http://schemas.microsoft.com/office/drawing/2014/main" id="{06271663-A47C-429B-8790-93AED4653484}"/>
            </a:ext>
          </a:extLst>
        </xdr:cNvPr>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1" name="直線コネクタ 230">
          <a:extLst>
            <a:ext uri="{FF2B5EF4-FFF2-40B4-BE49-F238E27FC236}">
              <a16:creationId xmlns="" xmlns:a16="http://schemas.microsoft.com/office/drawing/2014/main" id="{40790928-F35C-4EDA-B3CC-CCF802CFE78D}"/>
            </a:ext>
          </a:extLst>
        </xdr:cNvPr>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6540"/>
    <xdr:sp macro="" textlink="">
      <xdr:nvSpPr>
        <xdr:cNvPr id="232" name="テキスト ボックス 231">
          <a:extLst>
            <a:ext uri="{FF2B5EF4-FFF2-40B4-BE49-F238E27FC236}">
              <a16:creationId xmlns="" xmlns:a16="http://schemas.microsoft.com/office/drawing/2014/main" id="{1510C0B3-F52D-4B48-A211-020C673324F7}"/>
            </a:ext>
          </a:extLst>
        </xdr:cNvPr>
        <xdr:cNvSpPr txBox="1"/>
      </xdr:nvSpPr>
      <xdr:spPr>
        <a:xfrm>
          <a:off x="358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3" name="直線コネクタ 232">
          <a:extLst>
            <a:ext uri="{FF2B5EF4-FFF2-40B4-BE49-F238E27FC236}">
              <a16:creationId xmlns="" xmlns:a16="http://schemas.microsoft.com/office/drawing/2014/main" id="{38BA2734-3DAA-498A-A5CA-CC030AF0D0FB}"/>
            </a:ext>
          </a:extLst>
        </xdr:cNvPr>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34" name="テキスト ボックス 233">
          <a:extLst>
            <a:ext uri="{FF2B5EF4-FFF2-40B4-BE49-F238E27FC236}">
              <a16:creationId xmlns="" xmlns:a16="http://schemas.microsoft.com/office/drawing/2014/main" id="{5BAFCE2A-BD52-48AD-8742-8C3147A6D04A}"/>
            </a:ext>
          </a:extLst>
        </xdr:cNvPr>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a:extLst>
            <a:ext uri="{FF2B5EF4-FFF2-40B4-BE49-F238E27FC236}">
              <a16:creationId xmlns="" xmlns:a16="http://schemas.microsoft.com/office/drawing/2014/main" id="{FDCEFFB4-3410-4E13-919A-F0C6F1462FF1}"/>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6550" cy="259080"/>
    <xdr:sp macro="" textlink="">
      <xdr:nvSpPr>
        <xdr:cNvPr id="236" name="テキスト ボックス 235">
          <a:extLst>
            <a:ext uri="{FF2B5EF4-FFF2-40B4-BE49-F238E27FC236}">
              <a16:creationId xmlns="" xmlns:a16="http://schemas.microsoft.com/office/drawing/2014/main" id="{891A9594-9B17-4498-AF9C-ACB96465D8FC}"/>
            </a:ext>
          </a:extLst>
        </xdr:cNvPr>
        <xdr:cNvSpPr txBox="1"/>
      </xdr:nvSpPr>
      <xdr:spPr>
        <a:xfrm>
          <a:off x="422910" y="1281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公営住宅】&#10;有形固定資産減価償却率グラフ枠">
          <a:extLst>
            <a:ext uri="{FF2B5EF4-FFF2-40B4-BE49-F238E27FC236}">
              <a16:creationId xmlns="" xmlns:a16="http://schemas.microsoft.com/office/drawing/2014/main" id="{C8FD420E-43AE-42AD-8E4A-DD5479175E47}"/>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55245</xdr:rowOff>
    </xdr:from>
    <xdr:to>
      <xdr:col>24</xdr:col>
      <xdr:colOff>62865</xdr:colOff>
      <xdr:row>86</xdr:row>
      <xdr:rowOff>36195</xdr:rowOff>
    </xdr:to>
    <xdr:cxnSp macro="">
      <xdr:nvCxnSpPr>
        <xdr:cNvPr id="238" name="直線コネクタ 237">
          <a:extLst>
            <a:ext uri="{FF2B5EF4-FFF2-40B4-BE49-F238E27FC236}">
              <a16:creationId xmlns="" xmlns:a16="http://schemas.microsoft.com/office/drawing/2014/main" id="{D4B80AF6-265B-4D52-9E2B-A6B4CE107938}"/>
            </a:ext>
          </a:extLst>
        </xdr:cNvPr>
        <xdr:cNvCxnSpPr/>
      </xdr:nvCxnSpPr>
      <xdr:spPr>
        <a:xfrm flipV="1">
          <a:off x="4634865" y="13428345"/>
          <a:ext cx="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40640</xdr:rowOff>
    </xdr:from>
    <xdr:ext cx="405130" cy="256540"/>
    <xdr:sp macro="" textlink="">
      <xdr:nvSpPr>
        <xdr:cNvPr id="239" name="【公営住宅】&#10;有形固定資産減価償却率最小値テキスト">
          <a:extLst>
            <a:ext uri="{FF2B5EF4-FFF2-40B4-BE49-F238E27FC236}">
              <a16:creationId xmlns="" xmlns:a16="http://schemas.microsoft.com/office/drawing/2014/main" id="{A98E1A36-A552-4B7B-98F9-91590394A32F}"/>
            </a:ext>
          </a:extLst>
        </xdr:cNvPr>
        <xdr:cNvSpPr txBox="1"/>
      </xdr:nvSpPr>
      <xdr:spPr>
        <a:xfrm>
          <a:off x="4673600" y="147853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95.9</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36195</xdr:rowOff>
    </xdr:from>
    <xdr:to>
      <xdr:col>24</xdr:col>
      <xdr:colOff>152400</xdr:colOff>
      <xdr:row>86</xdr:row>
      <xdr:rowOff>36195</xdr:rowOff>
    </xdr:to>
    <xdr:cxnSp macro="">
      <xdr:nvCxnSpPr>
        <xdr:cNvPr id="240" name="直線コネクタ 239">
          <a:extLst>
            <a:ext uri="{FF2B5EF4-FFF2-40B4-BE49-F238E27FC236}">
              <a16:creationId xmlns="" xmlns:a16="http://schemas.microsoft.com/office/drawing/2014/main" id="{32B7128E-AC6D-42E4-BACF-B0B9E381AA97}"/>
            </a:ext>
          </a:extLst>
        </xdr:cNvPr>
        <xdr:cNvCxnSpPr/>
      </xdr:nvCxnSpPr>
      <xdr:spPr>
        <a:xfrm>
          <a:off x="4546600" y="14780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1905</xdr:rowOff>
    </xdr:from>
    <xdr:ext cx="405130" cy="259080"/>
    <xdr:sp macro="" textlink="">
      <xdr:nvSpPr>
        <xdr:cNvPr id="241" name="【公営住宅】&#10;有形固定資産減価償却率最大値テキスト">
          <a:extLst>
            <a:ext uri="{FF2B5EF4-FFF2-40B4-BE49-F238E27FC236}">
              <a16:creationId xmlns="" xmlns:a16="http://schemas.microsoft.com/office/drawing/2014/main" id="{FADC026D-C828-4F98-8D6F-BB6F8867546E}"/>
            </a:ext>
          </a:extLst>
        </xdr:cNvPr>
        <xdr:cNvSpPr txBox="1"/>
      </xdr:nvSpPr>
      <xdr:spPr>
        <a:xfrm>
          <a:off x="4673600" y="132035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24.9</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55245</xdr:rowOff>
    </xdr:from>
    <xdr:to>
      <xdr:col>24</xdr:col>
      <xdr:colOff>152400</xdr:colOff>
      <xdr:row>78</xdr:row>
      <xdr:rowOff>55245</xdr:rowOff>
    </xdr:to>
    <xdr:cxnSp macro="">
      <xdr:nvCxnSpPr>
        <xdr:cNvPr id="242" name="直線コネクタ 241">
          <a:extLst>
            <a:ext uri="{FF2B5EF4-FFF2-40B4-BE49-F238E27FC236}">
              <a16:creationId xmlns="" xmlns:a16="http://schemas.microsoft.com/office/drawing/2014/main" id="{73D7D896-AC6C-4E9A-992A-D51A52FAE58A}"/>
            </a:ext>
          </a:extLst>
        </xdr:cNvPr>
        <xdr:cNvCxnSpPr/>
      </xdr:nvCxnSpPr>
      <xdr:spPr>
        <a:xfrm>
          <a:off x="4546600" y="13428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11430</xdr:rowOff>
    </xdr:from>
    <xdr:ext cx="405130" cy="259080"/>
    <xdr:sp macro="" textlink="">
      <xdr:nvSpPr>
        <xdr:cNvPr id="243" name="【公営住宅】&#10;有形固定資産減価償却率平均値テキスト">
          <a:extLst>
            <a:ext uri="{FF2B5EF4-FFF2-40B4-BE49-F238E27FC236}">
              <a16:creationId xmlns="" xmlns:a16="http://schemas.microsoft.com/office/drawing/2014/main" id="{5DF59EA3-F350-46F6-AB23-2AE37D8D1912}"/>
            </a:ext>
          </a:extLst>
        </xdr:cNvPr>
        <xdr:cNvSpPr txBox="1"/>
      </xdr:nvSpPr>
      <xdr:spPr>
        <a:xfrm>
          <a:off x="4673600" y="142417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83</xdr:row>
      <xdr:rowOff>33020</xdr:rowOff>
    </xdr:from>
    <xdr:to>
      <xdr:col>24</xdr:col>
      <xdr:colOff>114300</xdr:colOff>
      <xdr:row>83</xdr:row>
      <xdr:rowOff>134620</xdr:rowOff>
    </xdr:to>
    <xdr:sp macro="" textlink="">
      <xdr:nvSpPr>
        <xdr:cNvPr id="244" name="フローチャート: 判断 243">
          <a:extLst>
            <a:ext uri="{FF2B5EF4-FFF2-40B4-BE49-F238E27FC236}">
              <a16:creationId xmlns="" xmlns:a16="http://schemas.microsoft.com/office/drawing/2014/main" id="{2DD9D5BA-E5A8-444F-AF8D-817CD0F1B0AE}"/>
            </a:ext>
          </a:extLst>
        </xdr:cNvPr>
        <xdr:cNvSpPr/>
      </xdr:nvSpPr>
      <xdr:spPr>
        <a:xfrm>
          <a:off x="4584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65405</xdr:rowOff>
    </xdr:from>
    <xdr:to>
      <xdr:col>20</xdr:col>
      <xdr:colOff>38100</xdr:colOff>
      <xdr:row>83</xdr:row>
      <xdr:rowOff>167005</xdr:rowOff>
    </xdr:to>
    <xdr:sp macro="" textlink="">
      <xdr:nvSpPr>
        <xdr:cNvPr id="245" name="フローチャート: 判断 244">
          <a:extLst>
            <a:ext uri="{FF2B5EF4-FFF2-40B4-BE49-F238E27FC236}">
              <a16:creationId xmlns="" xmlns:a16="http://schemas.microsoft.com/office/drawing/2014/main" id="{F9B6A4FE-32D2-47B1-AE78-A69FFE9C150B}"/>
            </a:ext>
          </a:extLst>
        </xdr:cNvPr>
        <xdr:cNvSpPr/>
      </xdr:nvSpPr>
      <xdr:spPr>
        <a:xfrm>
          <a:off x="3746500" y="1429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48260</xdr:rowOff>
    </xdr:from>
    <xdr:to>
      <xdr:col>15</xdr:col>
      <xdr:colOff>101600</xdr:colOff>
      <xdr:row>83</xdr:row>
      <xdr:rowOff>149860</xdr:rowOff>
    </xdr:to>
    <xdr:sp macro="" textlink="">
      <xdr:nvSpPr>
        <xdr:cNvPr id="246" name="フローチャート: 判断 245">
          <a:extLst>
            <a:ext uri="{FF2B5EF4-FFF2-40B4-BE49-F238E27FC236}">
              <a16:creationId xmlns="" xmlns:a16="http://schemas.microsoft.com/office/drawing/2014/main" id="{571523B7-FF61-4B3D-B28F-8C57D80615C3}"/>
            </a:ext>
          </a:extLst>
        </xdr:cNvPr>
        <xdr:cNvSpPr/>
      </xdr:nvSpPr>
      <xdr:spPr>
        <a:xfrm>
          <a:off x="2857500" y="1427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17780</xdr:rowOff>
    </xdr:from>
    <xdr:to>
      <xdr:col>10</xdr:col>
      <xdr:colOff>165100</xdr:colOff>
      <xdr:row>83</xdr:row>
      <xdr:rowOff>119380</xdr:rowOff>
    </xdr:to>
    <xdr:sp macro="" textlink="">
      <xdr:nvSpPr>
        <xdr:cNvPr id="247" name="フローチャート: 判断 246">
          <a:extLst>
            <a:ext uri="{FF2B5EF4-FFF2-40B4-BE49-F238E27FC236}">
              <a16:creationId xmlns="" xmlns:a16="http://schemas.microsoft.com/office/drawing/2014/main" id="{E8C36D01-E685-4C30-9EB5-CA9C7D81EA37}"/>
            </a:ext>
          </a:extLst>
        </xdr:cNvPr>
        <xdr:cNvSpPr/>
      </xdr:nvSpPr>
      <xdr:spPr>
        <a:xfrm>
          <a:off x="1968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160655</xdr:rowOff>
    </xdr:from>
    <xdr:to>
      <xdr:col>6</xdr:col>
      <xdr:colOff>38100</xdr:colOff>
      <xdr:row>83</xdr:row>
      <xdr:rowOff>90805</xdr:rowOff>
    </xdr:to>
    <xdr:sp macro="" textlink="">
      <xdr:nvSpPr>
        <xdr:cNvPr id="248" name="フローチャート: 判断 247">
          <a:extLst>
            <a:ext uri="{FF2B5EF4-FFF2-40B4-BE49-F238E27FC236}">
              <a16:creationId xmlns="" xmlns:a16="http://schemas.microsoft.com/office/drawing/2014/main" id="{EC8DE051-0464-4C22-A81A-35BB7366C5F4}"/>
            </a:ext>
          </a:extLst>
        </xdr:cNvPr>
        <xdr:cNvSpPr/>
      </xdr:nvSpPr>
      <xdr:spPr>
        <a:xfrm>
          <a:off x="10795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49" name="テキスト ボックス 248">
          <a:extLst>
            <a:ext uri="{FF2B5EF4-FFF2-40B4-BE49-F238E27FC236}">
              <a16:creationId xmlns="" xmlns:a16="http://schemas.microsoft.com/office/drawing/2014/main" id="{53F44F58-85E1-4880-A3DC-8E06A536B72B}"/>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50" name="テキスト ボックス 249">
          <a:extLst>
            <a:ext uri="{FF2B5EF4-FFF2-40B4-BE49-F238E27FC236}">
              <a16:creationId xmlns="" xmlns:a16="http://schemas.microsoft.com/office/drawing/2014/main" id="{B959E3E6-337C-4368-85AB-CC614D86C4B7}"/>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51" name="テキスト ボックス 250">
          <a:extLst>
            <a:ext uri="{FF2B5EF4-FFF2-40B4-BE49-F238E27FC236}">
              <a16:creationId xmlns="" xmlns:a16="http://schemas.microsoft.com/office/drawing/2014/main" id="{4846EF08-4AC8-497C-9292-F424EC5C98A8}"/>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52" name="テキスト ボックス 251">
          <a:extLst>
            <a:ext uri="{FF2B5EF4-FFF2-40B4-BE49-F238E27FC236}">
              <a16:creationId xmlns="" xmlns:a16="http://schemas.microsoft.com/office/drawing/2014/main" id="{4C1EBB1B-0198-4D82-A23A-47568C414E75}"/>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53" name="テキスト ボックス 252">
          <a:extLst>
            <a:ext uri="{FF2B5EF4-FFF2-40B4-BE49-F238E27FC236}">
              <a16:creationId xmlns="" xmlns:a16="http://schemas.microsoft.com/office/drawing/2014/main" id="{04BF4B1B-C11C-4D04-BEFE-F8B7FD8CA6CF}"/>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xdr:col>
      <xdr:colOff>127000</xdr:colOff>
      <xdr:row>83</xdr:row>
      <xdr:rowOff>143510</xdr:rowOff>
    </xdr:from>
    <xdr:to>
      <xdr:col>6</xdr:col>
      <xdr:colOff>38100</xdr:colOff>
      <xdr:row>84</xdr:row>
      <xdr:rowOff>73660</xdr:rowOff>
    </xdr:to>
    <xdr:sp macro="" textlink="">
      <xdr:nvSpPr>
        <xdr:cNvPr id="254" name="楕円 253">
          <a:extLst>
            <a:ext uri="{FF2B5EF4-FFF2-40B4-BE49-F238E27FC236}">
              <a16:creationId xmlns="" xmlns:a16="http://schemas.microsoft.com/office/drawing/2014/main" id="{126FB612-34D7-401A-AEE1-93C5DFAF07EF}"/>
            </a:ext>
          </a:extLst>
        </xdr:cNvPr>
        <xdr:cNvSpPr/>
      </xdr:nvSpPr>
      <xdr:spPr>
        <a:xfrm>
          <a:off x="1079500" y="1437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82</xdr:row>
      <xdr:rowOff>12065</xdr:rowOff>
    </xdr:from>
    <xdr:ext cx="405130" cy="259080"/>
    <xdr:sp macro="" textlink="">
      <xdr:nvSpPr>
        <xdr:cNvPr id="255" name="n_1aveValue【公営住宅】&#10;有形固定資産減価償却率">
          <a:extLst>
            <a:ext uri="{FF2B5EF4-FFF2-40B4-BE49-F238E27FC236}">
              <a16:creationId xmlns="" xmlns:a16="http://schemas.microsoft.com/office/drawing/2014/main" id="{5C808C54-9E9D-4039-98F3-8BD79DE7D3A8}"/>
            </a:ext>
          </a:extLst>
        </xdr:cNvPr>
        <xdr:cNvSpPr txBox="1"/>
      </xdr:nvSpPr>
      <xdr:spPr>
        <a:xfrm>
          <a:off x="3582035" y="140709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166370</xdr:rowOff>
    </xdr:from>
    <xdr:ext cx="402590" cy="256540"/>
    <xdr:sp macro="" textlink="">
      <xdr:nvSpPr>
        <xdr:cNvPr id="256" name="n_2aveValue【公営住宅】&#10;有形固定資産減価償却率">
          <a:extLst>
            <a:ext uri="{FF2B5EF4-FFF2-40B4-BE49-F238E27FC236}">
              <a16:creationId xmlns="" xmlns:a16="http://schemas.microsoft.com/office/drawing/2014/main" id="{C39C4074-07FF-4E06-9A96-BF70DFC2154B}"/>
            </a:ext>
          </a:extLst>
        </xdr:cNvPr>
        <xdr:cNvSpPr txBox="1"/>
      </xdr:nvSpPr>
      <xdr:spPr>
        <a:xfrm>
          <a:off x="2705735" y="140538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135890</xdr:rowOff>
    </xdr:from>
    <xdr:ext cx="402590" cy="259080"/>
    <xdr:sp macro="" textlink="">
      <xdr:nvSpPr>
        <xdr:cNvPr id="257" name="n_3aveValue【公営住宅】&#10;有形固定資産減価償却率">
          <a:extLst>
            <a:ext uri="{FF2B5EF4-FFF2-40B4-BE49-F238E27FC236}">
              <a16:creationId xmlns="" xmlns:a16="http://schemas.microsoft.com/office/drawing/2014/main" id="{9A255A01-D4EA-44D3-99CE-58BC5E20B41C}"/>
            </a:ext>
          </a:extLst>
        </xdr:cNvPr>
        <xdr:cNvSpPr txBox="1"/>
      </xdr:nvSpPr>
      <xdr:spPr>
        <a:xfrm>
          <a:off x="1816735" y="140233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81</xdr:row>
      <xdr:rowOff>107315</xdr:rowOff>
    </xdr:from>
    <xdr:ext cx="402590" cy="259080"/>
    <xdr:sp macro="" textlink="">
      <xdr:nvSpPr>
        <xdr:cNvPr id="258" name="n_4aveValue【公営住宅】&#10;有形固定資産減価償却率">
          <a:extLst>
            <a:ext uri="{FF2B5EF4-FFF2-40B4-BE49-F238E27FC236}">
              <a16:creationId xmlns="" xmlns:a16="http://schemas.microsoft.com/office/drawing/2014/main" id="{FA6B1867-34A6-42C7-B2C1-F3CA70E23FE1}"/>
            </a:ext>
          </a:extLst>
        </xdr:cNvPr>
        <xdr:cNvSpPr txBox="1"/>
      </xdr:nvSpPr>
      <xdr:spPr>
        <a:xfrm>
          <a:off x="927735" y="139947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84</xdr:row>
      <xdr:rowOff>64770</xdr:rowOff>
    </xdr:from>
    <xdr:ext cx="402590" cy="256540"/>
    <xdr:sp macro="" textlink="">
      <xdr:nvSpPr>
        <xdr:cNvPr id="259" name="n_4mainValue【公営住宅】&#10;有形固定資産減価償却率">
          <a:extLst>
            <a:ext uri="{FF2B5EF4-FFF2-40B4-BE49-F238E27FC236}">
              <a16:creationId xmlns="" xmlns:a16="http://schemas.microsoft.com/office/drawing/2014/main" id="{2BE841D1-ACEB-44C0-9EEC-77AFD3C3DDB8}"/>
            </a:ext>
          </a:extLst>
        </xdr:cNvPr>
        <xdr:cNvSpPr txBox="1"/>
      </xdr:nvSpPr>
      <xdr:spPr>
        <a:xfrm>
          <a:off x="927735" y="144665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0" name="正方形/長方形 259">
          <a:extLst>
            <a:ext uri="{FF2B5EF4-FFF2-40B4-BE49-F238E27FC236}">
              <a16:creationId xmlns="" xmlns:a16="http://schemas.microsoft.com/office/drawing/2014/main" id="{083B9AD6-FD91-4D7C-BA25-51A2926F4EE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1" name="正方形/長方形 260">
          <a:extLst>
            <a:ext uri="{FF2B5EF4-FFF2-40B4-BE49-F238E27FC236}">
              <a16:creationId xmlns="" xmlns:a16="http://schemas.microsoft.com/office/drawing/2014/main" id="{BA70059A-0EAA-4257-BDA4-8EA3DE5EAEF3}"/>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2" name="正方形/長方形 261">
          <a:extLst>
            <a:ext uri="{FF2B5EF4-FFF2-40B4-BE49-F238E27FC236}">
              <a16:creationId xmlns="" xmlns:a16="http://schemas.microsoft.com/office/drawing/2014/main" id="{CEA8B20C-2BF4-4135-96EE-E5479CE2FFA6}"/>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3" name="正方形/長方形 262">
          <a:extLst>
            <a:ext uri="{FF2B5EF4-FFF2-40B4-BE49-F238E27FC236}">
              <a16:creationId xmlns="" xmlns:a16="http://schemas.microsoft.com/office/drawing/2014/main" id="{638DCEFE-8059-4134-BAF7-4DAD949758F4}"/>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4" name="正方形/長方形 263">
          <a:extLst>
            <a:ext uri="{FF2B5EF4-FFF2-40B4-BE49-F238E27FC236}">
              <a16:creationId xmlns="" xmlns:a16="http://schemas.microsoft.com/office/drawing/2014/main" id="{C19E92AA-DFA5-48C2-98AA-73ABF13D69A2}"/>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5" name="正方形/長方形 264">
          <a:extLst>
            <a:ext uri="{FF2B5EF4-FFF2-40B4-BE49-F238E27FC236}">
              <a16:creationId xmlns="" xmlns:a16="http://schemas.microsoft.com/office/drawing/2014/main" id="{92B3B9C2-1143-44DB-8F32-A3532813D63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6" name="正方形/長方形 265">
          <a:extLst>
            <a:ext uri="{FF2B5EF4-FFF2-40B4-BE49-F238E27FC236}">
              <a16:creationId xmlns="" xmlns:a16="http://schemas.microsoft.com/office/drawing/2014/main" id="{0EDE3D09-7516-466A-9BB3-3404E737DE49}"/>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7" name="正方形/長方形 266">
          <a:extLst>
            <a:ext uri="{FF2B5EF4-FFF2-40B4-BE49-F238E27FC236}">
              <a16:creationId xmlns="" xmlns:a16="http://schemas.microsoft.com/office/drawing/2014/main" id="{EF5C4BDA-467A-43D0-875B-2E305B95A7BF}"/>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345" cy="222885"/>
    <xdr:sp macro="" textlink="">
      <xdr:nvSpPr>
        <xdr:cNvPr id="268" name="テキスト ボックス 267">
          <a:extLst>
            <a:ext uri="{FF2B5EF4-FFF2-40B4-BE49-F238E27FC236}">
              <a16:creationId xmlns="" xmlns:a16="http://schemas.microsoft.com/office/drawing/2014/main" id="{D7970872-5AB9-4E3D-A9F6-AA275C3A7017}"/>
            </a:ext>
          </a:extLst>
        </xdr:cNvPr>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9" name="直線コネクタ 268">
          <a:extLst>
            <a:ext uri="{FF2B5EF4-FFF2-40B4-BE49-F238E27FC236}">
              <a16:creationId xmlns="" xmlns:a16="http://schemas.microsoft.com/office/drawing/2014/main" id="{B1D8695C-6525-4069-BC6F-3CB432C6877C}"/>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168910</xdr:rowOff>
    </xdr:from>
    <xdr:to>
      <xdr:col>59</xdr:col>
      <xdr:colOff>50800</xdr:colOff>
      <xdr:row>86</xdr:row>
      <xdr:rowOff>168910</xdr:rowOff>
    </xdr:to>
    <xdr:cxnSp macro="">
      <xdr:nvCxnSpPr>
        <xdr:cNvPr id="270" name="直線コネクタ 269">
          <a:extLst>
            <a:ext uri="{FF2B5EF4-FFF2-40B4-BE49-F238E27FC236}">
              <a16:creationId xmlns="" xmlns:a16="http://schemas.microsoft.com/office/drawing/2014/main" id="{3F214B29-54FD-469B-BA34-40AB61744BE5}"/>
            </a:ext>
          </a:extLst>
        </xdr:cNvPr>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86</xdr:row>
      <xdr:rowOff>26670</xdr:rowOff>
    </xdr:from>
    <xdr:ext cx="464820" cy="259080"/>
    <xdr:sp macro="" textlink="">
      <xdr:nvSpPr>
        <xdr:cNvPr id="271" name="テキスト ボックス 270">
          <a:extLst>
            <a:ext uri="{FF2B5EF4-FFF2-40B4-BE49-F238E27FC236}">
              <a16:creationId xmlns="" xmlns:a16="http://schemas.microsoft.com/office/drawing/2014/main" id="{63A9309E-47B0-461A-81BA-074BB5060FC3}"/>
            </a:ext>
          </a:extLst>
        </xdr:cNvPr>
        <xdr:cNvSpPr txBox="1"/>
      </xdr:nvSpPr>
      <xdr:spPr>
        <a:xfrm>
          <a:off x="6136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85</xdr:row>
      <xdr:rowOff>13335</xdr:rowOff>
    </xdr:from>
    <xdr:to>
      <xdr:col>59</xdr:col>
      <xdr:colOff>50800</xdr:colOff>
      <xdr:row>85</xdr:row>
      <xdr:rowOff>13335</xdr:rowOff>
    </xdr:to>
    <xdr:cxnSp macro="">
      <xdr:nvCxnSpPr>
        <xdr:cNvPr id="272" name="直線コネクタ 271">
          <a:extLst>
            <a:ext uri="{FF2B5EF4-FFF2-40B4-BE49-F238E27FC236}">
              <a16:creationId xmlns="" xmlns:a16="http://schemas.microsoft.com/office/drawing/2014/main" id="{7D8B25C4-5BE4-49C7-97F9-D21D4383C03D}"/>
            </a:ext>
          </a:extLst>
        </xdr:cNvPr>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84</xdr:row>
      <xdr:rowOff>42545</xdr:rowOff>
    </xdr:from>
    <xdr:ext cx="531495" cy="256540"/>
    <xdr:sp macro="" textlink="">
      <xdr:nvSpPr>
        <xdr:cNvPr id="273" name="テキスト ボックス 272">
          <a:extLst>
            <a:ext uri="{FF2B5EF4-FFF2-40B4-BE49-F238E27FC236}">
              <a16:creationId xmlns="" xmlns:a16="http://schemas.microsoft.com/office/drawing/2014/main" id="{D4D6DA92-C5D9-4204-A545-E599D60EEC9C}"/>
            </a:ext>
          </a:extLst>
        </xdr:cNvPr>
        <xdr:cNvSpPr txBox="1"/>
      </xdr:nvSpPr>
      <xdr:spPr>
        <a:xfrm>
          <a:off x="6072505" y="14444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29845</xdr:rowOff>
    </xdr:from>
    <xdr:to>
      <xdr:col>59</xdr:col>
      <xdr:colOff>50800</xdr:colOff>
      <xdr:row>83</xdr:row>
      <xdr:rowOff>29845</xdr:rowOff>
    </xdr:to>
    <xdr:cxnSp macro="">
      <xdr:nvCxnSpPr>
        <xdr:cNvPr id="274" name="直線コネクタ 273">
          <a:extLst>
            <a:ext uri="{FF2B5EF4-FFF2-40B4-BE49-F238E27FC236}">
              <a16:creationId xmlns="" xmlns:a16="http://schemas.microsoft.com/office/drawing/2014/main" id="{594D1294-AA9C-4D34-837E-ABCD05E0D1E4}"/>
            </a:ext>
          </a:extLst>
        </xdr:cNvPr>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82</xdr:row>
      <xdr:rowOff>59055</xdr:rowOff>
    </xdr:from>
    <xdr:ext cx="531495" cy="259080"/>
    <xdr:sp macro="" textlink="">
      <xdr:nvSpPr>
        <xdr:cNvPr id="275" name="テキスト ボックス 274">
          <a:extLst>
            <a:ext uri="{FF2B5EF4-FFF2-40B4-BE49-F238E27FC236}">
              <a16:creationId xmlns="" xmlns:a16="http://schemas.microsoft.com/office/drawing/2014/main" id="{CB935395-1B8D-4C41-B16A-6F452F2A6592}"/>
            </a:ext>
          </a:extLst>
        </xdr:cNvPr>
        <xdr:cNvSpPr txBox="1"/>
      </xdr:nvSpPr>
      <xdr:spPr>
        <a:xfrm>
          <a:off x="6072505" y="1411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81</xdr:row>
      <xdr:rowOff>46355</xdr:rowOff>
    </xdr:from>
    <xdr:to>
      <xdr:col>59</xdr:col>
      <xdr:colOff>50800</xdr:colOff>
      <xdr:row>81</xdr:row>
      <xdr:rowOff>46355</xdr:rowOff>
    </xdr:to>
    <xdr:cxnSp macro="">
      <xdr:nvCxnSpPr>
        <xdr:cNvPr id="276" name="直線コネクタ 275">
          <a:extLst>
            <a:ext uri="{FF2B5EF4-FFF2-40B4-BE49-F238E27FC236}">
              <a16:creationId xmlns="" xmlns:a16="http://schemas.microsoft.com/office/drawing/2014/main" id="{3384AE63-5BE3-47D2-A213-667EEA242DAB}"/>
            </a:ext>
          </a:extLst>
        </xdr:cNvPr>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80</xdr:row>
      <xdr:rowOff>75565</xdr:rowOff>
    </xdr:from>
    <xdr:ext cx="531495" cy="256540"/>
    <xdr:sp macro="" textlink="">
      <xdr:nvSpPr>
        <xdr:cNvPr id="277" name="テキスト ボックス 276">
          <a:extLst>
            <a:ext uri="{FF2B5EF4-FFF2-40B4-BE49-F238E27FC236}">
              <a16:creationId xmlns="" xmlns:a16="http://schemas.microsoft.com/office/drawing/2014/main" id="{CA2A3956-AA8E-4E77-8E8A-A23D649F5E37}"/>
            </a:ext>
          </a:extLst>
        </xdr:cNvPr>
        <xdr:cNvSpPr txBox="1"/>
      </xdr:nvSpPr>
      <xdr:spPr>
        <a:xfrm>
          <a:off x="6072505" y="1379156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79</xdr:row>
      <xdr:rowOff>63500</xdr:rowOff>
    </xdr:from>
    <xdr:to>
      <xdr:col>59</xdr:col>
      <xdr:colOff>50800</xdr:colOff>
      <xdr:row>79</xdr:row>
      <xdr:rowOff>63500</xdr:rowOff>
    </xdr:to>
    <xdr:cxnSp macro="">
      <xdr:nvCxnSpPr>
        <xdr:cNvPr id="278" name="直線コネクタ 277">
          <a:extLst>
            <a:ext uri="{FF2B5EF4-FFF2-40B4-BE49-F238E27FC236}">
              <a16:creationId xmlns="" xmlns:a16="http://schemas.microsoft.com/office/drawing/2014/main" id="{8027B7CE-5112-4F45-848F-DDE1F3792F2E}"/>
            </a:ext>
          </a:extLst>
        </xdr:cNvPr>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78</xdr:row>
      <xdr:rowOff>92075</xdr:rowOff>
    </xdr:from>
    <xdr:ext cx="531495" cy="259080"/>
    <xdr:sp macro="" textlink="">
      <xdr:nvSpPr>
        <xdr:cNvPr id="279" name="テキスト ボックス 278">
          <a:extLst>
            <a:ext uri="{FF2B5EF4-FFF2-40B4-BE49-F238E27FC236}">
              <a16:creationId xmlns="" xmlns:a16="http://schemas.microsoft.com/office/drawing/2014/main" id="{331BE800-6300-403F-8E49-7A18CE988238}"/>
            </a:ext>
          </a:extLst>
        </xdr:cNvPr>
        <xdr:cNvSpPr txBox="1"/>
      </xdr:nvSpPr>
      <xdr:spPr>
        <a:xfrm>
          <a:off x="6072505" y="134651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78740</xdr:rowOff>
    </xdr:from>
    <xdr:to>
      <xdr:col>59</xdr:col>
      <xdr:colOff>50800</xdr:colOff>
      <xdr:row>77</xdr:row>
      <xdr:rowOff>78740</xdr:rowOff>
    </xdr:to>
    <xdr:cxnSp macro="">
      <xdr:nvCxnSpPr>
        <xdr:cNvPr id="280" name="直線コネクタ 279">
          <a:extLst>
            <a:ext uri="{FF2B5EF4-FFF2-40B4-BE49-F238E27FC236}">
              <a16:creationId xmlns="" xmlns:a16="http://schemas.microsoft.com/office/drawing/2014/main" id="{90126B0D-3B2D-405A-A300-9BFD3DE06FFD}"/>
            </a:ext>
          </a:extLst>
        </xdr:cNvPr>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107950</xdr:rowOff>
    </xdr:from>
    <xdr:ext cx="531495" cy="259080"/>
    <xdr:sp macro="" textlink="">
      <xdr:nvSpPr>
        <xdr:cNvPr id="281" name="テキスト ボックス 280">
          <a:extLst>
            <a:ext uri="{FF2B5EF4-FFF2-40B4-BE49-F238E27FC236}">
              <a16:creationId xmlns="" xmlns:a16="http://schemas.microsoft.com/office/drawing/2014/main" id="{6858F8E7-ECED-45A9-82B0-5A931AFF20C9}"/>
            </a:ext>
          </a:extLst>
        </xdr:cNvPr>
        <xdr:cNvSpPr txBox="1"/>
      </xdr:nvSpPr>
      <xdr:spPr>
        <a:xfrm>
          <a:off x="6072505" y="1313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2" name="直線コネクタ 281">
          <a:extLst>
            <a:ext uri="{FF2B5EF4-FFF2-40B4-BE49-F238E27FC236}">
              <a16:creationId xmlns="" xmlns:a16="http://schemas.microsoft.com/office/drawing/2014/main" id="{A33E546C-E730-42E6-A04C-918D2BE6FAEA}"/>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124460</xdr:rowOff>
    </xdr:from>
    <xdr:ext cx="531495" cy="259080"/>
    <xdr:sp macro="" textlink="">
      <xdr:nvSpPr>
        <xdr:cNvPr id="283" name="テキスト ボックス 282">
          <a:extLst>
            <a:ext uri="{FF2B5EF4-FFF2-40B4-BE49-F238E27FC236}">
              <a16:creationId xmlns="" xmlns:a16="http://schemas.microsoft.com/office/drawing/2014/main" id="{43A35721-6BFE-4A07-B7D9-60C0E5BE248B}"/>
            </a:ext>
          </a:extLst>
        </xdr:cNvPr>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4" name="【公営住宅】&#10;一人当たり面積グラフ枠">
          <a:extLst>
            <a:ext uri="{FF2B5EF4-FFF2-40B4-BE49-F238E27FC236}">
              <a16:creationId xmlns="" xmlns:a16="http://schemas.microsoft.com/office/drawing/2014/main" id="{08A18AAF-94F0-4AAD-BFDD-6B4768B264DA}"/>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169545</xdr:rowOff>
    </xdr:from>
    <xdr:to>
      <xdr:col>54</xdr:col>
      <xdr:colOff>189865</xdr:colOff>
      <xdr:row>86</xdr:row>
      <xdr:rowOff>160020</xdr:rowOff>
    </xdr:to>
    <xdr:cxnSp macro="">
      <xdr:nvCxnSpPr>
        <xdr:cNvPr id="285" name="直線コネクタ 284">
          <a:extLst>
            <a:ext uri="{FF2B5EF4-FFF2-40B4-BE49-F238E27FC236}">
              <a16:creationId xmlns="" xmlns:a16="http://schemas.microsoft.com/office/drawing/2014/main" id="{D885838D-4B56-4445-BAC0-30A6F54145BD}"/>
            </a:ext>
          </a:extLst>
        </xdr:cNvPr>
        <xdr:cNvCxnSpPr/>
      </xdr:nvCxnSpPr>
      <xdr:spPr>
        <a:xfrm flipV="1">
          <a:off x="10476865" y="13371195"/>
          <a:ext cx="0" cy="1533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163830</xdr:rowOff>
    </xdr:from>
    <xdr:ext cx="469900" cy="259080"/>
    <xdr:sp macro="" textlink="">
      <xdr:nvSpPr>
        <xdr:cNvPr id="286" name="【公営住宅】&#10;一人当たり面積最小値テキスト">
          <a:extLst>
            <a:ext uri="{FF2B5EF4-FFF2-40B4-BE49-F238E27FC236}">
              <a16:creationId xmlns="" xmlns:a16="http://schemas.microsoft.com/office/drawing/2014/main" id="{14D53F8E-2654-454B-AE68-FADFE557E0E4}"/>
            </a:ext>
          </a:extLst>
        </xdr:cNvPr>
        <xdr:cNvSpPr txBox="1"/>
      </xdr:nvSpPr>
      <xdr:spPr>
        <a:xfrm>
          <a:off x="10515600" y="14908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0.267</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160020</xdr:rowOff>
    </xdr:from>
    <xdr:to>
      <xdr:col>55</xdr:col>
      <xdr:colOff>88900</xdr:colOff>
      <xdr:row>86</xdr:row>
      <xdr:rowOff>160020</xdr:rowOff>
    </xdr:to>
    <xdr:cxnSp macro="">
      <xdr:nvCxnSpPr>
        <xdr:cNvPr id="287" name="直線コネクタ 286">
          <a:extLst>
            <a:ext uri="{FF2B5EF4-FFF2-40B4-BE49-F238E27FC236}">
              <a16:creationId xmlns="" xmlns:a16="http://schemas.microsoft.com/office/drawing/2014/main" id="{60F8B844-D8D8-4A00-A213-959ADB0AD04C}"/>
            </a:ext>
          </a:extLst>
        </xdr:cNvPr>
        <xdr:cNvCxnSpPr/>
      </xdr:nvCxnSpPr>
      <xdr:spPr>
        <a:xfrm>
          <a:off x="10388600" y="14904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116205</xdr:rowOff>
    </xdr:from>
    <xdr:ext cx="534670" cy="259080"/>
    <xdr:sp macro="" textlink="">
      <xdr:nvSpPr>
        <xdr:cNvPr id="288" name="【公営住宅】&#10;一人当たり面積最大値テキスト">
          <a:extLst>
            <a:ext uri="{FF2B5EF4-FFF2-40B4-BE49-F238E27FC236}">
              <a16:creationId xmlns="" xmlns:a16="http://schemas.microsoft.com/office/drawing/2014/main" id="{4E3EA69C-4B51-475A-BAA7-703B2598EEE2}"/>
            </a:ext>
          </a:extLst>
        </xdr:cNvPr>
        <xdr:cNvSpPr txBox="1"/>
      </xdr:nvSpPr>
      <xdr:spPr>
        <a:xfrm>
          <a:off x="10515600" y="131464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47.229</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169545</xdr:rowOff>
    </xdr:from>
    <xdr:to>
      <xdr:col>55</xdr:col>
      <xdr:colOff>88900</xdr:colOff>
      <xdr:row>77</xdr:row>
      <xdr:rowOff>169545</xdr:rowOff>
    </xdr:to>
    <xdr:cxnSp macro="">
      <xdr:nvCxnSpPr>
        <xdr:cNvPr id="289" name="直線コネクタ 288">
          <a:extLst>
            <a:ext uri="{FF2B5EF4-FFF2-40B4-BE49-F238E27FC236}">
              <a16:creationId xmlns="" xmlns:a16="http://schemas.microsoft.com/office/drawing/2014/main" id="{92B6EA5F-7B78-4FA7-BD9D-D84782392A2A}"/>
            </a:ext>
          </a:extLst>
        </xdr:cNvPr>
        <xdr:cNvCxnSpPr/>
      </xdr:nvCxnSpPr>
      <xdr:spPr>
        <a:xfrm>
          <a:off x="10388600" y="13371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1270</xdr:rowOff>
    </xdr:from>
    <xdr:ext cx="469900" cy="259080"/>
    <xdr:sp macro="" textlink="">
      <xdr:nvSpPr>
        <xdr:cNvPr id="290" name="【公営住宅】&#10;一人当たり面積平均値テキスト">
          <a:extLst>
            <a:ext uri="{FF2B5EF4-FFF2-40B4-BE49-F238E27FC236}">
              <a16:creationId xmlns="" xmlns:a16="http://schemas.microsoft.com/office/drawing/2014/main" id="{158CB00D-0B63-4136-B4FD-6D1251EE2F63}"/>
            </a:ext>
          </a:extLst>
        </xdr:cNvPr>
        <xdr:cNvSpPr txBox="1"/>
      </xdr:nvSpPr>
      <xdr:spPr>
        <a:xfrm>
          <a:off x="10515600" y="147459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2.912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86</xdr:row>
      <xdr:rowOff>22860</xdr:rowOff>
    </xdr:from>
    <xdr:to>
      <xdr:col>55</xdr:col>
      <xdr:colOff>50800</xdr:colOff>
      <xdr:row>86</xdr:row>
      <xdr:rowOff>124460</xdr:rowOff>
    </xdr:to>
    <xdr:sp macro="" textlink="">
      <xdr:nvSpPr>
        <xdr:cNvPr id="291" name="フローチャート: 判断 290">
          <a:extLst>
            <a:ext uri="{FF2B5EF4-FFF2-40B4-BE49-F238E27FC236}">
              <a16:creationId xmlns="" xmlns:a16="http://schemas.microsoft.com/office/drawing/2014/main" id="{8866D20E-1F73-4B90-BC10-6F1ADD796C5E}"/>
            </a:ext>
          </a:extLst>
        </xdr:cNvPr>
        <xdr:cNvSpPr/>
      </xdr:nvSpPr>
      <xdr:spPr>
        <a:xfrm>
          <a:off x="10426700" y="1476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22225</xdr:rowOff>
    </xdr:from>
    <xdr:to>
      <xdr:col>50</xdr:col>
      <xdr:colOff>165100</xdr:colOff>
      <xdr:row>86</xdr:row>
      <xdr:rowOff>123825</xdr:rowOff>
    </xdr:to>
    <xdr:sp macro="" textlink="">
      <xdr:nvSpPr>
        <xdr:cNvPr id="292" name="フローチャート: 判断 291">
          <a:extLst>
            <a:ext uri="{FF2B5EF4-FFF2-40B4-BE49-F238E27FC236}">
              <a16:creationId xmlns="" xmlns:a16="http://schemas.microsoft.com/office/drawing/2014/main" id="{FA25D781-2FD3-41CA-AB49-B938E3EB975D}"/>
            </a:ext>
          </a:extLst>
        </xdr:cNvPr>
        <xdr:cNvSpPr/>
      </xdr:nvSpPr>
      <xdr:spPr>
        <a:xfrm>
          <a:off x="9588500" y="1476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19685</xdr:rowOff>
    </xdr:from>
    <xdr:to>
      <xdr:col>46</xdr:col>
      <xdr:colOff>38100</xdr:colOff>
      <xdr:row>86</xdr:row>
      <xdr:rowOff>121285</xdr:rowOff>
    </xdr:to>
    <xdr:sp macro="" textlink="">
      <xdr:nvSpPr>
        <xdr:cNvPr id="293" name="フローチャート: 判断 292">
          <a:extLst>
            <a:ext uri="{FF2B5EF4-FFF2-40B4-BE49-F238E27FC236}">
              <a16:creationId xmlns="" xmlns:a16="http://schemas.microsoft.com/office/drawing/2014/main" id="{A7E83D6C-8972-406F-B413-CD4BBCC17E30}"/>
            </a:ext>
          </a:extLst>
        </xdr:cNvPr>
        <xdr:cNvSpPr/>
      </xdr:nvSpPr>
      <xdr:spPr>
        <a:xfrm>
          <a:off x="8699500" y="1476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25400</xdr:rowOff>
    </xdr:from>
    <xdr:to>
      <xdr:col>41</xdr:col>
      <xdr:colOff>101600</xdr:colOff>
      <xdr:row>86</xdr:row>
      <xdr:rowOff>127000</xdr:rowOff>
    </xdr:to>
    <xdr:sp macro="" textlink="">
      <xdr:nvSpPr>
        <xdr:cNvPr id="294" name="フローチャート: 判断 293">
          <a:extLst>
            <a:ext uri="{FF2B5EF4-FFF2-40B4-BE49-F238E27FC236}">
              <a16:creationId xmlns="" xmlns:a16="http://schemas.microsoft.com/office/drawing/2014/main" id="{711D7B71-5814-4ED3-BDCE-E959858B52A5}"/>
            </a:ext>
          </a:extLst>
        </xdr:cNvPr>
        <xdr:cNvSpPr/>
      </xdr:nvSpPr>
      <xdr:spPr>
        <a:xfrm>
          <a:off x="7810500" y="1477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26035</xdr:rowOff>
    </xdr:from>
    <xdr:to>
      <xdr:col>36</xdr:col>
      <xdr:colOff>165100</xdr:colOff>
      <xdr:row>86</xdr:row>
      <xdr:rowOff>127635</xdr:rowOff>
    </xdr:to>
    <xdr:sp macro="" textlink="">
      <xdr:nvSpPr>
        <xdr:cNvPr id="295" name="フローチャート: 判断 294">
          <a:extLst>
            <a:ext uri="{FF2B5EF4-FFF2-40B4-BE49-F238E27FC236}">
              <a16:creationId xmlns="" xmlns:a16="http://schemas.microsoft.com/office/drawing/2014/main" id="{0BC317B9-52ED-4CC9-93FC-381E903CA932}"/>
            </a:ext>
          </a:extLst>
        </xdr:cNvPr>
        <xdr:cNvSpPr/>
      </xdr:nvSpPr>
      <xdr:spPr>
        <a:xfrm>
          <a:off x="6921500" y="14770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296" name="テキスト ボックス 295">
          <a:extLst>
            <a:ext uri="{FF2B5EF4-FFF2-40B4-BE49-F238E27FC236}">
              <a16:creationId xmlns="" xmlns:a16="http://schemas.microsoft.com/office/drawing/2014/main" id="{C19F4D98-2B6F-4E1B-A16B-7A9003D231D3}"/>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297" name="テキスト ボックス 296">
          <a:extLst>
            <a:ext uri="{FF2B5EF4-FFF2-40B4-BE49-F238E27FC236}">
              <a16:creationId xmlns="" xmlns:a16="http://schemas.microsoft.com/office/drawing/2014/main" id="{73103D2C-336E-4FBF-9016-52B6976F06C8}"/>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298" name="テキスト ボックス 297">
          <a:extLst>
            <a:ext uri="{FF2B5EF4-FFF2-40B4-BE49-F238E27FC236}">
              <a16:creationId xmlns="" xmlns:a16="http://schemas.microsoft.com/office/drawing/2014/main" id="{5552131C-C2C2-4260-A7B8-966B55863AA9}"/>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299" name="テキスト ボックス 298">
          <a:extLst>
            <a:ext uri="{FF2B5EF4-FFF2-40B4-BE49-F238E27FC236}">
              <a16:creationId xmlns="" xmlns:a16="http://schemas.microsoft.com/office/drawing/2014/main" id="{95ECDC06-B692-445F-A65F-ABE69830AF5D}"/>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00" name="テキスト ボックス 299">
          <a:extLst>
            <a:ext uri="{FF2B5EF4-FFF2-40B4-BE49-F238E27FC236}">
              <a16:creationId xmlns="" xmlns:a16="http://schemas.microsoft.com/office/drawing/2014/main" id="{43FC6D8D-2835-482B-B645-82DE0934B4A9}"/>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36</xdr:col>
      <xdr:colOff>63500</xdr:colOff>
      <xdr:row>86</xdr:row>
      <xdr:rowOff>92710</xdr:rowOff>
    </xdr:from>
    <xdr:to>
      <xdr:col>36</xdr:col>
      <xdr:colOff>165100</xdr:colOff>
      <xdr:row>87</xdr:row>
      <xdr:rowOff>22860</xdr:rowOff>
    </xdr:to>
    <xdr:sp macro="" textlink="">
      <xdr:nvSpPr>
        <xdr:cNvPr id="301" name="楕円 300">
          <a:extLst>
            <a:ext uri="{FF2B5EF4-FFF2-40B4-BE49-F238E27FC236}">
              <a16:creationId xmlns="" xmlns:a16="http://schemas.microsoft.com/office/drawing/2014/main" id="{FFF1749B-72C1-403A-9899-3FA0AA08881E}"/>
            </a:ext>
          </a:extLst>
        </xdr:cNvPr>
        <xdr:cNvSpPr/>
      </xdr:nvSpPr>
      <xdr:spPr>
        <a:xfrm>
          <a:off x="6921500" y="1483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84</xdr:row>
      <xdr:rowOff>140335</xdr:rowOff>
    </xdr:from>
    <xdr:ext cx="469900" cy="259080"/>
    <xdr:sp macro="" textlink="">
      <xdr:nvSpPr>
        <xdr:cNvPr id="302" name="n_1aveValue【公営住宅】&#10;一人当たり面積">
          <a:extLst>
            <a:ext uri="{FF2B5EF4-FFF2-40B4-BE49-F238E27FC236}">
              <a16:creationId xmlns="" xmlns:a16="http://schemas.microsoft.com/office/drawing/2014/main" id="{FDD6D7CD-16C0-4447-97C1-2ED9599A2AD2}"/>
            </a:ext>
          </a:extLst>
        </xdr:cNvPr>
        <xdr:cNvSpPr txBox="1"/>
      </xdr:nvSpPr>
      <xdr:spPr>
        <a:xfrm>
          <a:off x="9391650" y="145421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2.931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137795</xdr:rowOff>
    </xdr:from>
    <xdr:ext cx="467360" cy="259080"/>
    <xdr:sp macro="" textlink="">
      <xdr:nvSpPr>
        <xdr:cNvPr id="303" name="n_2aveValue【公営住宅】&#10;一人当たり面積">
          <a:extLst>
            <a:ext uri="{FF2B5EF4-FFF2-40B4-BE49-F238E27FC236}">
              <a16:creationId xmlns="" xmlns:a16="http://schemas.microsoft.com/office/drawing/2014/main" id="{07D2E82E-D617-47F1-B081-D047511B0298}"/>
            </a:ext>
          </a:extLst>
        </xdr:cNvPr>
        <xdr:cNvSpPr txBox="1"/>
      </xdr:nvSpPr>
      <xdr:spPr>
        <a:xfrm>
          <a:off x="8515350" y="145395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3.009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143510</xdr:rowOff>
    </xdr:from>
    <xdr:ext cx="467360" cy="256540"/>
    <xdr:sp macro="" textlink="">
      <xdr:nvSpPr>
        <xdr:cNvPr id="304" name="n_3aveValue【公営住宅】&#10;一人当たり面積">
          <a:extLst>
            <a:ext uri="{FF2B5EF4-FFF2-40B4-BE49-F238E27FC236}">
              <a16:creationId xmlns="" xmlns:a16="http://schemas.microsoft.com/office/drawing/2014/main" id="{D92DA0D2-BD92-4936-8E81-C100AD30E456}"/>
            </a:ext>
          </a:extLst>
        </xdr:cNvPr>
        <xdr:cNvSpPr txBox="1"/>
      </xdr:nvSpPr>
      <xdr:spPr>
        <a:xfrm>
          <a:off x="7626350" y="145453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84</xdr:row>
      <xdr:rowOff>144145</xdr:rowOff>
    </xdr:from>
    <xdr:ext cx="467360" cy="256540"/>
    <xdr:sp macro="" textlink="">
      <xdr:nvSpPr>
        <xdr:cNvPr id="305" name="n_4aveValue【公営住宅】&#10;一人当たり面積">
          <a:extLst>
            <a:ext uri="{FF2B5EF4-FFF2-40B4-BE49-F238E27FC236}">
              <a16:creationId xmlns="" xmlns:a16="http://schemas.microsoft.com/office/drawing/2014/main" id="{DD2B4BE2-A138-4406-AC9E-D57D05BD922A}"/>
            </a:ext>
          </a:extLst>
        </xdr:cNvPr>
        <xdr:cNvSpPr txBox="1"/>
      </xdr:nvSpPr>
      <xdr:spPr>
        <a:xfrm>
          <a:off x="6737350" y="145459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2.816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87</xdr:row>
      <xdr:rowOff>13970</xdr:rowOff>
    </xdr:from>
    <xdr:ext cx="467360" cy="259080"/>
    <xdr:sp macro="" textlink="">
      <xdr:nvSpPr>
        <xdr:cNvPr id="306" name="n_4mainValue【公営住宅】&#10;一人当たり面積">
          <a:extLst>
            <a:ext uri="{FF2B5EF4-FFF2-40B4-BE49-F238E27FC236}">
              <a16:creationId xmlns="" xmlns:a16="http://schemas.microsoft.com/office/drawing/2014/main" id="{1B5FD3EE-4A5E-40D8-9827-56D8414E0880}"/>
            </a:ext>
          </a:extLst>
        </xdr:cNvPr>
        <xdr:cNvSpPr txBox="1"/>
      </xdr:nvSpPr>
      <xdr:spPr>
        <a:xfrm>
          <a:off x="6737350" y="149301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0.764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7" name="正方形/長方形 306">
          <a:extLst>
            <a:ext uri="{FF2B5EF4-FFF2-40B4-BE49-F238E27FC236}">
              <a16:creationId xmlns="" xmlns:a16="http://schemas.microsoft.com/office/drawing/2014/main" id="{E679A0A0-34D4-46AA-9086-613666A8854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8" name="正方形/長方形 307">
          <a:extLst>
            <a:ext uri="{FF2B5EF4-FFF2-40B4-BE49-F238E27FC236}">
              <a16:creationId xmlns="" xmlns:a16="http://schemas.microsoft.com/office/drawing/2014/main" id="{43A1596B-5C7F-4240-9986-057CFE990D01}"/>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9" name="正方形/長方形 308">
          <a:extLst>
            <a:ext uri="{FF2B5EF4-FFF2-40B4-BE49-F238E27FC236}">
              <a16:creationId xmlns="" xmlns:a16="http://schemas.microsoft.com/office/drawing/2014/main" id="{D735AE21-82AC-40DF-BF55-3809B8495D1F}"/>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0" name="正方形/長方形 309">
          <a:extLst>
            <a:ext uri="{FF2B5EF4-FFF2-40B4-BE49-F238E27FC236}">
              <a16:creationId xmlns="" xmlns:a16="http://schemas.microsoft.com/office/drawing/2014/main" id="{5C780BD0-1A60-4C6B-8156-B9368FD74E2C}"/>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1" name="正方形/長方形 310">
          <a:extLst>
            <a:ext uri="{FF2B5EF4-FFF2-40B4-BE49-F238E27FC236}">
              <a16:creationId xmlns="" xmlns:a16="http://schemas.microsoft.com/office/drawing/2014/main" id="{528837AD-1431-439D-AAF1-94D84F51E3A4}"/>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2" name="正方形/長方形 311">
          <a:extLst>
            <a:ext uri="{FF2B5EF4-FFF2-40B4-BE49-F238E27FC236}">
              <a16:creationId xmlns="" xmlns:a16="http://schemas.microsoft.com/office/drawing/2014/main" id="{4C05BB06-FE6A-40C6-BA0A-85E66E4BEBD1}"/>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3" name="正方形/長方形 312">
          <a:extLst>
            <a:ext uri="{FF2B5EF4-FFF2-40B4-BE49-F238E27FC236}">
              <a16:creationId xmlns="" xmlns:a16="http://schemas.microsoft.com/office/drawing/2014/main" id="{0C079C89-179A-4D87-8840-A233F6B8D842}"/>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4" name="正方形/長方形 313">
          <a:extLst>
            <a:ext uri="{FF2B5EF4-FFF2-40B4-BE49-F238E27FC236}">
              <a16:creationId xmlns="" xmlns:a16="http://schemas.microsoft.com/office/drawing/2014/main" id="{3809D02A-7767-4578-B4BA-3A9ED7F64CA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5" name="正方形/長方形 314">
          <a:extLst>
            <a:ext uri="{FF2B5EF4-FFF2-40B4-BE49-F238E27FC236}">
              <a16:creationId xmlns="" xmlns:a16="http://schemas.microsoft.com/office/drawing/2014/main" id="{054D2098-E200-4C6F-9C6D-1F39862AD22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6" name="正方形/長方形 315">
          <a:extLst>
            <a:ext uri="{FF2B5EF4-FFF2-40B4-BE49-F238E27FC236}">
              <a16:creationId xmlns="" xmlns:a16="http://schemas.microsoft.com/office/drawing/2014/main" id="{152C882A-37B5-4B49-A602-DF4ADEF3C1DA}"/>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7" name="正方形/長方形 316">
          <a:extLst>
            <a:ext uri="{FF2B5EF4-FFF2-40B4-BE49-F238E27FC236}">
              <a16:creationId xmlns="" xmlns:a16="http://schemas.microsoft.com/office/drawing/2014/main" id="{F8B764B6-10C7-45F7-83E9-DDBBD82492BD}"/>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8" name="正方形/長方形 317">
          <a:extLst>
            <a:ext uri="{FF2B5EF4-FFF2-40B4-BE49-F238E27FC236}">
              <a16:creationId xmlns="" xmlns:a16="http://schemas.microsoft.com/office/drawing/2014/main" id="{9C3BD168-0EBA-43C7-BCB5-4EC24412C5B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9" name="正方形/長方形 318">
          <a:extLst>
            <a:ext uri="{FF2B5EF4-FFF2-40B4-BE49-F238E27FC236}">
              <a16:creationId xmlns="" xmlns:a16="http://schemas.microsoft.com/office/drawing/2014/main" id="{8066A6E4-90F2-4DDB-BB87-6312CAF32DE5}"/>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0" name="正方形/長方形 319">
          <a:extLst>
            <a:ext uri="{FF2B5EF4-FFF2-40B4-BE49-F238E27FC236}">
              <a16:creationId xmlns="" xmlns:a16="http://schemas.microsoft.com/office/drawing/2014/main" id="{3BCA80F8-050B-4DBA-A490-5EEC735AE96E}"/>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1" name="正方形/長方形 320">
          <a:extLst>
            <a:ext uri="{FF2B5EF4-FFF2-40B4-BE49-F238E27FC236}">
              <a16:creationId xmlns="" xmlns:a16="http://schemas.microsoft.com/office/drawing/2014/main" id="{099CAFB2-AB83-43EA-900E-BEE0AD229465}"/>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121,155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2" name="正方形/長方形 321">
          <a:extLst>
            <a:ext uri="{FF2B5EF4-FFF2-40B4-BE49-F238E27FC236}">
              <a16:creationId xmlns="" xmlns:a16="http://schemas.microsoft.com/office/drawing/2014/main" id="{04BC3824-5E90-406A-B778-29C7D9DD748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3" name="正方形/長方形 322">
          <a:extLst>
            <a:ext uri="{FF2B5EF4-FFF2-40B4-BE49-F238E27FC236}">
              <a16:creationId xmlns="" xmlns:a16="http://schemas.microsoft.com/office/drawing/2014/main" id="{9461005D-8FB7-4A7D-8F80-5385D249E1A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4" name="正方形/長方形 323">
          <a:extLst>
            <a:ext uri="{FF2B5EF4-FFF2-40B4-BE49-F238E27FC236}">
              <a16:creationId xmlns="" xmlns:a16="http://schemas.microsoft.com/office/drawing/2014/main" id="{8349A1B0-3E76-4700-820F-D5E82AB16A5F}"/>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5" name="正方形/長方形 324">
          <a:extLst>
            <a:ext uri="{FF2B5EF4-FFF2-40B4-BE49-F238E27FC236}">
              <a16:creationId xmlns="" xmlns:a16="http://schemas.microsoft.com/office/drawing/2014/main" id="{A8A58056-4FF7-4869-B2D7-B23913C9E8B4}"/>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6" name="正方形/長方形 325">
          <a:extLst>
            <a:ext uri="{FF2B5EF4-FFF2-40B4-BE49-F238E27FC236}">
              <a16:creationId xmlns="" xmlns:a16="http://schemas.microsoft.com/office/drawing/2014/main" id="{0EABC32E-5EB6-4C58-A06A-73E22934ABBC}"/>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7" name="正方形/長方形 326">
          <a:extLst>
            <a:ext uri="{FF2B5EF4-FFF2-40B4-BE49-F238E27FC236}">
              <a16:creationId xmlns="" xmlns:a16="http://schemas.microsoft.com/office/drawing/2014/main" id="{3583793A-EB35-4781-A0CC-423C21A05A95}"/>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8" name="正方形/長方形 327">
          <a:extLst>
            <a:ext uri="{FF2B5EF4-FFF2-40B4-BE49-F238E27FC236}">
              <a16:creationId xmlns="" xmlns:a16="http://schemas.microsoft.com/office/drawing/2014/main" id="{426E84B2-B636-44F6-BDD3-ACEE3F27D0E7}"/>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9" name="正方形/長方形 328">
          <a:extLst>
            <a:ext uri="{FF2B5EF4-FFF2-40B4-BE49-F238E27FC236}">
              <a16:creationId xmlns="" xmlns:a16="http://schemas.microsoft.com/office/drawing/2014/main" id="{432C933A-7A18-47BE-94C0-126043F431D1}"/>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0" name="正方形/長方形 329">
          <a:extLst>
            <a:ext uri="{FF2B5EF4-FFF2-40B4-BE49-F238E27FC236}">
              <a16:creationId xmlns="" xmlns:a16="http://schemas.microsoft.com/office/drawing/2014/main" id="{D03DA8E4-EAB5-4D98-B97B-BA7E180D94AB}"/>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910" cy="225425"/>
    <xdr:sp macro="" textlink="">
      <xdr:nvSpPr>
        <xdr:cNvPr id="331" name="テキスト ボックス 330">
          <a:extLst>
            <a:ext uri="{FF2B5EF4-FFF2-40B4-BE49-F238E27FC236}">
              <a16:creationId xmlns="" xmlns:a16="http://schemas.microsoft.com/office/drawing/2014/main" id="{C3DE1089-D1F9-434F-8BCA-85FA62D6322A}"/>
            </a:ext>
          </a:extLst>
        </xdr:cNvPr>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2" name="直線コネクタ 331">
          <a:extLst>
            <a:ext uri="{FF2B5EF4-FFF2-40B4-BE49-F238E27FC236}">
              <a16:creationId xmlns="" xmlns:a16="http://schemas.microsoft.com/office/drawing/2014/main" id="{9FD81D71-B918-4567-B6C6-EE3987987C24}"/>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4820" cy="259080"/>
    <xdr:sp macro="" textlink="">
      <xdr:nvSpPr>
        <xdr:cNvPr id="333" name="テキスト ボックス 332">
          <a:extLst>
            <a:ext uri="{FF2B5EF4-FFF2-40B4-BE49-F238E27FC236}">
              <a16:creationId xmlns="" xmlns:a16="http://schemas.microsoft.com/office/drawing/2014/main" id="{04C107BD-EB8E-4C92-882D-FD5DE86C5A4E}"/>
            </a:ext>
          </a:extLst>
        </xdr:cNvPr>
        <xdr:cNvSpPr txBox="1"/>
      </xdr:nvSpPr>
      <xdr:spPr>
        <a:xfrm>
          <a:off x="11978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334" name="直線コネクタ 333">
          <a:extLst>
            <a:ext uri="{FF2B5EF4-FFF2-40B4-BE49-F238E27FC236}">
              <a16:creationId xmlns="" xmlns:a16="http://schemas.microsoft.com/office/drawing/2014/main" id="{6CB7386D-1276-4157-BB96-ADA4B3C8D85B}"/>
            </a:ext>
          </a:extLst>
        </xdr:cNvPr>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4820" cy="256540"/>
    <xdr:sp macro="" textlink="">
      <xdr:nvSpPr>
        <xdr:cNvPr id="335" name="テキスト ボックス 334">
          <a:extLst>
            <a:ext uri="{FF2B5EF4-FFF2-40B4-BE49-F238E27FC236}">
              <a16:creationId xmlns="" xmlns:a16="http://schemas.microsoft.com/office/drawing/2014/main" id="{2DBB25C0-5F3C-496E-B6F8-6DD5D74A3DDC}"/>
            </a:ext>
          </a:extLst>
        </xdr:cNvPr>
        <xdr:cNvSpPr txBox="1"/>
      </xdr:nvSpPr>
      <xdr:spPr>
        <a:xfrm>
          <a:off x="11978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336" name="直線コネクタ 335">
          <a:extLst>
            <a:ext uri="{FF2B5EF4-FFF2-40B4-BE49-F238E27FC236}">
              <a16:creationId xmlns="" xmlns:a16="http://schemas.microsoft.com/office/drawing/2014/main" id="{EB533DB9-6E1A-456C-B014-72E307E430D4}"/>
            </a:ext>
          </a:extLst>
        </xdr:cNvPr>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337" name="テキスト ボックス 336">
          <a:extLst>
            <a:ext uri="{FF2B5EF4-FFF2-40B4-BE49-F238E27FC236}">
              <a16:creationId xmlns="" xmlns:a16="http://schemas.microsoft.com/office/drawing/2014/main" id="{A44C5AE9-E469-4557-9412-29186162300D}"/>
            </a:ext>
          </a:extLst>
        </xdr:cNvPr>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338" name="直線コネクタ 337">
          <a:extLst>
            <a:ext uri="{FF2B5EF4-FFF2-40B4-BE49-F238E27FC236}">
              <a16:creationId xmlns="" xmlns:a16="http://schemas.microsoft.com/office/drawing/2014/main" id="{2A69A269-84D0-48CE-9970-7EC83512094B}"/>
            </a:ext>
          </a:extLst>
        </xdr:cNvPr>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6540"/>
    <xdr:sp macro="" textlink="">
      <xdr:nvSpPr>
        <xdr:cNvPr id="339" name="テキスト ボックス 338">
          <a:extLst>
            <a:ext uri="{FF2B5EF4-FFF2-40B4-BE49-F238E27FC236}">
              <a16:creationId xmlns="" xmlns:a16="http://schemas.microsoft.com/office/drawing/2014/main" id="{2640E138-1BFA-4FC2-A8BA-769D8044FED9}"/>
            </a:ext>
          </a:extLst>
        </xdr:cNvPr>
        <xdr:cNvSpPr txBox="1"/>
      </xdr:nvSpPr>
      <xdr:spPr>
        <a:xfrm>
          <a:off x="12042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340" name="直線コネクタ 339">
          <a:extLst>
            <a:ext uri="{FF2B5EF4-FFF2-40B4-BE49-F238E27FC236}">
              <a16:creationId xmlns="" xmlns:a16="http://schemas.microsoft.com/office/drawing/2014/main" id="{884FC14D-197E-4C17-B3ED-DD18555CA708}"/>
            </a:ext>
          </a:extLst>
        </xdr:cNvPr>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341" name="テキスト ボックス 340">
          <a:extLst>
            <a:ext uri="{FF2B5EF4-FFF2-40B4-BE49-F238E27FC236}">
              <a16:creationId xmlns="" xmlns:a16="http://schemas.microsoft.com/office/drawing/2014/main" id="{70C0A038-CBAD-4B4C-9734-091752620922}"/>
            </a:ext>
          </a:extLst>
        </xdr:cNvPr>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342" name="直線コネクタ 341">
          <a:extLst>
            <a:ext uri="{FF2B5EF4-FFF2-40B4-BE49-F238E27FC236}">
              <a16:creationId xmlns="" xmlns:a16="http://schemas.microsoft.com/office/drawing/2014/main" id="{1F8185F8-AE0E-4B1F-8F94-2819E15BB6AB}"/>
            </a:ext>
          </a:extLst>
        </xdr:cNvPr>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343" name="テキスト ボックス 342">
          <a:extLst>
            <a:ext uri="{FF2B5EF4-FFF2-40B4-BE49-F238E27FC236}">
              <a16:creationId xmlns="" xmlns:a16="http://schemas.microsoft.com/office/drawing/2014/main" id="{497A6394-2619-46BA-91F3-441BC28AE98A}"/>
            </a:ext>
          </a:extLst>
        </xdr:cNvPr>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344" name="直線コネクタ 343">
          <a:extLst>
            <a:ext uri="{FF2B5EF4-FFF2-40B4-BE49-F238E27FC236}">
              <a16:creationId xmlns="" xmlns:a16="http://schemas.microsoft.com/office/drawing/2014/main" id="{BFB0FE23-02D1-4E83-A418-A4FDF90346FD}"/>
            </a:ext>
          </a:extLst>
        </xdr:cNvPr>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6550" cy="256540"/>
    <xdr:sp macro="" textlink="">
      <xdr:nvSpPr>
        <xdr:cNvPr id="345" name="テキスト ボックス 344">
          <a:extLst>
            <a:ext uri="{FF2B5EF4-FFF2-40B4-BE49-F238E27FC236}">
              <a16:creationId xmlns="" xmlns:a16="http://schemas.microsoft.com/office/drawing/2014/main" id="{D5F74AB0-DB69-4918-B231-52D636A3DD2C}"/>
            </a:ext>
          </a:extLst>
        </xdr:cNvPr>
        <xdr:cNvSpPr txBox="1"/>
      </xdr:nvSpPr>
      <xdr:spPr>
        <a:xfrm>
          <a:off x="12106910" y="551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6" name="直線コネクタ 345">
          <a:extLst>
            <a:ext uri="{FF2B5EF4-FFF2-40B4-BE49-F238E27FC236}">
              <a16:creationId xmlns="" xmlns:a16="http://schemas.microsoft.com/office/drawing/2014/main" id="{FC9BE8BA-630A-4FD9-9184-03217427BA6A}"/>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47" name="【認定こども園・幼稚園・保育所】&#10;有形固定資産減価償却率グラフ枠">
          <a:extLst>
            <a:ext uri="{FF2B5EF4-FFF2-40B4-BE49-F238E27FC236}">
              <a16:creationId xmlns="" xmlns:a16="http://schemas.microsoft.com/office/drawing/2014/main" id="{35387E02-E687-4BD2-B781-DD70EDACEA3A}"/>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74930</xdr:rowOff>
    </xdr:from>
    <xdr:to>
      <xdr:col>85</xdr:col>
      <xdr:colOff>126365</xdr:colOff>
      <xdr:row>42</xdr:row>
      <xdr:rowOff>46990</xdr:rowOff>
    </xdr:to>
    <xdr:cxnSp macro="">
      <xdr:nvCxnSpPr>
        <xdr:cNvPr id="348" name="直線コネクタ 347">
          <a:extLst>
            <a:ext uri="{FF2B5EF4-FFF2-40B4-BE49-F238E27FC236}">
              <a16:creationId xmlns="" xmlns:a16="http://schemas.microsoft.com/office/drawing/2014/main" id="{0B1AFAB9-954B-407E-AF18-44A24F5F0E3F}"/>
            </a:ext>
          </a:extLst>
        </xdr:cNvPr>
        <xdr:cNvCxnSpPr/>
      </xdr:nvCxnSpPr>
      <xdr:spPr>
        <a:xfrm flipV="1">
          <a:off x="16318865" y="5732780"/>
          <a:ext cx="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50800</xdr:rowOff>
    </xdr:from>
    <xdr:ext cx="405130" cy="259080"/>
    <xdr:sp macro="" textlink="">
      <xdr:nvSpPr>
        <xdr:cNvPr id="349" name="【認定こども園・幼稚園・保育所】&#10;有形固定資産減価償却率最小値テキスト">
          <a:extLst>
            <a:ext uri="{FF2B5EF4-FFF2-40B4-BE49-F238E27FC236}">
              <a16:creationId xmlns="" xmlns:a16="http://schemas.microsoft.com/office/drawing/2014/main" id="{F24661A3-DC6C-40F5-B48F-149F818EB1D9}"/>
            </a:ext>
          </a:extLst>
        </xdr:cNvPr>
        <xdr:cNvSpPr txBox="1"/>
      </xdr:nvSpPr>
      <xdr:spPr>
        <a:xfrm>
          <a:off x="16357600" y="7251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97.2</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46990</xdr:rowOff>
    </xdr:from>
    <xdr:to>
      <xdr:col>86</xdr:col>
      <xdr:colOff>25400</xdr:colOff>
      <xdr:row>42</xdr:row>
      <xdr:rowOff>46990</xdr:rowOff>
    </xdr:to>
    <xdr:cxnSp macro="">
      <xdr:nvCxnSpPr>
        <xdr:cNvPr id="350" name="直線コネクタ 349">
          <a:extLst>
            <a:ext uri="{FF2B5EF4-FFF2-40B4-BE49-F238E27FC236}">
              <a16:creationId xmlns="" xmlns:a16="http://schemas.microsoft.com/office/drawing/2014/main" id="{D9BB133E-C604-4523-91F9-F8DF638A8878}"/>
            </a:ext>
          </a:extLst>
        </xdr:cNvPr>
        <xdr:cNvCxnSpPr/>
      </xdr:nvCxnSpPr>
      <xdr:spPr>
        <a:xfrm>
          <a:off x="16230600" y="7247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20955</xdr:rowOff>
    </xdr:from>
    <xdr:ext cx="340360" cy="256540"/>
    <xdr:sp macro="" textlink="">
      <xdr:nvSpPr>
        <xdr:cNvPr id="351" name="【認定こども園・幼稚園・保育所】&#10;有形固定資産減価償却率最大値テキスト">
          <a:extLst>
            <a:ext uri="{FF2B5EF4-FFF2-40B4-BE49-F238E27FC236}">
              <a16:creationId xmlns="" xmlns:a16="http://schemas.microsoft.com/office/drawing/2014/main" id="{9710E9D8-3611-41DB-B780-2C997A0A60FB}"/>
            </a:ext>
          </a:extLst>
        </xdr:cNvPr>
        <xdr:cNvSpPr txBox="1"/>
      </xdr:nvSpPr>
      <xdr:spPr>
        <a:xfrm>
          <a:off x="16357600" y="5507355"/>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74930</xdr:rowOff>
    </xdr:from>
    <xdr:to>
      <xdr:col>86</xdr:col>
      <xdr:colOff>25400</xdr:colOff>
      <xdr:row>33</xdr:row>
      <xdr:rowOff>74930</xdr:rowOff>
    </xdr:to>
    <xdr:cxnSp macro="">
      <xdr:nvCxnSpPr>
        <xdr:cNvPr id="352" name="直線コネクタ 351">
          <a:extLst>
            <a:ext uri="{FF2B5EF4-FFF2-40B4-BE49-F238E27FC236}">
              <a16:creationId xmlns="" xmlns:a16="http://schemas.microsoft.com/office/drawing/2014/main" id="{C79D2D35-8DFB-418C-AB96-42C6235CFD12}"/>
            </a:ext>
          </a:extLst>
        </xdr:cNvPr>
        <xdr:cNvCxnSpPr/>
      </xdr:nvCxnSpPr>
      <xdr:spPr>
        <a:xfrm>
          <a:off x="16230600" y="5732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120650</xdr:rowOff>
    </xdr:from>
    <xdr:ext cx="405130" cy="256540"/>
    <xdr:sp macro="" textlink="">
      <xdr:nvSpPr>
        <xdr:cNvPr id="353" name="【認定こども園・幼稚園・保育所】&#10;有形固定資産減価償却率平均値テキスト">
          <a:extLst>
            <a:ext uri="{FF2B5EF4-FFF2-40B4-BE49-F238E27FC236}">
              <a16:creationId xmlns="" xmlns:a16="http://schemas.microsoft.com/office/drawing/2014/main" id="{EA11A572-289C-4BCF-B4D9-07417226C5C9}"/>
            </a:ext>
          </a:extLst>
        </xdr:cNvPr>
        <xdr:cNvSpPr txBox="1"/>
      </xdr:nvSpPr>
      <xdr:spPr>
        <a:xfrm>
          <a:off x="16357600" y="646430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354" name="フローチャート: 判断 353">
          <a:extLst>
            <a:ext uri="{FF2B5EF4-FFF2-40B4-BE49-F238E27FC236}">
              <a16:creationId xmlns="" xmlns:a16="http://schemas.microsoft.com/office/drawing/2014/main" id="{9660C748-E725-4E6B-B2D7-4C6FACC8040C}"/>
            </a:ext>
          </a:extLst>
        </xdr:cNvPr>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147955</xdr:rowOff>
    </xdr:from>
    <xdr:to>
      <xdr:col>81</xdr:col>
      <xdr:colOff>101600</xdr:colOff>
      <xdr:row>38</xdr:row>
      <xdr:rowOff>78105</xdr:rowOff>
    </xdr:to>
    <xdr:sp macro="" textlink="">
      <xdr:nvSpPr>
        <xdr:cNvPr id="355" name="フローチャート: 判断 354">
          <a:extLst>
            <a:ext uri="{FF2B5EF4-FFF2-40B4-BE49-F238E27FC236}">
              <a16:creationId xmlns="" xmlns:a16="http://schemas.microsoft.com/office/drawing/2014/main" id="{780419C2-78B5-4E99-9540-A1CEC632037C}"/>
            </a:ext>
          </a:extLst>
        </xdr:cNvPr>
        <xdr:cNvSpPr/>
      </xdr:nvSpPr>
      <xdr:spPr>
        <a:xfrm>
          <a:off x="15430500" y="649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132080</xdr:rowOff>
    </xdr:from>
    <xdr:to>
      <xdr:col>76</xdr:col>
      <xdr:colOff>165100</xdr:colOff>
      <xdr:row>38</xdr:row>
      <xdr:rowOff>61595</xdr:rowOff>
    </xdr:to>
    <xdr:sp macro="" textlink="">
      <xdr:nvSpPr>
        <xdr:cNvPr id="356" name="フローチャート: 判断 355">
          <a:extLst>
            <a:ext uri="{FF2B5EF4-FFF2-40B4-BE49-F238E27FC236}">
              <a16:creationId xmlns="" xmlns:a16="http://schemas.microsoft.com/office/drawing/2014/main" id="{7574580E-8CC5-4115-BD4D-3FF7D9B7FBE7}"/>
            </a:ext>
          </a:extLst>
        </xdr:cNvPr>
        <xdr:cNvSpPr/>
      </xdr:nvSpPr>
      <xdr:spPr>
        <a:xfrm>
          <a:off x="14541500" y="6475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146050</xdr:rowOff>
    </xdr:from>
    <xdr:to>
      <xdr:col>72</xdr:col>
      <xdr:colOff>38100</xdr:colOff>
      <xdr:row>38</xdr:row>
      <xdr:rowOff>76200</xdr:rowOff>
    </xdr:to>
    <xdr:sp macro="" textlink="">
      <xdr:nvSpPr>
        <xdr:cNvPr id="357" name="フローチャート: 判断 356">
          <a:extLst>
            <a:ext uri="{FF2B5EF4-FFF2-40B4-BE49-F238E27FC236}">
              <a16:creationId xmlns="" xmlns:a16="http://schemas.microsoft.com/office/drawing/2014/main" id="{F01D249C-E6CC-40E6-BBD6-DAF8A9D148B0}"/>
            </a:ext>
          </a:extLst>
        </xdr:cNvPr>
        <xdr:cNvSpPr/>
      </xdr:nvSpPr>
      <xdr:spPr>
        <a:xfrm>
          <a:off x="1365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102235</xdr:rowOff>
    </xdr:from>
    <xdr:to>
      <xdr:col>67</xdr:col>
      <xdr:colOff>101600</xdr:colOff>
      <xdr:row>38</xdr:row>
      <xdr:rowOff>32385</xdr:rowOff>
    </xdr:to>
    <xdr:sp macro="" textlink="">
      <xdr:nvSpPr>
        <xdr:cNvPr id="358" name="フローチャート: 判断 357">
          <a:extLst>
            <a:ext uri="{FF2B5EF4-FFF2-40B4-BE49-F238E27FC236}">
              <a16:creationId xmlns="" xmlns:a16="http://schemas.microsoft.com/office/drawing/2014/main" id="{7DE08D09-CC22-4A32-AF8F-8EA5704779A7}"/>
            </a:ext>
          </a:extLst>
        </xdr:cNvPr>
        <xdr:cNvSpPr/>
      </xdr:nvSpPr>
      <xdr:spPr>
        <a:xfrm>
          <a:off x="12763500" y="644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359" name="テキスト ボックス 358">
          <a:extLst>
            <a:ext uri="{FF2B5EF4-FFF2-40B4-BE49-F238E27FC236}">
              <a16:creationId xmlns="" xmlns:a16="http://schemas.microsoft.com/office/drawing/2014/main" id="{41402243-E339-4F47-BF80-78B6373CB3BE}"/>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360" name="テキスト ボックス 359">
          <a:extLst>
            <a:ext uri="{FF2B5EF4-FFF2-40B4-BE49-F238E27FC236}">
              <a16:creationId xmlns="" xmlns:a16="http://schemas.microsoft.com/office/drawing/2014/main" id="{D990A76E-7976-41D9-B166-E9D63F56A032}"/>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361" name="テキスト ボックス 360">
          <a:extLst>
            <a:ext uri="{FF2B5EF4-FFF2-40B4-BE49-F238E27FC236}">
              <a16:creationId xmlns="" xmlns:a16="http://schemas.microsoft.com/office/drawing/2014/main" id="{3EAD4C80-5206-448A-A9C6-3F0031D5F8DE}"/>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362" name="テキスト ボックス 361">
          <a:extLst>
            <a:ext uri="{FF2B5EF4-FFF2-40B4-BE49-F238E27FC236}">
              <a16:creationId xmlns="" xmlns:a16="http://schemas.microsoft.com/office/drawing/2014/main" id="{0C671D57-9081-45AE-B88A-4BA694C6E9E8}"/>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363" name="テキスト ボックス 362">
          <a:extLst>
            <a:ext uri="{FF2B5EF4-FFF2-40B4-BE49-F238E27FC236}">
              <a16:creationId xmlns="" xmlns:a16="http://schemas.microsoft.com/office/drawing/2014/main" id="{CC61EE73-8914-4D5F-A142-E629898DC78C}"/>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67</xdr:col>
      <xdr:colOff>0</xdr:colOff>
      <xdr:row>35</xdr:row>
      <xdr:rowOff>6350</xdr:rowOff>
    </xdr:from>
    <xdr:to>
      <xdr:col>67</xdr:col>
      <xdr:colOff>101600</xdr:colOff>
      <xdr:row>35</xdr:row>
      <xdr:rowOff>107315</xdr:rowOff>
    </xdr:to>
    <xdr:sp macro="" textlink="">
      <xdr:nvSpPr>
        <xdr:cNvPr id="364" name="楕円 363">
          <a:extLst>
            <a:ext uri="{FF2B5EF4-FFF2-40B4-BE49-F238E27FC236}">
              <a16:creationId xmlns="" xmlns:a16="http://schemas.microsoft.com/office/drawing/2014/main" id="{7A75876E-A764-4138-AB3E-FEFD0FB5AB3A}"/>
            </a:ext>
          </a:extLst>
        </xdr:cNvPr>
        <xdr:cNvSpPr/>
      </xdr:nvSpPr>
      <xdr:spPr>
        <a:xfrm>
          <a:off x="12763500" y="60071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36</xdr:row>
      <xdr:rowOff>94615</xdr:rowOff>
    </xdr:from>
    <xdr:ext cx="405130" cy="259080"/>
    <xdr:sp macro="" textlink="">
      <xdr:nvSpPr>
        <xdr:cNvPr id="365" name="n_1aveValue【認定こども園・幼稚園・保育所】&#10;有形固定資産減価償却率">
          <a:extLst>
            <a:ext uri="{FF2B5EF4-FFF2-40B4-BE49-F238E27FC236}">
              <a16:creationId xmlns="" xmlns:a16="http://schemas.microsoft.com/office/drawing/2014/main" id="{24661ADD-D933-4107-8D17-8637B3A1ED39}"/>
            </a:ext>
          </a:extLst>
        </xdr:cNvPr>
        <xdr:cNvSpPr txBox="1"/>
      </xdr:nvSpPr>
      <xdr:spPr>
        <a:xfrm>
          <a:off x="15266035" y="62668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78105</xdr:rowOff>
    </xdr:from>
    <xdr:ext cx="402590" cy="256540"/>
    <xdr:sp macro="" textlink="">
      <xdr:nvSpPr>
        <xdr:cNvPr id="366" name="n_2aveValue【認定こども園・幼稚園・保育所】&#10;有形固定資産減価償却率">
          <a:extLst>
            <a:ext uri="{FF2B5EF4-FFF2-40B4-BE49-F238E27FC236}">
              <a16:creationId xmlns="" xmlns:a16="http://schemas.microsoft.com/office/drawing/2014/main" id="{59431D98-F1CD-4F25-B2B3-D94B662452D5}"/>
            </a:ext>
          </a:extLst>
        </xdr:cNvPr>
        <xdr:cNvSpPr txBox="1"/>
      </xdr:nvSpPr>
      <xdr:spPr>
        <a:xfrm>
          <a:off x="14389735" y="62503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92710</xdr:rowOff>
    </xdr:from>
    <xdr:ext cx="402590" cy="259080"/>
    <xdr:sp macro="" textlink="">
      <xdr:nvSpPr>
        <xdr:cNvPr id="367" name="n_3aveValue【認定こども園・幼稚園・保育所】&#10;有形固定資産減価償却率">
          <a:extLst>
            <a:ext uri="{FF2B5EF4-FFF2-40B4-BE49-F238E27FC236}">
              <a16:creationId xmlns="" xmlns:a16="http://schemas.microsoft.com/office/drawing/2014/main" id="{DD7A7BB8-C178-4B53-A1DD-0D80F55AEC14}"/>
            </a:ext>
          </a:extLst>
        </xdr:cNvPr>
        <xdr:cNvSpPr txBox="1"/>
      </xdr:nvSpPr>
      <xdr:spPr>
        <a:xfrm>
          <a:off x="13500735" y="62649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38</xdr:row>
      <xdr:rowOff>23495</xdr:rowOff>
    </xdr:from>
    <xdr:ext cx="402590" cy="259080"/>
    <xdr:sp macro="" textlink="">
      <xdr:nvSpPr>
        <xdr:cNvPr id="368" name="n_4aveValue【認定こども園・幼稚園・保育所】&#10;有形固定資産減価償却率">
          <a:extLst>
            <a:ext uri="{FF2B5EF4-FFF2-40B4-BE49-F238E27FC236}">
              <a16:creationId xmlns="" xmlns:a16="http://schemas.microsoft.com/office/drawing/2014/main" id="{04B46631-3C59-4380-982E-2C466CF2672F}"/>
            </a:ext>
          </a:extLst>
        </xdr:cNvPr>
        <xdr:cNvSpPr txBox="1"/>
      </xdr:nvSpPr>
      <xdr:spPr>
        <a:xfrm>
          <a:off x="12611735" y="65385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33</xdr:row>
      <xdr:rowOff>123825</xdr:rowOff>
    </xdr:from>
    <xdr:ext cx="402590" cy="256540"/>
    <xdr:sp macro="" textlink="">
      <xdr:nvSpPr>
        <xdr:cNvPr id="369" name="n_4mainValue【認定こども園・幼稚園・保育所】&#10;有形固定資産減価償却率">
          <a:extLst>
            <a:ext uri="{FF2B5EF4-FFF2-40B4-BE49-F238E27FC236}">
              <a16:creationId xmlns="" xmlns:a16="http://schemas.microsoft.com/office/drawing/2014/main" id="{54817EF6-74FF-4A83-AF9C-33E7A43DCA65}"/>
            </a:ext>
          </a:extLst>
        </xdr:cNvPr>
        <xdr:cNvSpPr txBox="1"/>
      </xdr:nvSpPr>
      <xdr:spPr>
        <a:xfrm>
          <a:off x="12611735" y="57816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0" name="正方形/長方形 369">
          <a:extLst>
            <a:ext uri="{FF2B5EF4-FFF2-40B4-BE49-F238E27FC236}">
              <a16:creationId xmlns="" xmlns:a16="http://schemas.microsoft.com/office/drawing/2014/main" id="{1E056022-5D44-4781-AAC4-39F939D4A23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1" name="正方形/長方形 370">
          <a:extLst>
            <a:ext uri="{FF2B5EF4-FFF2-40B4-BE49-F238E27FC236}">
              <a16:creationId xmlns="" xmlns:a16="http://schemas.microsoft.com/office/drawing/2014/main" id="{4C0A7CF6-3B02-4187-B4C2-9D0FA105E74F}"/>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2" name="正方形/長方形 371">
          <a:extLst>
            <a:ext uri="{FF2B5EF4-FFF2-40B4-BE49-F238E27FC236}">
              <a16:creationId xmlns="" xmlns:a16="http://schemas.microsoft.com/office/drawing/2014/main" id="{0F76E2C1-71C1-4FCE-A9F5-649096F4DC36}"/>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3" name="正方形/長方形 372">
          <a:extLst>
            <a:ext uri="{FF2B5EF4-FFF2-40B4-BE49-F238E27FC236}">
              <a16:creationId xmlns="" xmlns:a16="http://schemas.microsoft.com/office/drawing/2014/main" id="{32A0348F-7FAC-4D44-B878-FAE317A7836A}"/>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4" name="正方形/長方形 373">
          <a:extLst>
            <a:ext uri="{FF2B5EF4-FFF2-40B4-BE49-F238E27FC236}">
              <a16:creationId xmlns="" xmlns:a16="http://schemas.microsoft.com/office/drawing/2014/main" id="{BC6F25F7-5581-40B3-AD79-BAE9CA4DD229}"/>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5" name="正方形/長方形 374">
          <a:extLst>
            <a:ext uri="{FF2B5EF4-FFF2-40B4-BE49-F238E27FC236}">
              <a16:creationId xmlns="" xmlns:a16="http://schemas.microsoft.com/office/drawing/2014/main" id="{4A759E8B-E8EB-45C0-884A-0334DC9603E5}"/>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6" name="正方形/長方形 375">
          <a:extLst>
            <a:ext uri="{FF2B5EF4-FFF2-40B4-BE49-F238E27FC236}">
              <a16:creationId xmlns="" xmlns:a16="http://schemas.microsoft.com/office/drawing/2014/main" id="{E2802D9C-A7B9-4029-B66D-4BF712CD3F78}"/>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7" name="正方形/長方形 376">
          <a:extLst>
            <a:ext uri="{FF2B5EF4-FFF2-40B4-BE49-F238E27FC236}">
              <a16:creationId xmlns="" xmlns:a16="http://schemas.microsoft.com/office/drawing/2014/main" id="{1FD86C9B-C4CD-404F-B7D1-45AB901917E0}"/>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345" cy="225425"/>
    <xdr:sp macro="" textlink="">
      <xdr:nvSpPr>
        <xdr:cNvPr id="378" name="テキスト ボックス 377">
          <a:extLst>
            <a:ext uri="{FF2B5EF4-FFF2-40B4-BE49-F238E27FC236}">
              <a16:creationId xmlns="" xmlns:a16="http://schemas.microsoft.com/office/drawing/2014/main" id="{D3CDBBF5-FFEE-4862-BC2E-E2E42D2378F6}"/>
            </a:ext>
          </a:extLst>
        </xdr:cNvPr>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9" name="直線コネクタ 378">
          <a:extLst>
            <a:ext uri="{FF2B5EF4-FFF2-40B4-BE49-F238E27FC236}">
              <a16:creationId xmlns="" xmlns:a16="http://schemas.microsoft.com/office/drawing/2014/main" id="{BE9261BA-0CE4-43E1-99ED-723EE0ACF31B}"/>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92710</xdr:rowOff>
    </xdr:from>
    <xdr:to>
      <xdr:col>120</xdr:col>
      <xdr:colOff>114300</xdr:colOff>
      <xdr:row>42</xdr:row>
      <xdr:rowOff>92710</xdr:rowOff>
    </xdr:to>
    <xdr:cxnSp macro="">
      <xdr:nvCxnSpPr>
        <xdr:cNvPr id="380" name="直線コネクタ 379">
          <a:extLst>
            <a:ext uri="{FF2B5EF4-FFF2-40B4-BE49-F238E27FC236}">
              <a16:creationId xmlns="" xmlns:a16="http://schemas.microsoft.com/office/drawing/2014/main" id="{7F297D8D-20CF-49CE-8269-936C6DEE9EBA}"/>
            </a:ext>
          </a:extLst>
        </xdr:cNvPr>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121920</xdr:rowOff>
    </xdr:from>
    <xdr:ext cx="464820" cy="256540"/>
    <xdr:sp macro="" textlink="">
      <xdr:nvSpPr>
        <xdr:cNvPr id="381" name="テキスト ボックス 380">
          <a:extLst>
            <a:ext uri="{FF2B5EF4-FFF2-40B4-BE49-F238E27FC236}">
              <a16:creationId xmlns="" xmlns:a16="http://schemas.microsoft.com/office/drawing/2014/main" id="{ECA24B1E-5FC2-40EC-99D7-5E8E3D5B84E1}"/>
            </a:ext>
          </a:extLst>
        </xdr:cNvPr>
        <xdr:cNvSpPr txBox="1"/>
      </xdr:nvSpPr>
      <xdr:spPr>
        <a:xfrm>
          <a:off x="17820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109220</xdr:rowOff>
    </xdr:from>
    <xdr:to>
      <xdr:col>120</xdr:col>
      <xdr:colOff>114300</xdr:colOff>
      <xdr:row>40</xdr:row>
      <xdr:rowOff>109220</xdr:rowOff>
    </xdr:to>
    <xdr:cxnSp macro="">
      <xdr:nvCxnSpPr>
        <xdr:cNvPr id="382" name="直線コネクタ 381">
          <a:extLst>
            <a:ext uri="{FF2B5EF4-FFF2-40B4-BE49-F238E27FC236}">
              <a16:creationId xmlns="" xmlns:a16="http://schemas.microsoft.com/office/drawing/2014/main" id="{D317FDE7-4EA7-4DD1-AF75-5DF5C6DD2657}"/>
            </a:ext>
          </a:extLst>
        </xdr:cNvPr>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137795</xdr:rowOff>
    </xdr:from>
    <xdr:ext cx="464820" cy="259080"/>
    <xdr:sp macro="" textlink="">
      <xdr:nvSpPr>
        <xdr:cNvPr id="383" name="テキスト ボックス 382">
          <a:extLst>
            <a:ext uri="{FF2B5EF4-FFF2-40B4-BE49-F238E27FC236}">
              <a16:creationId xmlns="" xmlns:a16="http://schemas.microsoft.com/office/drawing/2014/main" id="{A041A94F-7C87-44C2-86A8-373C939BAC7C}"/>
            </a:ext>
          </a:extLst>
        </xdr:cNvPr>
        <xdr:cNvSpPr txBox="1"/>
      </xdr:nvSpPr>
      <xdr:spPr>
        <a:xfrm>
          <a:off x="17820640" y="682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38</xdr:row>
      <xdr:rowOff>125095</xdr:rowOff>
    </xdr:from>
    <xdr:to>
      <xdr:col>120</xdr:col>
      <xdr:colOff>114300</xdr:colOff>
      <xdr:row>38</xdr:row>
      <xdr:rowOff>125095</xdr:rowOff>
    </xdr:to>
    <xdr:cxnSp macro="">
      <xdr:nvCxnSpPr>
        <xdr:cNvPr id="384" name="直線コネクタ 383">
          <a:extLst>
            <a:ext uri="{FF2B5EF4-FFF2-40B4-BE49-F238E27FC236}">
              <a16:creationId xmlns="" xmlns:a16="http://schemas.microsoft.com/office/drawing/2014/main" id="{AC7520BB-1D0A-4108-8094-AC6B0226B75F}"/>
            </a:ext>
          </a:extLst>
        </xdr:cNvPr>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37</xdr:row>
      <xdr:rowOff>154940</xdr:rowOff>
    </xdr:from>
    <xdr:ext cx="464820" cy="256540"/>
    <xdr:sp macro="" textlink="">
      <xdr:nvSpPr>
        <xdr:cNvPr id="385" name="テキスト ボックス 384">
          <a:extLst>
            <a:ext uri="{FF2B5EF4-FFF2-40B4-BE49-F238E27FC236}">
              <a16:creationId xmlns="" xmlns:a16="http://schemas.microsoft.com/office/drawing/2014/main" id="{047DD86C-3878-4288-8AC1-F8D9DCDDAF2E}"/>
            </a:ext>
          </a:extLst>
        </xdr:cNvPr>
        <xdr:cNvSpPr txBox="1"/>
      </xdr:nvSpPr>
      <xdr:spPr>
        <a:xfrm>
          <a:off x="17820640" y="649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141605</xdr:rowOff>
    </xdr:from>
    <xdr:to>
      <xdr:col>120</xdr:col>
      <xdr:colOff>114300</xdr:colOff>
      <xdr:row>36</xdr:row>
      <xdr:rowOff>141605</xdr:rowOff>
    </xdr:to>
    <xdr:cxnSp macro="">
      <xdr:nvCxnSpPr>
        <xdr:cNvPr id="386" name="直線コネクタ 385">
          <a:extLst>
            <a:ext uri="{FF2B5EF4-FFF2-40B4-BE49-F238E27FC236}">
              <a16:creationId xmlns="" xmlns:a16="http://schemas.microsoft.com/office/drawing/2014/main" id="{E1B4A020-B4EE-427B-85BE-90A032BEE356}"/>
            </a:ext>
          </a:extLst>
        </xdr:cNvPr>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170815</xdr:rowOff>
    </xdr:from>
    <xdr:ext cx="464820" cy="258445"/>
    <xdr:sp macro="" textlink="">
      <xdr:nvSpPr>
        <xdr:cNvPr id="387" name="テキスト ボックス 386">
          <a:extLst>
            <a:ext uri="{FF2B5EF4-FFF2-40B4-BE49-F238E27FC236}">
              <a16:creationId xmlns="" xmlns:a16="http://schemas.microsoft.com/office/drawing/2014/main" id="{0276AC55-BA72-4805-83B1-9E1194E5FB4C}"/>
            </a:ext>
          </a:extLst>
        </xdr:cNvPr>
        <xdr:cNvSpPr txBox="1"/>
      </xdr:nvSpPr>
      <xdr:spPr>
        <a:xfrm>
          <a:off x="17820640" y="617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34</xdr:row>
      <xdr:rowOff>158115</xdr:rowOff>
    </xdr:from>
    <xdr:to>
      <xdr:col>120</xdr:col>
      <xdr:colOff>114300</xdr:colOff>
      <xdr:row>34</xdr:row>
      <xdr:rowOff>158115</xdr:rowOff>
    </xdr:to>
    <xdr:cxnSp macro="">
      <xdr:nvCxnSpPr>
        <xdr:cNvPr id="388" name="直線コネクタ 387">
          <a:extLst>
            <a:ext uri="{FF2B5EF4-FFF2-40B4-BE49-F238E27FC236}">
              <a16:creationId xmlns="" xmlns:a16="http://schemas.microsoft.com/office/drawing/2014/main" id="{B3168FFF-7045-4129-867E-76831A4427B4}"/>
            </a:ext>
          </a:extLst>
        </xdr:cNvPr>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15875</xdr:rowOff>
    </xdr:from>
    <xdr:ext cx="464820" cy="259080"/>
    <xdr:sp macro="" textlink="">
      <xdr:nvSpPr>
        <xdr:cNvPr id="389" name="テキスト ボックス 388">
          <a:extLst>
            <a:ext uri="{FF2B5EF4-FFF2-40B4-BE49-F238E27FC236}">
              <a16:creationId xmlns="" xmlns:a16="http://schemas.microsoft.com/office/drawing/2014/main" id="{37086068-CC9D-4C43-9C0F-9DA5D5249CC5}"/>
            </a:ext>
          </a:extLst>
        </xdr:cNvPr>
        <xdr:cNvSpPr txBox="1"/>
      </xdr:nvSpPr>
      <xdr:spPr>
        <a:xfrm>
          <a:off x="17820640" y="584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390" name="直線コネクタ 389">
          <a:extLst>
            <a:ext uri="{FF2B5EF4-FFF2-40B4-BE49-F238E27FC236}">
              <a16:creationId xmlns="" xmlns:a16="http://schemas.microsoft.com/office/drawing/2014/main" id="{C2F44F2E-80B4-4EA3-AC54-BF1E6B7F32B7}"/>
            </a:ext>
          </a:extLst>
        </xdr:cNvPr>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31750</xdr:rowOff>
    </xdr:from>
    <xdr:ext cx="464820" cy="256540"/>
    <xdr:sp macro="" textlink="">
      <xdr:nvSpPr>
        <xdr:cNvPr id="391" name="テキスト ボックス 390">
          <a:extLst>
            <a:ext uri="{FF2B5EF4-FFF2-40B4-BE49-F238E27FC236}">
              <a16:creationId xmlns="" xmlns:a16="http://schemas.microsoft.com/office/drawing/2014/main" id="{190CFF43-4B74-4FF5-BC67-8BAB6B66D279}"/>
            </a:ext>
          </a:extLst>
        </xdr:cNvPr>
        <xdr:cNvSpPr txBox="1"/>
      </xdr:nvSpPr>
      <xdr:spPr>
        <a:xfrm>
          <a:off x="17820640" y="551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2" name="直線コネクタ 391">
          <a:extLst>
            <a:ext uri="{FF2B5EF4-FFF2-40B4-BE49-F238E27FC236}">
              <a16:creationId xmlns="" xmlns:a16="http://schemas.microsoft.com/office/drawing/2014/main" id="{ADAB4B7E-B844-4337-AF91-3FF5EA146969}"/>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4820" cy="259080"/>
    <xdr:sp macro="" textlink="">
      <xdr:nvSpPr>
        <xdr:cNvPr id="393" name="テキスト ボックス 392">
          <a:extLst>
            <a:ext uri="{FF2B5EF4-FFF2-40B4-BE49-F238E27FC236}">
              <a16:creationId xmlns="" xmlns:a16="http://schemas.microsoft.com/office/drawing/2014/main" id="{B0858C85-DD04-4E8F-A8C8-35F11592A31C}"/>
            </a:ext>
          </a:extLst>
        </xdr:cNvPr>
        <xdr:cNvSpPr txBox="1"/>
      </xdr:nvSpPr>
      <xdr:spPr>
        <a:xfrm>
          <a:off x="17820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4" name="【認定こども園・幼稚園・保育所】&#10;一人当たり面積グラフ枠">
          <a:extLst>
            <a:ext uri="{FF2B5EF4-FFF2-40B4-BE49-F238E27FC236}">
              <a16:creationId xmlns="" xmlns:a16="http://schemas.microsoft.com/office/drawing/2014/main" id="{AB018E9A-A1BA-469C-A950-9601D3E6EB79}"/>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61595</xdr:rowOff>
    </xdr:from>
    <xdr:to>
      <xdr:col>116</xdr:col>
      <xdr:colOff>62865</xdr:colOff>
      <xdr:row>42</xdr:row>
      <xdr:rowOff>40640</xdr:rowOff>
    </xdr:to>
    <xdr:cxnSp macro="">
      <xdr:nvCxnSpPr>
        <xdr:cNvPr id="395" name="直線コネクタ 394">
          <a:extLst>
            <a:ext uri="{FF2B5EF4-FFF2-40B4-BE49-F238E27FC236}">
              <a16:creationId xmlns="" xmlns:a16="http://schemas.microsoft.com/office/drawing/2014/main" id="{816E8B31-94D1-424A-9D3B-8964AB270100}"/>
            </a:ext>
          </a:extLst>
        </xdr:cNvPr>
        <xdr:cNvCxnSpPr/>
      </xdr:nvCxnSpPr>
      <xdr:spPr>
        <a:xfrm flipV="1">
          <a:off x="22160865" y="5719445"/>
          <a:ext cx="0" cy="1522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43815</xdr:rowOff>
    </xdr:from>
    <xdr:ext cx="469900" cy="256540"/>
    <xdr:sp macro="" textlink="">
      <xdr:nvSpPr>
        <xdr:cNvPr id="396" name="【認定こども園・幼稚園・保育所】&#10;一人当たり面積最小値テキスト">
          <a:extLst>
            <a:ext uri="{FF2B5EF4-FFF2-40B4-BE49-F238E27FC236}">
              <a16:creationId xmlns="" xmlns:a16="http://schemas.microsoft.com/office/drawing/2014/main" id="{FE504D08-29B5-4F65-B1DE-E20EEAA33873}"/>
            </a:ext>
          </a:extLst>
        </xdr:cNvPr>
        <xdr:cNvSpPr txBox="1"/>
      </xdr:nvSpPr>
      <xdr:spPr>
        <a:xfrm>
          <a:off x="22199600" y="724471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40640</xdr:rowOff>
    </xdr:from>
    <xdr:to>
      <xdr:col>116</xdr:col>
      <xdr:colOff>152400</xdr:colOff>
      <xdr:row>42</xdr:row>
      <xdr:rowOff>40640</xdr:rowOff>
    </xdr:to>
    <xdr:cxnSp macro="">
      <xdr:nvCxnSpPr>
        <xdr:cNvPr id="397" name="直線コネクタ 396">
          <a:extLst>
            <a:ext uri="{FF2B5EF4-FFF2-40B4-BE49-F238E27FC236}">
              <a16:creationId xmlns="" xmlns:a16="http://schemas.microsoft.com/office/drawing/2014/main" id="{17A3A986-77D3-4BEA-895C-9101617B974E}"/>
            </a:ext>
          </a:extLst>
        </xdr:cNvPr>
        <xdr:cNvCxnSpPr/>
      </xdr:nvCxnSpPr>
      <xdr:spPr>
        <a:xfrm>
          <a:off x="22072600" y="7241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8255</xdr:rowOff>
    </xdr:from>
    <xdr:ext cx="469900" cy="256540"/>
    <xdr:sp macro="" textlink="">
      <xdr:nvSpPr>
        <xdr:cNvPr id="398" name="【認定こども園・幼稚園・保育所】&#10;一人当たり面積最大値テキスト">
          <a:extLst>
            <a:ext uri="{FF2B5EF4-FFF2-40B4-BE49-F238E27FC236}">
              <a16:creationId xmlns="" xmlns:a16="http://schemas.microsoft.com/office/drawing/2014/main" id="{C8295DCE-7981-483D-AE37-D0ECD21F9A62}"/>
            </a:ext>
          </a:extLst>
        </xdr:cNvPr>
        <xdr:cNvSpPr txBox="1"/>
      </xdr:nvSpPr>
      <xdr:spPr>
        <a:xfrm>
          <a:off x="22199600" y="549465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0.482</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61595</xdr:rowOff>
    </xdr:from>
    <xdr:to>
      <xdr:col>116</xdr:col>
      <xdr:colOff>152400</xdr:colOff>
      <xdr:row>33</xdr:row>
      <xdr:rowOff>61595</xdr:rowOff>
    </xdr:to>
    <xdr:cxnSp macro="">
      <xdr:nvCxnSpPr>
        <xdr:cNvPr id="399" name="直線コネクタ 398">
          <a:extLst>
            <a:ext uri="{FF2B5EF4-FFF2-40B4-BE49-F238E27FC236}">
              <a16:creationId xmlns="" xmlns:a16="http://schemas.microsoft.com/office/drawing/2014/main" id="{5376B0F6-5A22-4E2E-BED9-47B382435372}"/>
            </a:ext>
          </a:extLst>
        </xdr:cNvPr>
        <xdr:cNvCxnSpPr/>
      </xdr:nvCxnSpPr>
      <xdr:spPr>
        <a:xfrm>
          <a:off x="22072600" y="5719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163830</xdr:rowOff>
    </xdr:from>
    <xdr:ext cx="469900" cy="259080"/>
    <xdr:sp macro="" textlink="">
      <xdr:nvSpPr>
        <xdr:cNvPr id="400" name="【認定こども園・幼稚園・保育所】&#10;一人当たり面積平均値テキスト">
          <a:extLst>
            <a:ext uri="{FF2B5EF4-FFF2-40B4-BE49-F238E27FC236}">
              <a16:creationId xmlns="" xmlns:a16="http://schemas.microsoft.com/office/drawing/2014/main" id="{84B861CC-43BA-44EC-A803-A5C0108C486F}"/>
            </a:ext>
          </a:extLst>
        </xdr:cNvPr>
        <xdr:cNvSpPr txBox="1"/>
      </xdr:nvSpPr>
      <xdr:spPr>
        <a:xfrm>
          <a:off x="22199600" y="66789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401" name="フローチャート: 判断 400">
          <a:extLst>
            <a:ext uri="{FF2B5EF4-FFF2-40B4-BE49-F238E27FC236}">
              <a16:creationId xmlns="" xmlns:a16="http://schemas.microsoft.com/office/drawing/2014/main" id="{CFD32D38-7151-4492-94B1-D94A41B8D030}"/>
            </a:ext>
          </a:extLst>
        </xdr:cNvPr>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76200</xdr:rowOff>
    </xdr:from>
    <xdr:to>
      <xdr:col>112</xdr:col>
      <xdr:colOff>38100</xdr:colOff>
      <xdr:row>40</xdr:row>
      <xdr:rowOff>6350</xdr:rowOff>
    </xdr:to>
    <xdr:sp macro="" textlink="">
      <xdr:nvSpPr>
        <xdr:cNvPr id="402" name="フローチャート: 判断 401">
          <a:extLst>
            <a:ext uri="{FF2B5EF4-FFF2-40B4-BE49-F238E27FC236}">
              <a16:creationId xmlns="" xmlns:a16="http://schemas.microsoft.com/office/drawing/2014/main" id="{C9FC77F2-F339-41FB-8792-8434356C668A}"/>
            </a:ext>
          </a:extLst>
        </xdr:cNvPr>
        <xdr:cNvSpPr/>
      </xdr:nvSpPr>
      <xdr:spPr>
        <a:xfrm>
          <a:off x="212725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79375</xdr:rowOff>
    </xdr:from>
    <xdr:to>
      <xdr:col>107</xdr:col>
      <xdr:colOff>101600</xdr:colOff>
      <xdr:row>40</xdr:row>
      <xdr:rowOff>9525</xdr:rowOff>
    </xdr:to>
    <xdr:sp macro="" textlink="">
      <xdr:nvSpPr>
        <xdr:cNvPr id="403" name="フローチャート: 判断 402">
          <a:extLst>
            <a:ext uri="{FF2B5EF4-FFF2-40B4-BE49-F238E27FC236}">
              <a16:creationId xmlns="" xmlns:a16="http://schemas.microsoft.com/office/drawing/2014/main" id="{75039940-0A17-49ED-88D8-C284DBC8C019}"/>
            </a:ext>
          </a:extLst>
        </xdr:cNvPr>
        <xdr:cNvSpPr/>
      </xdr:nvSpPr>
      <xdr:spPr>
        <a:xfrm>
          <a:off x="20383500" y="67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43180</xdr:rowOff>
    </xdr:from>
    <xdr:to>
      <xdr:col>102</xdr:col>
      <xdr:colOff>165100</xdr:colOff>
      <xdr:row>39</xdr:row>
      <xdr:rowOff>144780</xdr:rowOff>
    </xdr:to>
    <xdr:sp macro="" textlink="">
      <xdr:nvSpPr>
        <xdr:cNvPr id="404" name="フローチャート: 判断 403">
          <a:extLst>
            <a:ext uri="{FF2B5EF4-FFF2-40B4-BE49-F238E27FC236}">
              <a16:creationId xmlns="" xmlns:a16="http://schemas.microsoft.com/office/drawing/2014/main" id="{DAF40DEC-B1E8-45E7-96F9-F69B44E83C19}"/>
            </a:ext>
          </a:extLst>
        </xdr:cNvPr>
        <xdr:cNvSpPr/>
      </xdr:nvSpPr>
      <xdr:spPr>
        <a:xfrm>
          <a:off x="19494500" y="672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69215</xdr:rowOff>
    </xdr:from>
    <xdr:to>
      <xdr:col>98</xdr:col>
      <xdr:colOff>38100</xdr:colOff>
      <xdr:row>39</xdr:row>
      <xdr:rowOff>170815</xdr:rowOff>
    </xdr:to>
    <xdr:sp macro="" textlink="">
      <xdr:nvSpPr>
        <xdr:cNvPr id="405" name="フローチャート: 判断 404">
          <a:extLst>
            <a:ext uri="{FF2B5EF4-FFF2-40B4-BE49-F238E27FC236}">
              <a16:creationId xmlns="" xmlns:a16="http://schemas.microsoft.com/office/drawing/2014/main" id="{79915889-7C05-44BA-BFB0-E47FFDA0805E}"/>
            </a:ext>
          </a:extLst>
        </xdr:cNvPr>
        <xdr:cNvSpPr/>
      </xdr:nvSpPr>
      <xdr:spPr>
        <a:xfrm>
          <a:off x="18605500" y="675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06" name="テキスト ボックス 405">
          <a:extLst>
            <a:ext uri="{FF2B5EF4-FFF2-40B4-BE49-F238E27FC236}">
              <a16:creationId xmlns="" xmlns:a16="http://schemas.microsoft.com/office/drawing/2014/main" id="{836DDE35-6D18-4333-BA4E-32A15C8FF7A8}"/>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07" name="テキスト ボックス 406">
          <a:extLst>
            <a:ext uri="{FF2B5EF4-FFF2-40B4-BE49-F238E27FC236}">
              <a16:creationId xmlns="" xmlns:a16="http://schemas.microsoft.com/office/drawing/2014/main" id="{3A348C39-42F3-4CED-A789-440DFE699E67}"/>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08" name="テキスト ボックス 407">
          <a:extLst>
            <a:ext uri="{FF2B5EF4-FFF2-40B4-BE49-F238E27FC236}">
              <a16:creationId xmlns="" xmlns:a16="http://schemas.microsoft.com/office/drawing/2014/main" id="{77BBE98A-D522-4AAE-907B-87EB36E3E570}"/>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09" name="テキスト ボックス 408">
          <a:extLst>
            <a:ext uri="{FF2B5EF4-FFF2-40B4-BE49-F238E27FC236}">
              <a16:creationId xmlns="" xmlns:a16="http://schemas.microsoft.com/office/drawing/2014/main" id="{D4C1D3CA-094C-4AB6-B8C6-757CB37A78CB}"/>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10" name="テキスト ボックス 409">
          <a:extLst>
            <a:ext uri="{FF2B5EF4-FFF2-40B4-BE49-F238E27FC236}">
              <a16:creationId xmlns="" xmlns:a16="http://schemas.microsoft.com/office/drawing/2014/main" id="{9E1181BF-2FA8-48AF-8AC2-07DD8387F905}"/>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97</xdr:col>
      <xdr:colOff>127000</xdr:colOff>
      <xdr:row>41</xdr:row>
      <xdr:rowOff>114935</xdr:rowOff>
    </xdr:from>
    <xdr:to>
      <xdr:col>98</xdr:col>
      <xdr:colOff>38100</xdr:colOff>
      <xdr:row>42</xdr:row>
      <xdr:rowOff>45085</xdr:rowOff>
    </xdr:to>
    <xdr:sp macro="" textlink="">
      <xdr:nvSpPr>
        <xdr:cNvPr id="411" name="楕円 410">
          <a:extLst>
            <a:ext uri="{FF2B5EF4-FFF2-40B4-BE49-F238E27FC236}">
              <a16:creationId xmlns="" xmlns:a16="http://schemas.microsoft.com/office/drawing/2014/main" id="{3C39B9A2-9D32-40F0-9647-231D8231C48D}"/>
            </a:ext>
          </a:extLst>
        </xdr:cNvPr>
        <xdr:cNvSpPr/>
      </xdr:nvSpPr>
      <xdr:spPr>
        <a:xfrm>
          <a:off x="18605500" y="714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38</xdr:row>
      <xdr:rowOff>22860</xdr:rowOff>
    </xdr:from>
    <xdr:ext cx="469900" cy="259080"/>
    <xdr:sp macro="" textlink="">
      <xdr:nvSpPr>
        <xdr:cNvPr id="412" name="n_1aveValue【認定こども園・幼稚園・保育所】&#10;一人当たり面積">
          <a:extLst>
            <a:ext uri="{FF2B5EF4-FFF2-40B4-BE49-F238E27FC236}">
              <a16:creationId xmlns="" xmlns:a16="http://schemas.microsoft.com/office/drawing/2014/main" id="{8DCA0D54-957C-439D-B514-30AEE0BA6446}"/>
            </a:ext>
          </a:extLst>
        </xdr:cNvPr>
        <xdr:cNvSpPr txBox="1"/>
      </xdr:nvSpPr>
      <xdr:spPr>
        <a:xfrm>
          <a:off x="21075650" y="6537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38</xdr:row>
      <xdr:rowOff>26035</xdr:rowOff>
    </xdr:from>
    <xdr:ext cx="467360" cy="259080"/>
    <xdr:sp macro="" textlink="">
      <xdr:nvSpPr>
        <xdr:cNvPr id="413" name="n_2aveValue【認定こども園・幼稚園・保育所】&#10;一人当たり面積">
          <a:extLst>
            <a:ext uri="{FF2B5EF4-FFF2-40B4-BE49-F238E27FC236}">
              <a16:creationId xmlns="" xmlns:a16="http://schemas.microsoft.com/office/drawing/2014/main" id="{AEAFC5AC-FE70-40EC-8729-22BD4CDAFE0F}"/>
            </a:ext>
          </a:extLst>
        </xdr:cNvPr>
        <xdr:cNvSpPr txBox="1"/>
      </xdr:nvSpPr>
      <xdr:spPr>
        <a:xfrm>
          <a:off x="20199350" y="65411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37</xdr:row>
      <xdr:rowOff>161290</xdr:rowOff>
    </xdr:from>
    <xdr:ext cx="467360" cy="259080"/>
    <xdr:sp macro="" textlink="">
      <xdr:nvSpPr>
        <xdr:cNvPr id="414" name="n_3aveValue【認定こども園・幼稚園・保育所】&#10;一人当たり面積">
          <a:extLst>
            <a:ext uri="{FF2B5EF4-FFF2-40B4-BE49-F238E27FC236}">
              <a16:creationId xmlns="" xmlns:a16="http://schemas.microsoft.com/office/drawing/2014/main" id="{1BE6904E-3187-4199-AC87-D38435EE91F6}"/>
            </a:ext>
          </a:extLst>
        </xdr:cNvPr>
        <xdr:cNvSpPr txBox="1"/>
      </xdr:nvSpPr>
      <xdr:spPr>
        <a:xfrm>
          <a:off x="19310350" y="65049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38</xdr:row>
      <xdr:rowOff>15875</xdr:rowOff>
    </xdr:from>
    <xdr:ext cx="467360" cy="259080"/>
    <xdr:sp macro="" textlink="">
      <xdr:nvSpPr>
        <xdr:cNvPr id="415" name="n_4aveValue【認定こども園・幼稚園・保育所】&#10;一人当たり面積">
          <a:extLst>
            <a:ext uri="{FF2B5EF4-FFF2-40B4-BE49-F238E27FC236}">
              <a16:creationId xmlns="" xmlns:a16="http://schemas.microsoft.com/office/drawing/2014/main" id="{CF8C431F-4F70-46D8-95BC-A69E0BDEF9FB}"/>
            </a:ext>
          </a:extLst>
        </xdr:cNvPr>
        <xdr:cNvSpPr txBox="1"/>
      </xdr:nvSpPr>
      <xdr:spPr>
        <a:xfrm>
          <a:off x="18421350" y="65309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42</xdr:row>
      <xdr:rowOff>36195</xdr:rowOff>
    </xdr:from>
    <xdr:ext cx="467360" cy="259080"/>
    <xdr:sp macro="" textlink="">
      <xdr:nvSpPr>
        <xdr:cNvPr id="416" name="n_4mainValue【認定こども園・幼稚園・保育所】&#10;一人当たり面積">
          <a:extLst>
            <a:ext uri="{FF2B5EF4-FFF2-40B4-BE49-F238E27FC236}">
              <a16:creationId xmlns="" xmlns:a16="http://schemas.microsoft.com/office/drawing/2014/main" id="{8519167A-7FD6-4AA7-9474-8033C9D81F32}"/>
            </a:ext>
          </a:extLst>
        </xdr:cNvPr>
        <xdr:cNvSpPr txBox="1"/>
      </xdr:nvSpPr>
      <xdr:spPr>
        <a:xfrm>
          <a:off x="18421350" y="72370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7" name="正方形/長方形 416">
          <a:extLst>
            <a:ext uri="{FF2B5EF4-FFF2-40B4-BE49-F238E27FC236}">
              <a16:creationId xmlns="" xmlns:a16="http://schemas.microsoft.com/office/drawing/2014/main" id="{37660B33-CA82-4C63-B8A0-E75A1AC8B11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8" name="正方形/長方形 417">
          <a:extLst>
            <a:ext uri="{FF2B5EF4-FFF2-40B4-BE49-F238E27FC236}">
              <a16:creationId xmlns="" xmlns:a16="http://schemas.microsoft.com/office/drawing/2014/main" id="{5C870B43-92CA-4749-AF34-9843A8D72A9C}"/>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9" name="正方形/長方形 418">
          <a:extLst>
            <a:ext uri="{FF2B5EF4-FFF2-40B4-BE49-F238E27FC236}">
              <a16:creationId xmlns="" xmlns:a16="http://schemas.microsoft.com/office/drawing/2014/main" id="{374384AF-7520-4CDA-B0D8-9C710C7C2A48}"/>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0" name="正方形/長方形 419">
          <a:extLst>
            <a:ext uri="{FF2B5EF4-FFF2-40B4-BE49-F238E27FC236}">
              <a16:creationId xmlns="" xmlns:a16="http://schemas.microsoft.com/office/drawing/2014/main" id="{C0AA00AC-A1B9-4F84-BBEE-CD740A3D485F}"/>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1" name="正方形/長方形 420">
          <a:extLst>
            <a:ext uri="{FF2B5EF4-FFF2-40B4-BE49-F238E27FC236}">
              <a16:creationId xmlns="" xmlns:a16="http://schemas.microsoft.com/office/drawing/2014/main" id="{CAD75853-1E3E-4744-9A52-A1FC4D065E1F}"/>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2" name="正方形/長方形 421">
          <a:extLst>
            <a:ext uri="{FF2B5EF4-FFF2-40B4-BE49-F238E27FC236}">
              <a16:creationId xmlns="" xmlns:a16="http://schemas.microsoft.com/office/drawing/2014/main" id="{3A29333C-0950-4B18-908E-7DC9DCF32605}"/>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3" name="正方形/長方形 422">
          <a:extLst>
            <a:ext uri="{FF2B5EF4-FFF2-40B4-BE49-F238E27FC236}">
              <a16:creationId xmlns="" xmlns:a16="http://schemas.microsoft.com/office/drawing/2014/main" id="{6A7EB20A-59E9-420F-8470-0341AA5FD6C4}"/>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4" name="正方形/長方形 423">
          <a:extLst>
            <a:ext uri="{FF2B5EF4-FFF2-40B4-BE49-F238E27FC236}">
              <a16:creationId xmlns="" xmlns:a16="http://schemas.microsoft.com/office/drawing/2014/main" id="{997AE67D-6EB3-42D2-B356-8DB602289B04}"/>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910" cy="225425"/>
    <xdr:sp macro="" textlink="">
      <xdr:nvSpPr>
        <xdr:cNvPr id="425" name="テキスト ボックス 424">
          <a:extLst>
            <a:ext uri="{FF2B5EF4-FFF2-40B4-BE49-F238E27FC236}">
              <a16:creationId xmlns="" xmlns:a16="http://schemas.microsoft.com/office/drawing/2014/main" id="{C4979443-6632-417F-AF15-696FC9B5082D}"/>
            </a:ext>
          </a:extLst>
        </xdr:cNvPr>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6" name="直線コネクタ 425">
          <a:extLst>
            <a:ext uri="{FF2B5EF4-FFF2-40B4-BE49-F238E27FC236}">
              <a16:creationId xmlns="" xmlns:a16="http://schemas.microsoft.com/office/drawing/2014/main" id="{3DE5FF3E-53B6-422F-B345-5520A77228F9}"/>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4820" cy="256540"/>
    <xdr:sp macro="" textlink="">
      <xdr:nvSpPr>
        <xdr:cNvPr id="427" name="テキスト ボックス 426">
          <a:extLst>
            <a:ext uri="{FF2B5EF4-FFF2-40B4-BE49-F238E27FC236}">
              <a16:creationId xmlns="" xmlns:a16="http://schemas.microsoft.com/office/drawing/2014/main" id="{E555FDCD-1C24-450E-9AFA-A7625CB40539}"/>
            </a:ext>
          </a:extLst>
        </xdr:cNvPr>
        <xdr:cNvSpPr txBox="1"/>
      </xdr:nvSpPr>
      <xdr:spPr>
        <a:xfrm>
          <a:off x="11978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428" name="直線コネクタ 427">
          <a:extLst>
            <a:ext uri="{FF2B5EF4-FFF2-40B4-BE49-F238E27FC236}">
              <a16:creationId xmlns="" xmlns:a16="http://schemas.microsoft.com/office/drawing/2014/main" id="{E3A12A2C-9E43-43BF-A2F6-4B493FABF6D9}"/>
            </a:ext>
          </a:extLst>
        </xdr:cNvPr>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160020</xdr:rowOff>
    </xdr:from>
    <xdr:ext cx="403225" cy="259080"/>
    <xdr:sp macro="" textlink="">
      <xdr:nvSpPr>
        <xdr:cNvPr id="429" name="テキスト ボックス 428">
          <a:extLst>
            <a:ext uri="{FF2B5EF4-FFF2-40B4-BE49-F238E27FC236}">
              <a16:creationId xmlns="" xmlns:a16="http://schemas.microsoft.com/office/drawing/2014/main" id="{4AFCD55B-34D4-4FFB-893C-BF8BF7213503}"/>
            </a:ext>
          </a:extLst>
        </xdr:cNvPr>
        <xdr:cNvSpPr txBox="1"/>
      </xdr:nvSpPr>
      <xdr:spPr>
        <a:xfrm>
          <a:off x="12042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430" name="直線コネクタ 429">
          <a:extLst>
            <a:ext uri="{FF2B5EF4-FFF2-40B4-BE49-F238E27FC236}">
              <a16:creationId xmlns="" xmlns:a16="http://schemas.microsoft.com/office/drawing/2014/main" id="{345A5FA4-6409-4687-8DF2-ED6A826B166E}"/>
            </a:ext>
          </a:extLst>
        </xdr:cNvPr>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431" name="テキスト ボックス 430">
          <a:extLst>
            <a:ext uri="{FF2B5EF4-FFF2-40B4-BE49-F238E27FC236}">
              <a16:creationId xmlns="" xmlns:a16="http://schemas.microsoft.com/office/drawing/2014/main" id="{B0E84F5D-7198-4E78-92B4-EF68D05146AA}"/>
            </a:ext>
          </a:extLst>
        </xdr:cNvPr>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432" name="直線コネクタ 431">
          <a:extLst>
            <a:ext uri="{FF2B5EF4-FFF2-40B4-BE49-F238E27FC236}">
              <a16:creationId xmlns="" xmlns:a16="http://schemas.microsoft.com/office/drawing/2014/main" id="{CD33A153-A4D3-4CEC-858B-74940FEAE9BE}"/>
            </a:ext>
          </a:extLst>
        </xdr:cNvPr>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6540"/>
    <xdr:sp macro="" textlink="">
      <xdr:nvSpPr>
        <xdr:cNvPr id="433" name="テキスト ボックス 432">
          <a:extLst>
            <a:ext uri="{FF2B5EF4-FFF2-40B4-BE49-F238E27FC236}">
              <a16:creationId xmlns="" xmlns:a16="http://schemas.microsoft.com/office/drawing/2014/main" id="{5EA4382E-9B64-4CEC-8112-1F08BB2FCF7B}"/>
            </a:ext>
          </a:extLst>
        </xdr:cNvPr>
        <xdr:cNvSpPr txBox="1"/>
      </xdr:nvSpPr>
      <xdr:spPr>
        <a:xfrm>
          <a:off x="12042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434" name="直線コネクタ 433">
          <a:extLst>
            <a:ext uri="{FF2B5EF4-FFF2-40B4-BE49-F238E27FC236}">
              <a16:creationId xmlns="" xmlns:a16="http://schemas.microsoft.com/office/drawing/2014/main" id="{2FDCE943-EEFA-469B-9AF0-3CDFC3F44391}"/>
            </a:ext>
          </a:extLst>
        </xdr:cNvPr>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435" name="テキスト ボックス 434">
          <a:extLst>
            <a:ext uri="{FF2B5EF4-FFF2-40B4-BE49-F238E27FC236}">
              <a16:creationId xmlns="" xmlns:a16="http://schemas.microsoft.com/office/drawing/2014/main" id="{D3F34B9F-6FD7-4B42-9CFD-2D05BA03E600}"/>
            </a:ext>
          </a:extLst>
        </xdr:cNvPr>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436" name="直線コネクタ 435">
          <a:extLst>
            <a:ext uri="{FF2B5EF4-FFF2-40B4-BE49-F238E27FC236}">
              <a16:creationId xmlns="" xmlns:a16="http://schemas.microsoft.com/office/drawing/2014/main" id="{5E99B29F-C6F0-4B53-8365-7D4193CE92E6}"/>
            </a:ext>
          </a:extLst>
        </xdr:cNvPr>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6540"/>
    <xdr:sp macro="" textlink="">
      <xdr:nvSpPr>
        <xdr:cNvPr id="437" name="テキスト ボックス 436">
          <a:extLst>
            <a:ext uri="{FF2B5EF4-FFF2-40B4-BE49-F238E27FC236}">
              <a16:creationId xmlns="" xmlns:a16="http://schemas.microsoft.com/office/drawing/2014/main" id="{3BABF980-4225-491B-A624-B06DCFF91F77}"/>
            </a:ext>
          </a:extLst>
        </xdr:cNvPr>
        <xdr:cNvSpPr txBox="1"/>
      </xdr:nvSpPr>
      <xdr:spPr>
        <a:xfrm>
          <a:off x="12042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438" name="直線コネクタ 437">
          <a:extLst>
            <a:ext uri="{FF2B5EF4-FFF2-40B4-BE49-F238E27FC236}">
              <a16:creationId xmlns="" xmlns:a16="http://schemas.microsoft.com/office/drawing/2014/main" id="{EE30C901-E427-41FA-9AFF-06645108BF8B}"/>
            </a:ext>
          </a:extLst>
        </xdr:cNvPr>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69850</xdr:rowOff>
    </xdr:from>
    <xdr:ext cx="403225" cy="259080"/>
    <xdr:sp macro="" textlink="">
      <xdr:nvSpPr>
        <xdr:cNvPr id="439" name="テキスト ボックス 438">
          <a:extLst>
            <a:ext uri="{FF2B5EF4-FFF2-40B4-BE49-F238E27FC236}">
              <a16:creationId xmlns="" xmlns:a16="http://schemas.microsoft.com/office/drawing/2014/main" id="{75438333-59CA-4A37-B941-D164D8A0DE46}"/>
            </a:ext>
          </a:extLst>
        </xdr:cNvPr>
        <xdr:cNvSpPr txBox="1"/>
      </xdr:nvSpPr>
      <xdr:spPr>
        <a:xfrm>
          <a:off x="12042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0" name="直線コネクタ 439">
          <a:extLst>
            <a:ext uri="{FF2B5EF4-FFF2-40B4-BE49-F238E27FC236}">
              <a16:creationId xmlns="" xmlns:a16="http://schemas.microsoft.com/office/drawing/2014/main" id="{48FCA8D0-1407-489D-BD76-75699ECACC5D}"/>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6540"/>
    <xdr:sp macro="" textlink="">
      <xdr:nvSpPr>
        <xdr:cNvPr id="441" name="テキスト ボックス 440">
          <a:extLst>
            <a:ext uri="{FF2B5EF4-FFF2-40B4-BE49-F238E27FC236}">
              <a16:creationId xmlns="" xmlns:a16="http://schemas.microsoft.com/office/drawing/2014/main" id="{33D28776-5A14-46DC-B009-731D0B5AE80B}"/>
            </a:ext>
          </a:extLst>
        </xdr:cNvPr>
        <xdr:cNvSpPr txBox="1"/>
      </xdr:nvSpPr>
      <xdr:spPr>
        <a:xfrm>
          <a:off x="12042775" y="9001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2" name="【学校施設】&#10;有形固定資産減価償却率グラフ枠">
          <a:extLst>
            <a:ext uri="{FF2B5EF4-FFF2-40B4-BE49-F238E27FC236}">
              <a16:creationId xmlns="" xmlns:a16="http://schemas.microsoft.com/office/drawing/2014/main" id="{44A793CC-5194-419D-A329-1F8B0B44EB94}"/>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73660</xdr:rowOff>
    </xdr:from>
    <xdr:to>
      <xdr:col>85</xdr:col>
      <xdr:colOff>126365</xdr:colOff>
      <xdr:row>63</xdr:row>
      <xdr:rowOff>112395</xdr:rowOff>
    </xdr:to>
    <xdr:cxnSp macro="">
      <xdr:nvCxnSpPr>
        <xdr:cNvPr id="443" name="直線コネクタ 442">
          <a:extLst>
            <a:ext uri="{FF2B5EF4-FFF2-40B4-BE49-F238E27FC236}">
              <a16:creationId xmlns="" xmlns:a16="http://schemas.microsoft.com/office/drawing/2014/main" id="{5919582F-C7BD-42EC-9DB0-6221B32E304F}"/>
            </a:ext>
          </a:extLst>
        </xdr:cNvPr>
        <xdr:cNvCxnSpPr/>
      </xdr:nvCxnSpPr>
      <xdr:spPr>
        <a:xfrm flipV="1">
          <a:off x="16318865" y="9503410"/>
          <a:ext cx="0" cy="141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116205</xdr:rowOff>
    </xdr:from>
    <xdr:ext cx="405130" cy="259080"/>
    <xdr:sp macro="" textlink="">
      <xdr:nvSpPr>
        <xdr:cNvPr id="444" name="【学校施設】&#10;有形固定資産減価償却率最小値テキスト">
          <a:extLst>
            <a:ext uri="{FF2B5EF4-FFF2-40B4-BE49-F238E27FC236}">
              <a16:creationId xmlns="" xmlns:a16="http://schemas.microsoft.com/office/drawing/2014/main" id="{EBE08841-6F39-4AD4-8D1B-84AD54D2C17C}"/>
            </a:ext>
          </a:extLst>
        </xdr:cNvPr>
        <xdr:cNvSpPr txBox="1"/>
      </xdr:nvSpPr>
      <xdr:spPr>
        <a:xfrm>
          <a:off x="16357600" y="109175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84.2</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112395</xdr:rowOff>
    </xdr:from>
    <xdr:to>
      <xdr:col>86</xdr:col>
      <xdr:colOff>25400</xdr:colOff>
      <xdr:row>63</xdr:row>
      <xdr:rowOff>112395</xdr:rowOff>
    </xdr:to>
    <xdr:cxnSp macro="">
      <xdr:nvCxnSpPr>
        <xdr:cNvPr id="445" name="直線コネクタ 444">
          <a:extLst>
            <a:ext uri="{FF2B5EF4-FFF2-40B4-BE49-F238E27FC236}">
              <a16:creationId xmlns="" xmlns:a16="http://schemas.microsoft.com/office/drawing/2014/main" id="{0A71769A-020B-4D3D-BAB6-DEC16CA9D419}"/>
            </a:ext>
          </a:extLst>
        </xdr:cNvPr>
        <xdr:cNvCxnSpPr/>
      </xdr:nvCxnSpPr>
      <xdr:spPr>
        <a:xfrm>
          <a:off x="16230600" y="10913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20320</xdr:rowOff>
    </xdr:from>
    <xdr:ext cx="405130" cy="256540"/>
    <xdr:sp macro="" textlink="">
      <xdr:nvSpPr>
        <xdr:cNvPr id="446" name="【学校施設】&#10;有形固定資産減価償却率最大値テキスト">
          <a:extLst>
            <a:ext uri="{FF2B5EF4-FFF2-40B4-BE49-F238E27FC236}">
              <a16:creationId xmlns="" xmlns:a16="http://schemas.microsoft.com/office/drawing/2014/main" id="{AF2CAE62-7856-4483-9F10-2EC493FB0922}"/>
            </a:ext>
          </a:extLst>
        </xdr:cNvPr>
        <xdr:cNvSpPr txBox="1"/>
      </xdr:nvSpPr>
      <xdr:spPr>
        <a:xfrm>
          <a:off x="16357600" y="927862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41.0</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73660</xdr:rowOff>
    </xdr:from>
    <xdr:to>
      <xdr:col>86</xdr:col>
      <xdr:colOff>25400</xdr:colOff>
      <xdr:row>55</xdr:row>
      <xdr:rowOff>73660</xdr:rowOff>
    </xdr:to>
    <xdr:cxnSp macro="">
      <xdr:nvCxnSpPr>
        <xdr:cNvPr id="447" name="直線コネクタ 446">
          <a:extLst>
            <a:ext uri="{FF2B5EF4-FFF2-40B4-BE49-F238E27FC236}">
              <a16:creationId xmlns="" xmlns:a16="http://schemas.microsoft.com/office/drawing/2014/main" id="{529C91CE-52FC-47F8-941C-B0D7D2732C2E}"/>
            </a:ext>
          </a:extLst>
        </xdr:cNvPr>
        <xdr:cNvCxnSpPr/>
      </xdr:nvCxnSpPr>
      <xdr:spPr>
        <a:xfrm>
          <a:off x="16230600" y="950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92710</xdr:rowOff>
    </xdr:from>
    <xdr:ext cx="405130" cy="259080"/>
    <xdr:sp macro="" textlink="">
      <xdr:nvSpPr>
        <xdr:cNvPr id="448" name="【学校施設】&#10;有形固定資産減価償却率平均値テキスト">
          <a:extLst>
            <a:ext uri="{FF2B5EF4-FFF2-40B4-BE49-F238E27FC236}">
              <a16:creationId xmlns="" xmlns:a16="http://schemas.microsoft.com/office/drawing/2014/main" id="{7A9666B1-6DB9-4DCC-90C3-FFEE99D89693}"/>
            </a:ext>
          </a:extLst>
        </xdr:cNvPr>
        <xdr:cNvSpPr txBox="1"/>
      </xdr:nvSpPr>
      <xdr:spPr>
        <a:xfrm>
          <a:off x="16357600" y="102082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114300</xdr:rowOff>
    </xdr:from>
    <xdr:to>
      <xdr:col>85</xdr:col>
      <xdr:colOff>177800</xdr:colOff>
      <xdr:row>60</xdr:row>
      <xdr:rowOff>44450</xdr:rowOff>
    </xdr:to>
    <xdr:sp macro="" textlink="">
      <xdr:nvSpPr>
        <xdr:cNvPr id="449" name="フローチャート: 判断 448">
          <a:extLst>
            <a:ext uri="{FF2B5EF4-FFF2-40B4-BE49-F238E27FC236}">
              <a16:creationId xmlns="" xmlns:a16="http://schemas.microsoft.com/office/drawing/2014/main" id="{0CFDAB9C-B579-4848-8AA7-D8F520692CF9}"/>
            </a:ext>
          </a:extLst>
        </xdr:cNvPr>
        <xdr:cNvSpPr/>
      </xdr:nvSpPr>
      <xdr:spPr>
        <a:xfrm>
          <a:off x="162687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45720</xdr:rowOff>
    </xdr:from>
    <xdr:to>
      <xdr:col>81</xdr:col>
      <xdr:colOff>101600</xdr:colOff>
      <xdr:row>59</xdr:row>
      <xdr:rowOff>147320</xdr:rowOff>
    </xdr:to>
    <xdr:sp macro="" textlink="">
      <xdr:nvSpPr>
        <xdr:cNvPr id="450" name="フローチャート: 判断 449">
          <a:extLst>
            <a:ext uri="{FF2B5EF4-FFF2-40B4-BE49-F238E27FC236}">
              <a16:creationId xmlns="" xmlns:a16="http://schemas.microsoft.com/office/drawing/2014/main" id="{7FA05CA2-308A-499B-B3B2-5007F6D87C26}"/>
            </a:ext>
          </a:extLst>
        </xdr:cNvPr>
        <xdr:cNvSpPr/>
      </xdr:nvSpPr>
      <xdr:spPr>
        <a:xfrm>
          <a:off x="15430500" y="1016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15875</xdr:rowOff>
    </xdr:from>
    <xdr:to>
      <xdr:col>76</xdr:col>
      <xdr:colOff>165100</xdr:colOff>
      <xdr:row>59</xdr:row>
      <xdr:rowOff>117475</xdr:rowOff>
    </xdr:to>
    <xdr:sp macro="" textlink="">
      <xdr:nvSpPr>
        <xdr:cNvPr id="451" name="フローチャート: 判断 450">
          <a:extLst>
            <a:ext uri="{FF2B5EF4-FFF2-40B4-BE49-F238E27FC236}">
              <a16:creationId xmlns="" xmlns:a16="http://schemas.microsoft.com/office/drawing/2014/main" id="{11940CC2-3D80-4E4B-ADDD-C1B0AC5D9136}"/>
            </a:ext>
          </a:extLst>
        </xdr:cNvPr>
        <xdr:cNvSpPr/>
      </xdr:nvSpPr>
      <xdr:spPr>
        <a:xfrm>
          <a:off x="14541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19685</xdr:rowOff>
    </xdr:from>
    <xdr:to>
      <xdr:col>72</xdr:col>
      <xdr:colOff>38100</xdr:colOff>
      <xdr:row>59</xdr:row>
      <xdr:rowOff>121285</xdr:rowOff>
    </xdr:to>
    <xdr:sp macro="" textlink="">
      <xdr:nvSpPr>
        <xdr:cNvPr id="452" name="フローチャート: 判断 451">
          <a:extLst>
            <a:ext uri="{FF2B5EF4-FFF2-40B4-BE49-F238E27FC236}">
              <a16:creationId xmlns="" xmlns:a16="http://schemas.microsoft.com/office/drawing/2014/main" id="{58B29BC1-A251-4A32-9AE2-AF7CC5BAB4BF}"/>
            </a:ext>
          </a:extLst>
        </xdr:cNvPr>
        <xdr:cNvSpPr/>
      </xdr:nvSpPr>
      <xdr:spPr>
        <a:xfrm>
          <a:off x="13652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125730</xdr:rowOff>
    </xdr:from>
    <xdr:to>
      <xdr:col>67</xdr:col>
      <xdr:colOff>101600</xdr:colOff>
      <xdr:row>59</xdr:row>
      <xdr:rowOff>55880</xdr:rowOff>
    </xdr:to>
    <xdr:sp macro="" textlink="">
      <xdr:nvSpPr>
        <xdr:cNvPr id="453" name="フローチャート: 判断 452">
          <a:extLst>
            <a:ext uri="{FF2B5EF4-FFF2-40B4-BE49-F238E27FC236}">
              <a16:creationId xmlns="" xmlns:a16="http://schemas.microsoft.com/office/drawing/2014/main" id="{D70A38ED-3661-4AB7-BFCB-2340CD814BA5}"/>
            </a:ext>
          </a:extLst>
        </xdr:cNvPr>
        <xdr:cNvSpPr/>
      </xdr:nvSpPr>
      <xdr:spPr>
        <a:xfrm>
          <a:off x="12763500" y="1006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6540"/>
    <xdr:sp macro="" textlink="">
      <xdr:nvSpPr>
        <xdr:cNvPr id="454" name="テキスト ボックス 453">
          <a:extLst>
            <a:ext uri="{FF2B5EF4-FFF2-40B4-BE49-F238E27FC236}">
              <a16:creationId xmlns="" xmlns:a16="http://schemas.microsoft.com/office/drawing/2014/main" id="{7AD157C8-F3B7-4DF2-BD1C-1299E718DBFF}"/>
            </a:ext>
          </a:extLst>
        </xdr:cNvPr>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6540"/>
    <xdr:sp macro="" textlink="">
      <xdr:nvSpPr>
        <xdr:cNvPr id="455" name="テキスト ボックス 454">
          <a:extLst>
            <a:ext uri="{FF2B5EF4-FFF2-40B4-BE49-F238E27FC236}">
              <a16:creationId xmlns="" xmlns:a16="http://schemas.microsoft.com/office/drawing/2014/main" id="{43EBA3B8-0294-48F0-86A4-54CB9352D6FB}"/>
            </a:ext>
          </a:extLst>
        </xdr:cNvPr>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6540"/>
    <xdr:sp macro="" textlink="">
      <xdr:nvSpPr>
        <xdr:cNvPr id="456" name="テキスト ボックス 455">
          <a:extLst>
            <a:ext uri="{FF2B5EF4-FFF2-40B4-BE49-F238E27FC236}">
              <a16:creationId xmlns="" xmlns:a16="http://schemas.microsoft.com/office/drawing/2014/main" id="{261921A1-8B44-4CB4-A884-B0B0B5CADF55}"/>
            </a:ext>
          </a:extLst>
        </xdr:cNvPr>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6540"/>
    <xdr:sp macro="" textlink="">
      <xdr:nvSpPr>
        <xdr:cNvPr id="457" name="テキスト ボックス 456">
          <a:extLst>
            <a:ext uri="{FF2B5EF4-FFF2-40B4-BE49-F238E27FC236}">
              <a16:creationId xmlns="" xmlns:a16="http://schemas.microsoft.com/office/drawing/2014/main" id="{9255DFE5-4608-41C2-A063-5B5916EA5935}"/>
            </a:ext>
          </a:extLst>
        </xdr:cNvPr>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6540"/>
    <xdr:sp macro="" textlink="">
      <xdr:nvSpPr>
        <xdr:cNvPr id="458" name="テキスト ボックス 457">
          <a:extLst>
            <a:ext uri="{FF2B5EF4-FFF2-40B4-BE49-F238E27FC236}">
              <a16:creationId xmlns="" xmlns:a16="http://schemas.microsoft.com/office/drawing/2014/main" id="{BE5DB344-1130-449A-9BF6-B607F2B80C8B}"/>
            </a:ext>
          </a:extLst>
        </xdr:cNvPr>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67</xdr:col>
      <xdr:colOff>0</xdr:colOff>
      <xdr:row>62</xdr:row>
      <xdr:rowOff>89535</xdr:rowOff>
    </xdr:from>
    <xdr:to>
      <xdr:col>67</xdr:col>
      <xdr:colOff>101600</xdr:colOff>
      <xdr:row>63</xdr:row>
      <xdr:rowOff>19685</xdr:rowOff>
    </xdr:to>
    <xdr:sp macro="" textlink="">
      <xdr:nvSpPr>
        <xdr:cNvPr id="459" name="楕円 458">
          <a:extLst>
            <a:ext uri="{FF2B5EF4-FFF2-40B4-BE49-F238E27FC236}">
              <a16:creationId xmlns="" xmlns:a16="http://schemas.microsoft.com/office/drawing/2014/main" id="{5A6CC749-5013-4391-8526-DECE394F307F}"/>
            </a:ext>
          </a:extLst>
        </xdr:cNvPr>
        <xdr:cNvSpPr/>
      </xdr:nvSpPr>
      <xdr:spPr>
        <a:xfrm>
          <a:off x="12763500" y="1071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57</xdr:row>
      <xdr:rowOff>163830</xdr:rowOff>
    </xdr:from>
    <xdr:ext cx="405130" cy="259080"/>
    <xdr:sp macro="" textlink="">
      <xdr:nvSpPr>
        <xdr:cNvPr id="460" name="n_1aveValue【学校施設】&#10;有形固定資産減価償却率">
          <a:extLst>
            <a:ext uri="{FF2B5EF4-FFF2-40B4-BE49-F238E27FC236}">
              <a16:creationId xmlns="" xmlns:a16="http://schemas.microsoft.com/office/drawing/2014/main" id="{84E755A3-7103-4A0C-927F-AE3737D71385}"/>
            </a:ext>
          </a:extLst>
        </xdr:cNvPr>
        <xdr:cNvSpPr txBox="1"/>
      </xdr:nvSpPr>
      <xdr:spPr>
        <a:xfrm>
          <a:off x="15266035" y="9936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57</xdr:row>
      <xdr:rowOff>133985</xdr:rowOff>
    </xdr:from>
    <xdr:ext cx="402590" cy="256540"/>
    <xdr:sp macro="" textlink="">
      <xdr:nvSpPr>
        <xdr:cNvPr id="461" name="n_2aveValue【学校施設】&#10;有形固定資産減価償却率">
          <a:extLst>
            <a:ext uri="{FF2B5EF4-FFF2-40B4-BE49-F238E27FC236}">
              <a16:creationId xmlns="" xmlns:a16="http://schemas.microsoft.com/office/drawing/2014/main" id="{3E00F328-1CA3-4E22-893B-099F96C9F7AF}"/>
            </a:ext>
          </a:extLst>
        </xdr:cNvPr>
        <xdr:cNvSpPr txBox="1"/>
      </xdr:nvSpPr>
      <xdr:spPr>
        <a:xfrm>
          <a:off x="14389735" y="990663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57</xdr:row>
      <xdr:rowOff>137795</xdr:rowOff>
    </xdr:from>
    <xdr:ext cx="402590" cy="259080"/>
    <xdr:sp macro="" textlink="">
      <xdr:nvSpPr>
        <xdr:cNvPr id="462" name="n_3aveValue【学校施設】&#10;有形固定資産減価償却率">
          <a:extLst>
            <a:ext uri="{FF2B5EF4-FFF2-40B4-BE49-F238E27FC236}">
              <a16:creationId xmlns="" xmlns:a16="http://schemas.microsoft.com/office/drawing/2014/main" id="{EC5593A6-5A21-4BF8-BB6B-A6718862D257}"/>
            </a:ext>
          </a:extLst>
        </xdr:cNvPr>
        <xdr:cNvSpPr txBox="1"/>
      </xdr:nvSpPr>
      <xdr:spPr>
        <a:xfrm>
          <a:off x="13500735" y="99104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57</xdr:row>
      <xdr:rowOff>72390</xdr:rowOff>
    </xdr:from>
    <xdr:ext cx="402590" cy="259080"/>
    <xdr:sp macro="" textlink="">
      <xdr:nvSpPr>
        <xdr:cNvPr id="463" name="n_4aveValue【学校施設】&#10;有形固定資産減価償却率">
          <a:extLst>
            <a:ext uri="{FF2B5EF4-FFF2-40B4-BE49-F238E27FC236}">
              <a16:creationId xmlns="" xmlns:a16="http://schemas.microsoft.com/office/drawing/2014/main" id="{6A66CC31-611B-40EB-BBE4-3B6183DCF288}"/>
            </a:ext>
          </a:extLst>
        </xdr:cNvPr>
        <xdr:cNvSpPr txBox="1"/>
      </xdr:nvSpPr>
      <xdr:spPr>
        <a:xfrm>
          <a:off x="12611735" y="98450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63</xdr:row>
      <xdr:rowOff>10795</xdr:rowOff>
    </xdr:from>
    <xdr:ext cx="402590" cy="258445"/>
    <xdr:sp macro="" textlink="">
      <xdr:nvSpPr>
        <xdr:cNvPr id="464" name="n_4mainValue【学校施設】&#10;有形固定資産減価償却率">
          <a:extLst>
            <a:ext uri="{FF2B5EF4-FFF2-40B4-BE49-F238E27FC236}">
              <a16:creationId xmlns="" xmlns:a16="http://schemas.microsoft.com/office/drawing/2014/main" id="{FEAE3552-D76E-4C7E-961B-D95E3070318D}"/>
            </a:ext>
          </a:extLst>
        </xdr:cNvPr>
        <xdr:cNvSpPr txBox="1"/>
      </xdr:nvSpPr>
      <xdr:spPr>
        <a:xfrm>
          <a:off x="12611735" y="1081214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5" name="正方形/長方形 464">
          <a:extLst>
            <a:ext uri="{FF2B5EF4-FFF2-40B4-BE49-F238E27FC236}">
              <a16:creationId xmlns="" xmlns:a16="http://schemas.microsoft.com/office/drawing/2014/main" id="{86DED573-7B56-4C73-9561-E6B1331BC42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6" name="正方形/長方形 465">
          <a:extLst>
            <a:ext uri="{FF2B5EF4-FFF2-40B4-BE49-F238E27FC236}">
              <a16:creationId xmlns="" xmlns:a16="http://schemas.microsoft.com/office/drawing/2014/main" id="{C0A7689D-D548-47E8-BC6A-B1BB5DA4BA8C}"/>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7" name="正方形/長方形 466">
          <a:extLst>
            <a:ext uri="{FF2B5EF4-FFF2-40B4-BE49-F238E27FC236}">
              <a16:creationId xmlns="" xmlns:a16="http://schemas.microsoft.com/office/drawing/2014/main" id="{07DAE867-47C3-4EFA-B3F3-489F3FB8FAC2}"/>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8" name="正方形/長方形 467">
          <a:extLst>
            <a:ext uri="{FF2B5EF4-FFF2-40B4-BE49-F238E27FC236}">
              <a16:creationId xmlns="" xmlns:a16="http://schemas.microsoft.com/office/drawing/2014/main" id="{A5BF450C-745E-4461-8746-A51A1770FC91}"/>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9" name="正方形/長方形 468">
          <a:extLst>
            <a:ext uri="{FF2B5EF4-FFF2-40B4-BE49-F238E27FC236}">
              <a16:creationId xmlns="" xmlns:a16="http://schemas.microsoft.com/office/drawing/2014/main" id="{6F871738-F2FB-4526-A55F-7197AFD93481}"/>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0" name="正方形/長方形 469">
          <a:extLst>
            <a:ext uri="{FF2B5EF4-FFF2-40B4-BE49-F238E27FC236}">
              <a16:creationId xmlns="" xmlns:a16="http://schemas.microsoft.com/office/drawing/2014/main" id="{DADC562E-805F-41A8-85F0-012B4D65629D}"/>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1" name="正方形/長方形 470">
          <a:extLst>
            <a:ext uri="{FF2B5EF4-FFF2-40B4-BE49-F238E27FC236}">
              <a16:creationId xmlns="" xmlns:a16="http://schemas.microsoft.com/office/drawing/2014/main" id="{34DA04DD-E8B1-4C61-AB53-C20F95554709}"/>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2" name="正方形/長方形 471">
          <a:extLst>
            <a:ext uri="{FF2B5EF4-FFF2-40B4-BE49-F238E27FC236}">
              <a16:creationId xmlns="" xmlns:a16="http://schemas.microsoft.com/office/drawing/2014/main" id="{00DEC632-22F2-40F0-80D8-79E26F818526}"/>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345" cy="225425"/>
    <xdr:sp macro="" textlink="">
      <xdr:nvSpPr>
        <xdr:cNvPr id="473" name="テキスト ボックス 472">
          <a:extLst>
            <a:ext uri="{FF2B5EF4-FFF2-40B4-BE49-F238E27FC236}">
              <a16:creationId xmlns="" xmlns:a16="http://schemas.microsoft.com/office/drawing/2014/main" id="{3AEEDA26-0FBA-4A39-800D-A0D5B65DC7F5}"/>
            </a:ext>
          </a:extLst>
        </xdr:cNvPr>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4" name="直線コネクタ 473">
          <a:extLst>
            <a:ext uri="{FF2B5EF4-FFF2-40B4-BE49-F238E27FC236}">
              <a16:creationId xmlns="" xmlns:a16="http://schemas.microsoft.com/office/drawing/2014/main" id="{2944A8FF-14E2-4612-A44D-ACE727A9A8ED}"/>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5" name="直線コネクタ 474">
          <a:extLst>
            <a:ext uri="{FF2B5EF4-FFF2-40B4-BE49-F238E27FC236}">
              <a16:creationId xmlns="" xmlns:a16="http://schemas.microsoft.com/office/drawing/2014/main" id="{69A8E80F-1719-437E-86BF-DB38102BAFDD}"/>
            </a:ext>
          </a:extLst>
        </xdr:cNvPr>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4820" cy="256540"/>
    <xdr:sp macro="" textlink="">
      <xdr:nvSpPr>
        <xdr:cNvPr id="476" name="テキスト ボックス 475">
          <a:extLst>
            <a:ext uri="{FF2B5EF4-FFF2-40B4-BE49-F238E27FC236}">
              <a16:creationId xmlns="" xmlns:a16="http://schemas.microsoft.com/office/drawing/2014/main" id="{E7DD85C8-736F-4216-B3D8-BFEF0AE64C9C}"/>
            </a:ext>
          </a:extLst>
        </xdr:cNvPr>
        <xdr:cNvSpPr txBox="1"/>
      </xdr:nvSpPr>
      <xdr:spPr>
        <a:xfrm>
          <a:off x="17820640" y="108305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7" name="直線コネクタ 476">
          <a:extLst>
            <a:ext uri="{FF2B5EF4-FFF2-40B4-BE49-F238E27FC236}">
              <a16:creationId xmlns="" xmlns:a16="http://schemas.microsoft.com/office/drawing/2014/main" id="{BCE5B071-8EF9-4F98-89BF-12D24D3F0F03}"/>
            </a:ext>
          </a:extLst>
        </xdr:cNvPr>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4820" cy="256540"/>
    <xdr:sp macro="" textlink="">
      <xdr:nvSpPr>
        <xdr:cNvPr id="478" name="テキスト ボックス 477">
          <a:extLst>
            <a:ext uri="{FF2B5EF4-FFF2-40B4-BE49-F238E27FC236}">
              <a16:creationId xmlns="" xmlns:a16="http://schemas.microsoft.com/office/drawing/2014/main" id="{D65723E1-7553-4456-A4B9-C9AC1A352279}"/>
            </a:ext>
          </a:extLst>
        </xdr:cNvPr>
        <xdr:cNvSpPr txBox="1"/>
      </xdr:nvSpPr>
      <xdr:spPr>
        <a:xfrm>
          <a:off x="17820640" y="103733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9" name="直線コネクタ 478">
          <a:extLst>
            <a:ext uri="{FF2B5EF4-FFF2-40B4-BE49-F238E27FC236}">
              <a16:creationId xmlns="" xmlns:a16="http://schemas.microsoft.com/office/drawing/2014/main" id="{4C1C32E3-6529-46CE-987B-7FC0C3507C61}"/>
            </a:ext>
          </a:extLst>
        </xdr:cNvPr>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4820" cy="256540"/>
    <xdr:sp macro="" textlink="">
      <xdr:nvSpPr>
        <xdr:cNvPr id="480" name="テキスト ボックス 479">
          <a:extLst>
            <a:ext uri="{FF2B5EF4-FFF2-40B4-BE49-F238E27FC236}">
              <a16:creationId xmlns="" xmlns:a16="http://schemas.microsoft.com/office/drawing/2014/main" id="{4423E439-34D8-4434-97F1-6A5CBEA05C50}"/>
            </a:ext>
          </a:extLst>
        </xdr:cNvPr>
        <xdr:cNvSpPr txBox="1"/>
      </xdr:nvSpPr>
      <xdr:spPr>
        <a:xfrm>
          <a:off x="17820640" y="99161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1" name="直線コネクタ 480">
          <a:extLst>
            <a:ext uri="{FF2B5EF4-FFF2-40B4-BE49-F238E27FC236}">
              <a16:creationId xmlns="" xmlns:a16="http://schemas.microsoft.com/office/drawing/2014/main" id="{47712CD9-FD34-4DE6-918E-67732292B683}"/>
            </a:ext>
          </a:extLst>
        </xdr:cNvPr>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4820" cy="256540"/>
    <xdr:sp macro="" textlink="">
      <xdr:nvSpPr>
        <xdr:cNvPr id="482" name="テキスト ボックス 481">
          <a:extLst>
            <a:ext uri="{FF2B5EF4-FFF2-40B4-BE49-F238E27FC236}">
              <a16:creationId xmlns="" xmlns:a16="http://schemas.microsoft.com/office/drawing/2014/main" id="{97F85743-82B9-454E-A073-8A0D3BBDF1D1}"/>
            </a:ext>
          </a:extLst>
        </xdr:cNvPr>
        <xdr:cNvSpPr txBox="1"/>
      </xdr:nvSpPr>
      <xdr:spPr>
        <a:xfrm>
          <a:off x="17820640" y="94589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3" name="直線コネクタ 482">
          <a:extLst>
            <a:ext uri="{FF2B5EF4-FFF2-40B4-BE49-F238E27FC236}">
              <a16:creationId xmlns="" xmlns:a16="http://schemas.microsoft.com/office/drawing/2014/main" id="{333504E8-49AB-4B5F-81D5-3AB5FBEA121D}"/>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4820" cy="256540"/>
    <xdr:sp macro="" textlink="">
      <xdr:nvSpPr>
        <xdr:cNvPr id="484" name="テキスト ボックス 483">
          <a:extLst>
            <a:ext uri="{FF2B5EF4-FFF2-40B4-BE49-F238E27FC236}">
              <a16:creationId xmlns="" xmlns:a16="http://schemas.microsoft.com/office/drawing/2014/main" id="{85A79044-037F-443C-8E29-39A8DECAE75C}"/>
            </a:ext>
          </a:extLst>
        </xdr:cNvPr>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5" name="【学校施設】&#10;一人当たり面積グラフ枠">
          <a:extLst>
            <a:ext uri="{FF2B5EF4-FFF2-40B4-BE49-F238E27FC236}">
              <a16:creationId xmlns="" xmlns:a16="http://schemas.microsoft.com/office/drawing/2014/main" id="{07AD6DEA-0345-4829-A91D-479B9FF32282}"/>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61595</xdr:rowOff>
    </xdr:from>
    <xdr:to>
      <xdr:col>116</xdr:col>
      <xdr:colOff>62865</xdr:colOff>
      <xdr:row>63</xdr:row>
      <xdr:rowOff>42545</xdr:rowOff>
    </xdr:to>
    <xdr:cxnSp macro="">
      <xdr:nvCxnSpPr>
        <xdr:cNvPr id="486" name="直線コネクタ 485">
          <a:extLst>
            <a:ext uri="{FF2B5EF4-FFF2-40B4-BE49-F238E27FC236}">
              <a16:creationId xmlns="" xmlns:a16="http://schemas.microsoft.com/office/drawing/2014/main" id="{C2A6A95C-0D24-4E18-889D-FC2513C61783}"/>
            </a:ext>
          </a:extLst>
        </xdr:cNvPr>
        <xdr:cNvCxnSpPr/>
      </xdr:nvCxnSpPr>
      <xdr:spPr>
        <a:xfrm flipV="1">
          <a:off x="22160865" y="9662795"/>
          <a:ext cx="0" cy="1181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46355</xdr:rowOff>
    </xdr:from>
    <xdr:ext cx="469900" cy="259080"/>
    <xdr:sp macro="" textlink="">
      <xdr:nvSpPr>
        <xdr:cNvPr id="487" name="【学校施設】&#10;一人当たり面積最小値テキスト">
          <a:extLst>
            <a:ext uri="{FF2B5EF4-FFF2-40B4-BE49-F238E27FC236}">
              <a16:creationId xmlns="" xmlns:a16="http://schemas.microsoft.com/office/drawing/2014/main" id="{28B70C84-ACF2-44C1-8680-A8BDFF5B5930}"/>
            </a:ext>
          </a:extLst>
        </xdr:cNvPr>
        <xdr:cNvSpPr txBox="1"/>
      </xdr:nvSpPr>
      <xdr:spPr>
        <a:xfrm>
          <a:off x="22199600" y="108477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0.563</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42545</xdr:rowOff>
    </xdr:from>
    <xdr:to>
      <xdr:col>116</xdr:col>
      <xdr:colOff>152400</xdr:colOff>
      <xdr:row>63</xdr:row>
      <xdr:rowOff>42545</xdr:rowOff>
    </xdr:to>
    <xdr:cxnSp macro="">
      <xdr:nvCxnSpPr>
        <xdr:cNvPr id="488" name="直線コネクタ 487">
          <a:extLst>
            <a:ext uri="{FF2B5EF4-FFF2-40B4-BE49-F238E27FC236}">
              <a16:creationId xmlns="" xmlns:a16="http://schemas.microsoft.com/office/drawing/2014/main" id="{8B9B8A64-72F1-44AE-A99D-9F42C8153ED1}"/>
            </a:ext>
          </a:extLst>
        </xdr:cNvPr>
        <xdr:cNvCxnSpPr/>
      </xdr:nvCxnSpPr>
      <xdr:spPr>
        <a:xfrm>
          <a:off x="22072600" y="10843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8255</xdr:rowOff>
    </xdr:from>
    <xdr:ext cx="469900" cy="256540"/>
    <xdr:sp macro="" textlink="">
      <xdr:nvSpPr>
        <xdr:cNvPr id="489" name="【学校施設】&#10;一人当たり面積最大値テキスト">
          <a:extLst>
            <a:ext uri="{FF2B5EF4-FFF2-40B4-BE49-F238E27FC236}">
              <a16:creationId xmlns="" xmlns:a16="http://schemas.microsoft.com/office/drawing/2014/main" id="{7AFA38B4-C6A7-4090-9F14-42F39F3E3DCA}"/>
            </a:ext>
          </a:extLst>
        </xdr:cNvPr>
        <xdr:cNvSpPr txBox="1"/>
      </xdr:nvSpPr>
      <xdr:spPr>
        <a:xfrm>
          <a:off x="22199600" y="943800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5.730</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61595</xdr:rowOff>
    </xdr:from>
    <xdr:to>
      <xdr:col>116</xdr:col>
      <xdr:colOff>152400</xdr:colOff>
      <xdr:row>56</xdr:row>
      <xdr:rowOff>61595</xdr:rowOff>
    </xdr:to>
    <xdr:cxnSp macro="">
      <xdr:nvCxnSpPr>
        <xdr:cNvPr id="490" name="直線コネクタ 489">
          <a:extLst>
            <a:ext uri="{FF2B5EF4-FFF2-40B4-BE49-F238E27FC236}">
              <a16:creationId xmlns="" xmlns:a16="http://schemas.microsoft.com/office/drawing/2014/main" id="{DA481FE1-0576-4CE3-A414-49F4F9BC9BDE}"/>
            </a:ext>
          </a:extLst>
        </xdr:cNvPr>
        <xdr:cNvCxnSpPr/>
      </xdr:nvCxnSpPr>
      <xdr:spPr>
        <a:xfrm>
          <a:off x="22072600" y="9662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168275</xdr:rowOff>
    </xdr:from>
    <xdr:ext cx="469900" cy="256540"/>
    <xdr:sp macro="" textlink="">
      <xdr:nvSpPr>
        <xdr:cNvPr id="491" name="【学校施設】&#10;一人当たり面積平均値テキスト">
          <a:extLst>
            <a:ext uri="{FF2B5EF4-FFF2-40B4-BE49-F238E27FC236}">
              <a16:creationId xmlns="" xmlns:a16="http://schemas.microsoft.com/office/drawing/2014/main" id="{C90C8122-F804-4B69-8703-598D675B2B9B}"/>
            </a:ext>
          </a:extLst>
        </xdr:cNvPr>
        <xdr:cNvSpPr txBox="1"/>
      </xdr:nvSpPr>
      <xdr:spPr>
        <a:xfrm>
          <a:off x="22199600" y="1045527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18415</xdr:rowOff>
    </xdr:from>
    <xdr:to>
      <xdr:col>116</xdr:col>
      <xdr:colOff>114300</xdr:colOff>
      <xdr:row>61</xdr:row>
      <xdr:rowOff>120650</xdr:rowOff>
    </xdr:to>
    <xdr:sp macro="" textlink="">
      <xdr:nvSpPr>
        <xdr:cNvPr id="492" name="フローチャート: 判断 491">
          <a:extLst>
            <a:ext uri="{FF2B5EF4-FFF2-40B4-BE49-F238E27FC236}">
              <a16:creationId xmlns="" xmlns:a16="http://schemas.microsoft.com/office/drawing/2014/main" id="{E9E2F9BA-3620-42D9-A0EE-CC034628B926}"/>
            </a:ext>
          </a:extLst>
        </xdr:cNvPr>
        <xdr:cNvSpPr/>
      </xdr:nvSpPr>
      <xdr:spPr>
        <a:xfrm>
          <a:off x="22110700" y="104768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29210</xdr:rowOff>
    </xdr:from>
    <xdr:to>
      <xdr:col>112</xdr:col>
      <xdr:colOff>38100</xdr:colOff>
      <xdr:row>61</xdr:row>
      <xdr:rowOff>130810</xdr:rowOff>
    </xdr:to>
    <xdr:sp macro="" textlink="">
      <xdr:nvSpPr>
        <xdr:cNvPr id="493" name="フローチャート: 判断 492">
          <a:extLst>
            <a:ext uri="{FF2B5EF4-FFF2-40B4-BE49-F238E27FC236}">
              <a16:creationId xmlns="" xmlns:a16="http://schemas.microsoft.com/office/drawing/2014/main" id="{4018A3A1-F28F-472F-9CD4-AEECF4AD36AC}"/>
            </a:ext>
          </a:extLst>
        </xdr:cNvPr>
        <xdr:cNvSpPr/>
      </xdr:nvSpPr>
      <xdr:spPr>
        <a:xfrm>
          <a:off x="21272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22860</xdr:rowOff>
    </xdr:from>
    <xdr:to>
      <xdr:col>107</xdr:col>
      <xdr:colOff>101600</xdr:colOff>
      <xdr:row>61</xdr:row>
      <xdr:rowOff>124460</xdr:rowOff>
    </xdr:to>
    <xdr:sp macro="" textlink="">
      <xdr:nvSpPr>
        <xdr:cNvPr id="494" name="フローチャート: 判断 493">
          <a:extLst>
            <a:ext uri="{FF2B5EF4-FFF2-40B4-BE49-F238E27FC236}">
              <a16:creationId xmlns="" xmlns:a16="http://schemas.microsoft.com/office/drawing/2014/main" id="{55E7D7F1-9C9D-483B-95BB-6298DBAA960D}"/>
            </a:ext>
          </a:extLst>
        </xdr:cNvPr>
        <xdr:cNvSpPr/>
      </xdr:nvSpPr>
      <xdr:spPr>
        <a:xfrm>
          <a:off x="20383500" y="1048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23495</xdr:rowOff>
    </xdr:from>
    <xdr:to>
      <xdr:col>102</xdr:col>
      <xdr:colOff>165100</xdr:colOff>
      <xdr:row>61</xdr:row>
      <xdr:rowOff>125095</xdr:rowOff>
    </xdr:to>
    <xdr:sp macro="" textlink="">
      <xdr:nvSpPr>
        <xdr:cNvPr id="495" name="フローチャート: 判断 494">
          <a:extLst>
            <a:ext uri="{FF2B5EF4-FFF2-40B4-BE49-F238E27FC236}">
              <a16:creationId xmlns="" xmlns:a16="http://schemas.microsoft.com/office/drawing/2014/main" id="{2973B318-02FD-4D21-81DB-F92054341F97}"/>
            </a:ext>
          </a:extLst>
        </xdr:cNvPr>
        <xdr:cNvSpPr/>
      </xdr:nvSpPr>
      <xdr:spPr>
        <a:xfrm>
          <a:off x="19494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24130</xdr:rowOff>
    </xdr:from>
    <xdr:to>
      <xdr:col>98</xdr:col>
      <xdr:colOff>38100</xdr:colOff>
      <xdr:row>61</xdr:row>
      <xdr:rowOff>125730</xdr:rowOff>
    </xdr:to>
    <xdr:sp macro="" textlink="">
      <xdr:nvSpPr>
        <xdr:cNvPr id="496" name="フローチャート: 判断 495">
          <a:extLst>
            <a:ext uri="{FF2B5EF4-FFF2-40B4-BE49-F238E27FC236}">
              <a16:creationId xmlns="" xmlns:a16="http://schemas.microsoft.com/office/drawing/2014/main" id="{BF0FF29C-BBFB-4042-B8E4-A4DC6334592E}"/>
            </a:ext>
          </a:extLst>
        </xdr:cNvPr>
        <xdr:cNvSpPr/>
      </xdr:nvSpPr>
      <xdr:spPr>
        <a:xfrm>
          <a:off x="18605500" y="1048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6540"/>
    <xdr:sp macro="" textlink="">
      <xdr:nvSpPr>
        <xdr:cNvPr id="497" name="テキスト ボックス 496">
          <a:extLst>
            <a:ext uri="{FF2B5EF4-FFF2-40B4-BE49-F238E27FC236}">
              <a16:creationId xmlns="" xmlns:a16="http://schemas.microsoft.com/office/drawing/2014/main" id="{16D1BDE5-2B53-46F0-9E8F-26AB986EA15D}"/>
            </a:ext>
          </a:extLst>
        </xdr:cNvPr>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6540"/>
    <xdr:sp macro="" textlink="">
      <xdr:nvSpPr>
        <xdr:cNvPr id="498" name="テキスト ボックス 497">
          <a:extLst>
            <a:ext uri="{FF2B5EF4-FFF2-40B4-BE49-F238E27FC236}">
              <a16:creationId xmlns="" xmlns:a16="http://schemas.microsoft.com/office/drawing/2014/main" id="{AD6C1E73-6EFD-4B7B-ADF7-605D938FF7E2}"/>
            </a:ext>
          </a:extLst>
        </xdr:cNvPr>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6540"/>
    <xdr:sp macro="" textlink="">
      <xdr:nvSpPr>
        <xdr:cNvPr id="499" name="テキスト ボックス 498">
          <a:extLst>
            <a:ext uri="{FF2B5EF4-FFF2-40B4-BE49-F238E27FC236}">
              <a16:creationId xmlns="" xmlns:a16="http://schemas.microsoft.com/office/drawing/2014/main" id="{D09C659B-6F86-47A3-BA08-74F71E5AF62A}"/>
            </a:ext>
          </a:extLst>
        </xdr:cNvPr>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6540"/>
    <xdr:sp macro="" textlink="">
      <xdr:nvSpPr>
        <xdr:cNvPr id="500" name="テキスト ボックス 499">
          <a:extLst>
            <a:ext uri="{FF2B5EF4-FFF2-40B4-BE49-F238E27FC236}">
              <a16:creationId xmlns="" xmlns:a16="http://schemas.microsoft.com/office/drawing/2014/main" id="{81673615-1B3D-4B3F-B8F0-1DAD7016B010}"/>
            </a:ext>
          </a:extLst>
        </xdr:cNvPr>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6540"/>
    <xdr:sp macro="" textlink="">
      <xdr:nvSpPr>
        <xdr:cNvPr id="501" name="テキスト ボックス 500">
          <a:extLst>
            <a:ext uri="{FF2B5EF4-FFF2-40B4-BE49-F238E27FC236}">
              <a16:creationId xmlns="" xmlns:a16="http://schemas.microsoft.com/office/drawing/2014/main" id="{102F24CA-3B56-459E-B994-36CAA738B65F}"/>
            </a:ext>
          </a:extLst>
        </xdr:cNvPr>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97</xdr:col>
      <xdr:colOff>127000</xdr:colOff>
      <xdr:row>61</xdr:row>
      <xdr:rowOff>107950</xdr:rowOff>
    </xdr:from>
    <xdr:to>
      <xdr:col>98</xdr:col>
      <xdr:colOff>38100</xdr:colOff>
      <xdr:row>62</xdr:row>
      <xdr:rowOff>38100</xdr:rowOff>
    </xdr:to>
    <xdr:sp macro="" textlink="">
      <xdr:nvSpPr>
        <xdr:cNvPr id="502" name="楕円 501">
          <a:extLst>
            <a:ext uri="{FF2B5EF4-FFF2-40B4-BE49-F238E27FC236}">
              <a16:creationId xmlns="" xmlns:a16="http://schemas.microsoft.com/office/drawing/2014/main" id="{CCD407BD-FC6C-43DC-8699-1F98472E6F24}"/>
            </a:ext>
          </a:extLst>
        </xdr:cNvPr>
        <xdr:cNvSpPr/>
      </xdr:nvSpPr>
      <xdr:spPr>
        <a:xfrm>
          <a:off x="18605500" y="1056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59</xdr:row>
      <xdr:rowOff>147320</xdr:rowOff>
    </xdr:from>
    <xdr:ext cx="469900" cy="259080"/>
    <xdr:sp macro="" textlink="">
      <xdr:nvSpPr>
        <xdr:cNvPr id="503" name="n_1aveValue【学校施設】&#10;一人当たり面積">
          <a:extLst>
            <a:ext uri="{FF2B5EF4-FFF2-40B4-BE49-F238E27FC236}">
              <a16:creationId xmlns="" xmlns:a16="http://schemas.microsoft.com/office/drawing/2014/main" id="{1AFF6A7D-A598-401F-BD98-27D0FBB67548}"/>
            </a:ext>
          </a:extLst>
        </xdr:cNvPr>
        <xdr:cNvSpPr txBox="1"/>
      </xdr:nvSpPr>
      <xdr:spPr>
        <a:xfrm>
          <a:off x="21075650" y="10262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59</xdr:row>
      <xdr:rowOff>140970</xdr:rowOff>
    </xdr:from>
    <xdr:ext cx="467360" cy="259080"/>
    <xdr:sp macro="" textlink="">
      <xdr:nvSpPr>
        <xdr:cNvPr id="504" name="n_2aveValue【学校施設】&#10;一人当たり面積">
          <a:extLst>
            <a:ext uri="{FF2B5EF4-FFF2-40B4-BE49-F238E27FC236}">
              <a16:creationId xmlns="" xmlns:a16="http://schemas.microsoft.com/office/drawing/2014/main" id="{E7CB45B5-1BB8-4712-8BA4-92D778D23160}"/>
            </a:ext>
          </a:extLst>
        </xdr:cNvPr>
        <xdr:cNvSpPr txBox="1"/>
      </xdr:nvSpPr>
      <xdr:spPr>
        <a:xfrm>
          <a:off x="20199350" y="102565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59</xdr:row>
      <xdr:rowOff>141605</xdr:rowOff>
    </xdr:from>
    <xdr:ext cx="467360" cy="259080"/>
    <xdr:sp macro="" textlink="">
      <xdr:nvSpPr>
        <xdr:cNvPr id="505" name="n_3aveValue【学校施設】&#10;一人当たり面積">
          <a:extLst>
            <a:ext uri="{FF2B5EF4-FFF2-40B4-BE49-F238E27FC236}">
              <a16:creationId xmlns="" xmlns:a16="http://schemas.microsoft.com/office/drawing/2014/main" id="{F0809F32-EE47-4F0B-93ED-B65EA9BDC8BA}"/>
            </a:ext>
          </a:extLst>
        </xdr:cNvPr>
        <xdr:cNvSpPr txBox="1"/>
      </xdr:nvSpPr>
      <xdr:spPr>
        <a:xfrm>
          <a:off x="19310350" y="102571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59</xdr:row>
      <xdr:rowOff>142240</xdr:rowOff>
    </xdr:from>
    <xdr:ext cx="467360" cy="259080"/>
    <xdr:sp macro="" textlink="">
      <xdr:nvSpPr>
        <xdr:cNvPr id="506" name="n_4aveValue【学校施設】&#10;一人当たり面積">
          <a:extLst>
            <a:ext uri="{FF2B5EF4-FFF2-40B4-BE49-F238E27FC236}">
              <a16:creationId xmlns="" xmlns:a16="http://schemas.microsoft.com/office/drawing/2014/main" id="{E5E995E9-D846-4F28-A033-3EB00767DDD1}"/>
            </a:ext>
          </a:extLst>
        </xdr:cNvPr>
        <xdr:cNvSpPr txBox="1"/>
      </xdr:nvSpPr>
      <xdr:spPr>
        <a:xfrm>
          <a:off x="18421350" y="102577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62</xdr:row>
      <xdr:rowOff>29210</xdr:rowOff>
    </xdr:from>
    <xdr:ext cx="467360" cy="256540"/>
    <xdr:sp macro="" textlink="">
      <xdr:nvSpPr>
        <xdr:cNvPr id="507" name="n_4mainValue【学校施設】&#10;一人当たり面積">
          <a:extLst>
            <a:ext uri="{FF2B5EF4-FFF2-40B4-BE49-F238E27FC236}">
              <a16:creationId xmlns="" xmlns:a16="http://schemas.microsoft.com/office/drawing/2014/main" id="{071C475E-312B-4114-A55B-039D535ACA6F}"/>
            </a:ext>
          </a:extLst>
        </xdr:cNvPr>
        <xdr:cNvSpPr txBox="1"/>
      </xdr:nvSpPr>
      <xdr:spPr>
        <a:xfrm>
          <a:off x="18421350" y="106591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8" name="正方形/長方形 507">
          <a:extLst>
            <a:ext uri="{FF2B5EF4-FFF2-40B4-BE49-F238E27FC236}">
              <a16:creationId xmlns="" xmlns:a16="http://schemas.microsoft.com/office/drawing/2014/main" id="{BA07523C-893A-4713-BF20-F5E2FA37CDA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9" name="正方形/長方形 508">
          <a:extLst>
            <a:ext uri="{FF2B5EF4-FFF2-40B4-BE49-F238E27FC236}">
              <a16:creationId xmlns="" xmlns:a16="http://schemas.microsoft.com/office/drawing/2014/main" id="{196085D1-212F-4867-B35C-DBF5A5D8FA17}"/>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0" name="正方形/長方形 509">
          <a:extLst>
            <a:ext uri="{FF2B5EF4-FFF2-40B4-BE49-F238E27FC236}">
              <a16:creationId xmlns="" xmlns:a16="http://schemas.microsoft.com/office/drawing/2014/main" id="{02C45030-2EBD-4196-A3FB-0C0D3A98ECC9}"/>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1" name="正方形/長方形 510">
          <a:extLst>
            <a:ext uri="{FF2B5EF4-FFF2-40B4-BE49-F238E27FC236}">
              <a16:creationId xmlns="" xmlns:a16="http://schemas.microsoft.com/office/drawing/2014/main" id="{5BEE579B-8D20-4BB3-AF89-1AEA8E7DAD7C}"/>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2" name="正方形/長方形 511">
          <a:extLst>
            <a:ext uri="{FF2B5EF4-FFF2-40B4-BE49-F238E27FC236}">
              <a16:creationId xmlns="" xmlns:a16="http://schemas.microsoft.com/office/drawing/2014/main" id="{922A8EC9-B19E-426D-A04C-8892FBCB26E2}"/>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3" name="正方形/長方形 512">
          <a:extLst>
            <a:ext uri="{FF2B5EF4-FFF2-40B4-BE49-F238E27FC236}">
              <a16:creationId xmlns="" xmlns:a16="http://schemas.microsoft.com/office/drawing/2014/main" id="{4E35EF8F-5EED-47CD-BFE4-C46302EEAFC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4" name="正方形/長方形 513">
          <a:extLst>
            <a:ext uri="{FF2B5EF4-FFF2-40B4-BE49-F238E27FC236}">
              <a16:creationId xmlns="" xmlns:a16="http://schemas.microsoft.com/office/drawing/2014/main" id="{52511310-F435-45B7-9E0B-45307BA4E548}"/>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5" name="正方形/長方形 514">
          <a:extLst>
            <a:ext uri="{FF2B5EF4-FFF2-40B4-BE49-F238E27FC236}">
              <a16:creationId xmlns="" xmlns:a16="http://schemas.microsoft.com/office/drawing/2014/main" id="{AFF57E8F-AE44-4107-A4F6-074D5293B1DE}"/>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5910" cy="222885"/>
    <xdr:sp macro="" textlink="">
      <xdr:nvSpPr>
        <xdr:cNvPr id="516" name="テキスト ボックス 515">
          <a:extLst>
            <a:ext uri="{FF2B5EF4-FFF2-40B4-BE49-F238E27FC236}">
              <a16:creationId xmlns="" xmlns:a16="http://schemas.microsoft.com/office/drawing/2014/main" id="{E0A2C80B-41E7-4870-B90F-DEA8DEFF0C5C}"/>
            </a:ext>
          </a:extLst>
        </xdr:cNvPr>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7" name="直線コネクタ 516">
          <a:extLst>
            <a:ext uri="{FF2B5EF4-FFF2-40B4-BE49-F238E27FC236}">
              <a16:creationId xmlns="" xmlns:a16="http://schemas.microsoft.com/office/drawing/2014/main" id="{6E53F8D3-CE92-425B-B5BE-FF31B59D6E2F}"/>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4820" cy="259080"/>
    <xdr:sp macro="" textlink="">
      <xdr:nvSpPr>
        <xdr:cNvPr id="518" name="テキスト ボックス 517">
          <a:extLst>
            <a:ext uri="{FF2B5EF4-FFF2-40B4-BE49-F238E27FC236}">
              <a16:creationId xmlns="" xmlns:a16="http://schemas.microsoft.com/office/drawing/2014/main" id="{F4C0D284-7B50-44B4-A9A1-019205D7FAEA}"/>
            </a:ext>
          </a:extLst>
        </xdr:cNvPr>
        <xdr:cNvSpPr txBox="1"/>
      </xdr:nvSpPr>
      <xdr:spPr>
        <a:xfrm>
          <a:off x="11978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519" name="直線コネクタ 518">
          <a:extLst>
            <a:ext uri="{FF2B5EF4-FFF2-40B4-BE49-F238E27FC236}">
              <a16:creationId xmlns="" xmlns:a16="http://schemas.microsoft.com/office/drawing/2014/main" id="{2337409B-23E4-4293-8878-8A86020F3D41}"/>
            </a:ext>
          </a:extLst>
        </xdr:cNvPr>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4820" cy="259080"/>
    <xdr:sp macro="" textlink="">
      <xdr:nvSpPr>
        <xdr:cNvPr id="520" name="テキスト ボックス 519">
          <a:extLst>
            <a:ext uri="{FF2B5EF4-FFF2-40B4-BE49-F238E27FC236}">
              <a16:creationId xmlns="" xmlns:a16="http://schemas.microsoft.com/office/drawing/2014/main" id="{BEDC6A6E-D759-4ECB-AA7F-7BA2843F5080}"/>
            </a:ext>
          </a:extLst>
        </xdr:cNvPr>
        <xdr:cNvSpPr txBox="1"/>
      </xdr:nvSpPr>
      <xdr:spPr>
        <a:xfrm>
          <a:off x="11978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521" name="直線コネクタ 520">
          <a:extLst>
            <a:ext uri="{FF2B5EF4-FFF2-40B4-BE49-F238E27FC236}">
              <a16:creationId xmlns="" xmlns:a16="http://schemas.microsoft.com/office/drawing/2014/main" id="{EFF281E4-7DD3-442B-AE78-52281FBD87FD}"/>
            </a:ext>
          </a:extLst>
        </xdr:cNvPr>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6540"/>
    <xdr:sp macro="" textlink="">
      <xdr:nvSpPr>
        <xdr:cNvPr id="522" name="テキスト ボックス 521">
          <a:extLst>
            <a:ext uri="{FF2B5EF4-FFF2-40B4-BE49-F238E27FC236}">
              <a16:creationId xmlns="" xmlns:a16="http://schemas.microsoft.com/office/drawing/2014/main" id="{5910C7EA-E093-42AE-B4A0-407061246B94}"/>
            </a:ext>
          </a:extLst>
        </xdr:cNvPr>
        <xdr:cNvSpPr txBox="1"/>
      </xdr:nvSpPr>
      <xdr:spPr>
        <a:xfrm>
          <a:off x="12042775" y="144443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523" name="直線コネクタ 522">
          <a:extLst>
            <a:ext uri="{FF2B5EF4-FFF2-40B4-BE49-F238E27FC236}">
              <a16:creationId xmlns="" xmlns:a16="http://schemas.microsoft.com/office/drawing/2014/main" id="{27A7521E-079E-4D92-8E5F-FE6032B1AB48}"/>
            </a:ext>
          </a:extLst>
        </xdr:cNvPr>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524" name="テキスト ボックス 523">
          <a:extLst>
            <a:ext uri="{FF2B5EF4-FFF2-40B4-BE49-F238E27FC236}">
              <a16:creationId xmlns="" xmlns:a16="http://schemas.microsoft.com/office/drawing/2014/main" id="{9E75ED91-9C16-40C0-986E-17B92DC59932}"/>
            </a:ext>
          </a:extLst>
        </xdr:cNvPr>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525" name="直線コネクタ 524">
          <a:extLst>
            <a:ext uri="{FF2B5EF4-FFF2-40B4-BE49-F238E27FC236}">
              <a16:creationId xmlns="" xmlns:a16="http://schemas.microsoft.com/office/drawing/2014/main" id="{FE9326DB-6DF5-4A25-AE39-1C8A20C64FDC}"/>
            </a:ext>
          </a:extLst>
        </xdr:cNvPr>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6540"/>
    <xdr:sp macro="" textlink="">
      <xdr:nvSpPr>
        <xdr:cNvPr id="526" name="テキスト ボックス 525">
          <a:extLst>
            <a:ext uri="{FF2B5EF4-FFF2-40B4-BE49-F238E27FC236}">
              <a16:creationId xmlns="" xmlns:a16="http://schemas.microsoft.com/office/drawing/2014/main" id="{EE674A41-9A42-44BE-8948-B510D92AA117}"/>
            </a:ext>
          </a:extLst>
        </xdr:cNvPr>
        <xdr:cNvSpPr txBox="1"/>
      </xdr:nvSpPr>
      <xdr:spPr>
        <a:xfrm>
          <a:off x="1204277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527" name="直線コネクタ 526">
          <a:extLst>
            <a:ext uri="{FF2B5EF4-FFF2-40B4-BE49-F238E27FC236}">
              <a16:creationId xmlns="" xmlns:a16="http://schemas.microsoft.com/office/drawing/2014/main" id="{A29B16E2-9CB4-47B1-883E-B80A2BC168D2}"/>
            </a:ext>
          </a:extLst>
        </xdr:cNvPr>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528" name="テキスト ボックス 527">
          <a:extLst>
            <a:ext uri="{FF2B5EF4-FFF2-40B4-BE49-F238E27FC236}">
              <a16:creationId xmlns="" xmlns:a16="http://schemas.microsoft.com/office/drawing/2014/main" id="{96329DF7-8EAB-4665-8115-CB6550FDC0CE}"/>
            </a:ext>
          </a:extLst>
        </xdr:cNvPr>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529" name="直線コネクタ 528">
          <a:extLst>
            <a:ext uri="{FF2B5EF4-FFF2-40B4-BE49-F238E27FC236}">
              <a16:creationId xmlns="" xmlns:a16="http://schemas.microsoft.com/office/drawing/2014/main" id="{FDB16CBC-4422-48F7-8A47-296E566D7DCE}"/>
            </a:ext>
          </a:extLst>
        </xdr:cNvPr>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6550" cy="259080"/>
    <xdr:sp macro="" textlink="">
      <xdr:nvSpPr>
        <xdr:cNvPr id="530" name="テキスト ボックス 529">
          <a:extLst>
            <a:ext uri="{FF2B5EF4-FFF2-40B4-BE49-F238E27FC236}">
              <a16:creationId xmlns="" xmlns:a16="http://schemas.microsoft.com/office/drawing/2014/main" id="{4D0CD062-F607-4625-B6F3-BEE35EA0F80C}"/>
            </a:ext>
          </a:extLst>
        </xdr:cNvPr>
        <xdr:cNvSpPr txBox="1"/>
      </xdr:nvSpPr>
      <xdr:spPr>
        <a:xfrm>
          <a:off x="12106910" y="1313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1" name="直線コネクタ 530">
          <a:extLst>
            <a:ext uri="{FF2B5EF4-FFF2-40B4-BE49-F238E27FC236}">
              <a16:creationId xmlns="" xmlns:a16="http://schemas.microsoft.com/office/drawing/2014/main" id="{1061635A-CAA1-44A7-A599-0AF8FD2D77D2}"/>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児童館】&#10;有形固定資産減価償却率グラフ枠">
          <a:extLst>
            <a:ext uri="{FF2B5EF4-FFF2-40B4-BE49-F238E27FC236}">
              <a16:creationId xmlns="" xmlns:a16="http://schemas.microsoft.com/office/drawing/2014/main" id="{7C7F7389-98E3-4A66-A931-937CBAC66B2F}"/>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78740</xdr:rowOff>
    </xdr:from>
    <xdr:to>
      <xdr:col>85</xdr:col>
      <xdr:colOff>126365</xdr:colOff>
      <xdr:row>86</xdr:row>
      <xdr:rowOff>146050</xdr:rowOff>
    </xdr:to>
    <xdr:cxnSp macro="">
      <xdr:nvCxnSpPr>
        <xdr:cNvPr id="533" name="直線コネクタ 532">
          <a:extLst>
            <a:ext uri="{FF2B5EF4-FFF2-40B4-BE49-F238E27FC236}">
              <a16:creationId xmlns="" xmlns:a16="http://schemas.microsoft.com/office/drawing/2014/main" id="{31C4A059-F761-460B-B6A9-57B264DA68DF}"/>
            </a:ext>
          </a:extLst>
        </xdr:cNvPr>
        <xdr:cNvCxnSpPr/>
      </xdr:nvCxnSpPr>
      <xdr:spPr>
        <a:xfrm flipV="1">
          <a:off x="16318865" y="13280390"/>
          <a:ext cx="0" cy="1610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149860</xdr:rowOff>
    </xdr:from>
    <xdr:ext cx="405130" cy="259080"/>
    <xdr:sp macro="" textlink="">
      <xdr:nvSpPr>
        <xdr:cNvPr id="534" name="【児童館】&#10;有形固定資産減価償却率最小値テキスト">
          <a:extLst>
            <a:ext uri="{FF2B5EF4-FFF2-40B4-BE49-F238E27FC236}">
              <a16:creationId xmlns="" xmlns:a16="http://schemas.microsoft.com/office/drawing/2014/main" id="{0915789B-D246-47A0-A984-733A4996EEEE}"/>
            </a:ext>
          </a:extLst>
        </xdr:cNvPr>
        <xdr:cNvSpPr txBox="1"/>
      </xdr:nvSpPr>
      <xdr:spPr>
        <a:xfrm>
          <a:off x="16357600" y="14894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146050</xdr:rowOff>
    </xdr:from>
    <xdr:to>
      <xdr:col>86</xdr:col>
      <xdr:colOff>25400</xdr:colOff>
      <xdr:row>86</xdr:row>
      <xdr:rowOff>146050</xdr:rowOff>
    </xdr:to>
    <xdr:cxnSp macro="">
      <xdr:nvCxnSpPr>
        <xdr:cNvPr id="535" name="直線コネクタ 534">
          <a:extLst>
            <a:ext uri="{FF2B5EF4-FFF2-40B4-BE49-F238E27FC236}">
              <a16:creationId xmlns="" xmlns:a16="http://schemas.microsoft.com/office/drawing/2014/main" id="{D972424D-B227-4D62-B33D-013A06784FF7}"/>
            </a:ext>
          </a:extLst>
        </xdr:cNvPr>
        <xdr:cNvCxnSpPr/>
      </xdr:nvCxnSpPr>
      <xdr:spPr>
        <a:xfrm>
          <a:off x="16230600" y="14890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25400</xdr:rowOff>
    </xdr:from>
    <xdr:ext cx="340360" cy="259080"/>
    <xdr:sp macro="" textlink="">
      <xdr:nvSpPr>
        <xdr:cNvPr id="536" name="【児童館】&#10;有形固定資産減価償却率最大値テキスト">
          <a:extLst>
            <a:ext uri="{FF2B5EF4-FFF2-40B4-BE49-F238E27FC236}">
              <a16:creationId xmlns="" xmlns:a16="http://schemas.microsoft.com/office/drawing/2014/main" id="{B5E52E5F-F5F8-450D-A1B4-A8335A8C7E2C}"/>
            </a:ext>
          </a:extLst>
        </xdr:cNvPr>
        <xdr:cNvSpPr txBox="1"/>
      </xdr:nvSpPr>
      <xdr:spPr>
        <a:xfrm>
          <a:off x="16357600" y="130556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78740</xdr:rowOff>
    </xdr:from>
    <xdr:to>
      <xdr:col>86</xdr:col>
      <xdr:colOff>25400</xdr:colOff>
      <xdr:row>77</xdr:row>
      <xdr:rowOff>78740</xdr:rowOff>
    </xdr:to>
    <xdr:cxnSp macro="">
      <xdr:nvCxnSpPr>
        <xdr:cNvPr id="537" name="直線コネクタ 536">
          <a:extLst>
            <a:ext uri="{FF2B5EF4-FFF2-40B4-BE49-F238E27FC236}">
              <a16:creationId xmlns="" xmlns:a16="http://schemas.microsoft.com/office/drawing/2014/main" id="{567C0895-8B53-40B1-AEC6-BA291B0F1B49}"/>
            </a:ext>
          </a:extLst>
        </xdr:cNvPr>
        <xdr:cNvCxnSpPr/>
      </xdr:nvCxnSpPr>
      <xdr:spPr>
        <a:xfrm>
          <a:off x="16230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160020</xdr:rowOff>
    </xdr:from>
    <xdr:ext cx="405130" cy="259080"/>
    <xdr:sp macro="" textlink="">
      <xdr:nvSpPr>
        <xdr:cNvPr id="538" name="【児童館】&#10;有形固定資産減価償却率平均値テキスト">
          <a:extLst>
            <a:ext uri="{FF2B5EF4-FFF2-40B4-BE49-F238E27FC236}">
              <a16:creationId xmlns="" xmlns:a16="http://schemas.microsoft.com/office/drawing/2014/main" id="{39EC75CB-70B5-4A2C-9E06-656229669A34}"/>
            </a:ext>
          </a:extLst>
        </xdr:cNvPr>
        <xdr:cNvSpPr txBox="1"/>
      </xdr:nvSpPr>
      <xdr:spPr>
        <a:xfrm>
          <a:off x="16357600" y="143903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84</xdr:row>
      <xdr:rowOff>10160</xdr:rowOff>
    </xdr:from>
    <xdr:to>
      <xdr:col>85</xdr:col>
      <xdr:colOff>177800</xdr:colOff>
      <xdr:row>84</xdr:row>
      <xdr:rowOff>111760</xdr:rowOff>
    </xdr:to>
    <xdr:sp macro="" textlink="">
      <xdr:nvSpPr>
        <xdr:cNvPr id="539" name="フローチャート: 判断 538">
          <a:extLst>
            <a:ext uri="{FF2B5EF4-FFF2-40B4-BE49-F238E27FC236}">
              <a16:creationId xmlns="" xmlns:a16="http://schemas.microsoft.com/office/drawing/2014/main" id="{513DDA2C-C59F-4615-8BA9-6E09891D4B70}"/>
            </a:ext>
          </a:extLst>
        </xdr:cNvPr>
        <xdr:cNvSpPr/>
      </xdr:nvSpPr>
      <xdr:spPr>
        <a:xfrm>
          <a:off x="16268700" y="1441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168275</xdr:rowOff>
    </xdr:from>
    <xdr:to>
      <xdr:col>81</xdr:col>
      <xdr:colOff>101600</xdr:colOff>
      <xdr:row>84</xdr:row>
      <xdr:rowOff>98425</xdr:rowOff>
    </xdr:to>
    <xdr:sp macro="" textlink="">
      <xdr:nvSpPr>
        <xdr:cNvPr id="540" name="フローチャート: 判断 539">
          <a:extLst>
            <a:ext uri="{FF2B5EF4-FFF2-40B4-BE49-F238E27FC236}">
              <a16:creationId xmlns="" xmlns:a16="http://schemas.microsoft.com/office/drawing/2014/main" id="{9A9B93F6-064A-4E6A-8D76-4E5A3CDECB4B}"/>
            </a:ext>
          </a:extLst>
        </xdr:cNvPr>
        <xdr:cNvSpPr/>
      </xdr:nvSpPr>
      <xdr:spPr>
        <a:xfrm>
          <a:off x="15430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98425</xdr:rowOff>
    </xdr:from>
    <xdr:to>
      <xdr:col>76</xdr:col>
      <xdr:colOff>165100</xdr:colOff>
      <xdr:row>84</xdr:row>
      <xdr:rowOff>29210</xdr:rowOff>
    </xdr:to>
    <xdr:sp macro="" textlink="">
      <xdr:nvSpPr>
        <xdr:cNvPr id="541" name="フローチャート: 判断 540">
          <a:extLst>
            <a:ext uri="{FF2B5EF4-FFF2-40B4-BE49-F238E27FC236}">
              <a16:creationId xmlns="" xmlns:a16="http://schemas.microsoft.com/office/drawing/2014/main" id="{33915CFB-D4CA-42BC-952F-AC57CE47B024}"/>
            </a:ext>
          </a:extLst>
        </xdr:cNvPr>
        <xdr:cNvSpPr/>
      </xdr:nvSpPr>
      <xdr:spPr>
        <a:xfrm>
          <a:off x="14541500" y="14328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104775</xdr:rowOff>
    </xdr:from>
    <xdr:to>
      <xdr:col>72</xdr:col>
      <xdr:colOff>38100</xdr:colOff>
      <xdr:row>84</xdr:row>
      <xdr:rowOff>34925</xdr:rowOff>
    </xdr:to>
    <xdr:sp macro="" textlink="">
      <xdr:nvSpPr>
        <xdr:cNvPr id="542" name="フローチャート: 判断 541">
          <a:extLst>
            <a:ext uri="{FF2B5EF4-FFF2-40B4-BE49-F238E27FC236}">
              <a16:creationId xmlns="" xmlns:a16="http://schemas.microsoft.com/office/drawing/2014/main" id="{C533A43A-E2B6-4B8E-B80C-7240EC74B688}"/>
            </a:ext>
          </a:extLst>
        </xdr:cNvPr>
        <xdr:cNvSpPr/>
      </xdr:nvSpPr>
      <xdr:spPr>
        <a:xfrm>
          <a:off x="13652500" y="1433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99695</xdr:rowOff>
    </xdr:from>
    <xdr:to>
      <xdr:col>67</xdr:col>
      <xdr:colOff>101600</xdr:colOff>
      <xdr:row>84</xdr:row>
      <xdr:rowOff>29845</xdr:rowOff>
    </xdr:to>
    <xdr:sp macro="" textlink="">
      <xdr:nvSpPr>
        <xdr:cNvPr id="543" name="フローチャート: 判断 542">
          <a:extLst>
            <a:ext uri="{FF2B5EF4-FFF2-40B4-BE49-F238E27FC236}">
              <a16:creationId xmlns="" xmlns:a16="http://schemas.microsoft.com/office/drawing/2014/main" id="{029DA077-EDB0-4F17-A003-43447DBC7A09}"/>
            </a:ext>
          </a:extLst>
        </xdr:cNvPr>
        <xdr:cNvSpPr/>
      </xdr:nvSpPr>
      <xdr:spPr>
        <a:xfrm>
          <a:off x="12763500" y="1433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544" name="テキスト ボックス 543">
          <a:extLst>
            <a:ext uri="{FF2B5EF4-FFF2-40B4-BE49-F238E27FC236}">
              <a16:creationId xmlns="" xmlns:a16="http://schemas.microsoft.com/office/drawing/2014/main" id="{908CB104-C84D-4B68-B61C-F03D15F79848}"/>
            </a:ext>
          </a:extLst>
        </xdr:cNvPr>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545" name="テキスト ボックス 544">
          <a:extLst>
            <a:ext uri="{FF2B5EF4-FFF2-40B4-BE49-F238E27FC236}">
              <a16:creationId xmlns="" xmlns:a16="http://schemas.microsoft.com/office/drawing/2014/main" id="{CF7F8907-5FC3-4CA2-81B4-D09785D71653}"/>
            </a:ext>
          </a:extLst>
        </xdr:cNvPr>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546" name="テキスト ボックス 545">
          <a:extLst>
            <a:ext uri="{FF2B5EF4-FFF2-40B4-BE49-F238E27FC236}">
              <a16:creationId xmlns="" xmlns:a16="http://schemas.microsoft.com/office/drawing/2014/main" id="{F135F818-0299-40F5-B413-2AA91D778F75}"/>
            </a:ext>
          </a:extLst>
        </xdr:cNvPr>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547" name="テキスト ボックス 546">
          <a:extLst>
            <a:ext uri="{FF2B5EF4-FFF2-40B4-BE49-F238E27FC236}">
              <a16:creationId xmlns="" xmlns:a16="http://schemas.microsoft.com/office/drawing/2014/main" id="{0C41D36E-EADE-42AA-921E-5BCC158E7755}"/>
            </a:ext>
          </a:extLst>
        </xdr:cNvPr>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548" name="テキスト ボックス 547">
          <a:extLst>
            <a:ext uri="{FF2B5EF4-FFF2-40B4-BE49-F238E27FC236}">
              <a16:creationId xmlns="" xmlns:a16="http://schemas.microsoft.com/office/drawing/2014/main" id="{28551227-AA4D-4735-BB3C-A14EF8ECAD14}"/>
            </a:ext>
          </a:extLst>
        </xdr:cNvPr>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67</xdr:col>
      <xdr:colOff>0</xdr:colOff>
      <xdr:row>78</xdr:row>
      <xdr:rowOff>72390</xdr:rowOff>
    </xdr:from>
    <xdr:to>
      <xdr:col>67</xdr:col>
      <xdr:colOff>101600</xdr:colOff>
      <xdr:row>79</xdr:row>
      <xdr:rowOff>2540</xdr:rowOff>
    </xdr:to>
    <xdr:sp macro="" textlink="">
      <xdr:nvSpPr>
        <xdr:cNvPr id="549" name="楕円 548">
          <a:extLst>
            <a:ext uri="{FF2B5EF4-FFF2-40B4-BE49-F238E27FC236}">
              <a16:creationId xmlns="" xmlns:a16="http://schemas.microsoft.com/office/drawing/2014/main" id="{75B63031-BDB7-4A18-BDA8-D504C74ECAA7}"/>
            </a:ext>
          </a:extLst>
        </xdr:cNvPr>
        <xdr:cNvSpPr/>
      </xdr:nvSpPr>
      <xdr:spPr>
        <a:xfrm>
          <a:off x="12763500" y="1344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82</xdr:row>
      <xdr:rowOff>114935</xdr:rowOff>
    </xdr:from>
    <xdr:ext cx="405130" cy="259080"/>
    <xdr:sp macro="" textlink="">
      <xdr:nvSpPr>
        <xdr:cNvPr id="550" name="n_1aveValue【児童館】&#10;有形固定資産減価償却率">
          <a:extLst>
            <a:ext uri="{FF2B5EF4-FFF2-40B4-BE49-F238E27FC236}">
              <a16:creationId xmlns="" xmlns:a16="http://schemas.microsoft.com/office/drawing/2014/main" id="{76ED6925-1D5C-4F6D-9F0F-A3F613BF3430}"/>
            </a:ext>
          </a:extLst>
        </xdr:cNvPr>
        <xdr:cNvSpPr txBox="1"/>
      </xdr:nvSpPr>
      <xdr:spPr>
        <a:xfrm>
          <a:off x="15266035" y="141738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45085</xdr:rowOff>
    </xdr:from>
    <xdr:ext cx="402590" cy="258445"/>
    <xdr:sp macro="" textlink="">
      <xdr:nvSpPr>
        <xdr:cNvPr id="551" name="n_2aveValue【児童館】&#10;有形固定資産減価償却率">
          <a:extLst>
            <a:ext uri="{FF2B5EF4-FFF2-40B4-BE49-F238E27FC236}">
              <a16:creationId xmlns="" xmlns:a16="http://schemas.microsoft.com/office/drawing/2014/main" id="{F648B653-8210-4A6F-AC6B-41AA75CFA79A}"/>
            </a:ext>
          </a:extLst>
        </xdr:cNvPr>
        <xdr:cNvSpPr txBox="1"/>
      </xdr:nvSpPr>
      <xdr:spPr>
        <a:xfrm>
          <a:off x="14389735" y="1410398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82</xdr:row>
      <xdr:rowOff>52070</xdr:rowOff>
    </xdr:from>
    <xdr:ext cx="402590" cy="256540"/>
    <xdr:sp macro="" textlink="">
      <xdr:nvSpPr>
        <xdr:cNvPr id="552" name="n_3aveValue【児童館】&#10;有形固定資産減価償却率">
          <a:extLst>
            <a:ext uri="{FF2B5EF4-FFF2-40B4-BE49-F238E27FC236}">
              <a16:creationId xmlns="" xmlns:a16="http://schemas.microsoft.com/office/drawing/2014/main" id="{195210D9-6F56-41AB-950A-0718E1F9C4E2}"/>
            </a:ext>
          </a:extLst>
        </xdr:cNvPr>
        <xdr:cNvSpPr txBox="1"/>
      </xdr:nvSpPr>
      <xdr:spPr>
        <a:xfrm>
          <a:off x="13500735" y="141109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84</xdr:row>
      <xdr:rowOff>20955</xdr:rowOff>
    </xdr:from>
    <xdr:ext cx="402590" cy="256540"/>
    <xdr:sp macro="" textlink="">
      <xdr:nvSpPr>
        <xdr:cNvPr id="553" name="n_4aveValue【児童館】&#10;有形固定資産減価償却率">
          <a:extLst>
            <a:ext uri="{FF2B5EF4-FFF2-40B4-BE49-F238E27FC236}">
              <a16:creationId xmlns="" xmlns:a16="http://schemas.microsoft.com/office/drawing/2014/main" id="{3F5E542A-0E01-436F-A512-C3316BAABE3D}"/>
            </a:ext>
          </a:extLst>
        </xdr:cNvPr>
        <xdr:cNvSpPr txBox="1"/>
      </xdr:nvSpPr>
      <xdr:spPr>
        <a:xfrm>
          <a:off x="12611735" y="1442275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77</xdr:row>
      <xdr:rowOff>19050</xdr:rowOff>
    </xdr:from>
    <xdr:ext cx="402590" cy="256540"/>
    <xdr:sp macro="" textlink="">
      <xdr:nvSpPr>
        <xdr:cNvPr id="554" name="n_4mainValue【児童館】&#10;有形固定資産減価償却率">
          <a:extLst>
            <a:ext uri="{FF2B5EF4-FFF2-40B4-BE49-F238E27FC236}">
              <a16:creationId xmlns="" xmlns:a16="http://schemas.microsoft.com/office/drawing/2014/main" id="{AE2E7AC6-FF0F-482B-AE92-52FF47B0FCF5}"/>
            </a:ext>
          </a:extLst>
        </xdr:cNvPr>
        <xdr:cNvSpPr txBox="1"/>
      </xdr:nvSpPr>
      <xdr:spPr>
        <a:xfrm>
          <a:off x="12611735" y="132207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5" name="正方形/長方形 554">
          <a:extLst>
            <a:ext uri="{FF2B5EF4-FFF2-40B4-BE49-F238E27FC236}">
              <a16:creationId xmlns="" xmlns:a16="http://schemas.microsoft.com/office/drawing/2014/main" id="{3DE81F65-0C70-41A1-91E9-3B1DA76E795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6" name="正方形/長方形 555">
          <a:extLst>
            <a:ext uri="{FF2B5EF4-FFF2-40B4-BE49-F238E27FC236}">
              <a16:creationId xmlns="" xmlns:a16="http://schemas.microsoft.com/office/drawing/2014/main" id="{E4C9FAA1-A32C-46DC-91A4-AD70C6B01822}"/>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7" name="正方形/長方形 556">
          <a:extLst>
            <a:ext uri="{FF2B5EF4-FFF2-40B4-BE49-F238E27FC236}">
              <a16:creationId xmlns="" xmlns:a16="http://schemas.microsoft.com/office/drawing/2014/main" id="{85B2FBC0-592F-4165-987D-1E9FB348A64B}"/>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8" name="正方形/長方形 557">
          <a:extLst>
            <a:ext uri="{FF2B5EF4-FFF2-40B4-BE49-F238E27FC236}">
              <a16:creationId xmlns="" xmlns:a16="http://schemas.microsoft.com/office/drawing/2014/main" id="{F6C39AD1-6AA2-42CF-8F40-D4CB786C7F2A}"/>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9" name="正方形/長方形 558">
          <a:extLst>
            <a:ext uri="{FF2B5EF4-FFF2-40B4-BE49-F238E27FC236}">
              <a16:creationId xmlns="" xmlns:a16="http://schemas.microsoft.com/office/drawing/2014/main" id="{339562EA-6BA6-480D-8C52-078FA97CA211}"/>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0" name="正方形/長方形 559">
          <a:extLst>
            <a:ext uri="{FF2B5EF4-FFF2-40B4-BE49-F238E27FC236}">
              <a16:creationId xmlns="" xmlns:a16="http://schemas.microsoft.com/office/drawing/2014/main" id="{8B4273B8-9452-4788-BE0D-8CB6BE480053}"/>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1" name="正方形/長方形 560">
          <a:extLst>
            <a:ext uri="{FF2B5EF4-FFF2-40B4-BE49-F238E27FC236}">
              <a16:creationId xmlns="" xmlns:a16="http://schemas.microsoft.com/office/drawing/2014/main" id="{60BADB04-6F21-45EC-B66E-B4F1F653945A}"/>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2" name="正方形/長方形 561">
          <a:extLst>
            <a:ext uri="{FF2B5EF4-FFF2-40B4-BE49-F238E27FC236}">
              <a16:creationId xmlns="" xmlns:a16="http://schemas.microsoft.com/office/drawing/2014/main" id="{97124016-A460-45B2-B2EB-17469F463B93}"/>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345" cy="222885"/>
    <xdr:sp macro="" textlink="">
      <xdr:nvSpPr>
        <xdr:cNvPr id="563" name="テキスト ボックス 562">
          <a:extLst>
            <a:ext uri="{FF2B5EF4-FFF2-40B4-BE49-F238E27FC236}">
              <a16:creationId xmlns="" xmlns:a16="http://schemas.microsoft.com/office/drawing/2014/main" id="{829021D0-D760-4FED-8C06-1E16372EE963}"/>
            </a:ext>
          </a:extLst>
        </xdr:cNvPr>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4" name="直線コネクタ 563">
          <a:extLst>
            <a:ext uri="{FF2B5EF4-FFF2-40B4-BE49-F238E27FC236}">
              <a16:creationId xmlns="" xmlns:a16="http://schemas.microsoft.com/office/drawing/2014/main" id="{2C372AD7-6A07-420B-814B-7B62DD1BA5A2}"/>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5" name="直線コネクタ 564">
          <a:extLst>
            <a:ext uri="{FF2B5EF4-FFF2-40B4-BE49-F238E27FC236}">
              <a16:creationId xmlns="" xmlns:a16="http://schemas.microsoft.com/office/drawing/2014/main" id="{7E44A561-1075-40E5-B619-624C447E641B}"/>
            </a:ext>
          </a:extLst>
        </xdr:cNvPr>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4820" cy="256540"/>
    <xdr:sp macro="" textlink="">
      <xdr:nvSpPr>
        <xdr:cNvPr id="566" name="テキスト ボックス 565">
          <a:extLst>
            <a:ext uri="{FF2B5EF4-FFF2-40B4-BE49-F238E27FC236}">
              <a16:creationId xmlns="" xmlns:a16="http://schemas.microsoft.com/office/drawing/2014/main" id="{43AF3F6B-6742-4135-8E0A-A55A0AB8E200}"/>
            </a:ext>
          </a:extLst>
        </xdr:cNvPr>
        <xdr:cNvSpPr txBox="1"/>
      </xdr:nvSpPr>
      <xdr:spPr>
        <a:xfrm>
          <a:off x="17820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7" name="直線コネクタ 566">
          <a:extLst>
            <a:ext uri="{FF2B5EF4-FFF2-40B4-BE49-F238E27FC236}">
              <a16:creationId xmlns="" xmlns:a16="http://schemas.microsoft.com/office/drawing/2014/main" id="{E186EE3F-C77A-4CBD-93EF-988FD2C3E5C0}"/>
            </a:ext>
          </a:extLst>
        </xdr:cNvPr>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4820" cy="259080"/>
    <xdr:sp macro="" textlink="">
      <xdr:nvSpPr>
        <xdr:cNvPr id="568" name="テキスト ボックス 567">
          <a:extLst>
            <a:ext uri="{FF2B5EF4-FFF2-40B4-BE49-F238E27FC236}">
              <a16:creationId xmlns="" xmlns:a16="http://schemas.microsoft.com/office/drawing/2014/main" id="{A086CB4A-3379-4B69-9101-0DF1803B114F}"/>
            </a:ext>
          </a:extLst>
        </xdr:cNvPr>
        <xdr:cNvSpPr txBox="1"/>
      </xdr:nvSpPr>
      <xdr:spPr>
        <a:xfrm>
          <a:off x="17820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9" name="直線コネクタ 568">
          <a:extLst>
            <a:ext uri="{FF2B5EF4-FFF2-40B4-BE49-F238E27FC236}">
              <a16:creationId xmlns="" xmlns:a16="http://schemas.microsoft.com/office/drawing/2014/main" id="{3F7A0A5D-3E00-4CDF-8C09-0F296C2EBEF2}"/>
            </a:ext>
          </a:extLst>
        </xdr:cNvPr>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4820" cy="259080"/>
    <xdr:sp macro="" textlink="">
      <xdr:nvSpPr>
        <xdr:cNvPr id="570" name="テキスト ボックス 569">
          <a:extLst>
            <a:ext uri="{FF2B5EF4-FFF2-40B4-BE49-F238E27FC236}">
              <a16:creationId xmlns="" xmlns:a16="http://schemas.microsoft.com/office/drawing/2014/main" id="{51F5B25F-2573-4D12-945D-548E348A13B6}"/>
            </a:ext>
          </a:extLst>
        </xdr:cNvPr>
        <xdr:cNvSpPr txBox="1"/>
      </xdr:nvSpPr>
      <xdr:spPr>
        <a:xfrm>
          <a:off x="17820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1" name="直線コネクタ 570">
          <a:extLst>
            <a:ext uri="{FF2B5EF4-FFF2-40B4-BE49-F238E27FC236}">
              <a16:creationId xmlns="" xmlns:a16="http://schemas.microsoft.com/office/drawing/2014/main" id="{6C788089-AB1C-4AB6-AF97-EEFBFFCF419C}"/>
            </a:ext>
          </a:extLst>
        </xdr:cNvPr>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4820" cy="256540"/>
    <xdr:sp macro="" textlink="">
      <xdr:nvSpPr>
        <xdr:cNvPr id="572" name="テキスト ボックス 571">
          <a:extLst>
            <a:ext uri="{FF2B5EF4-FFF2-40B4-BE49-F238E27FC236}">
              <a16:creationId xmlns="" xmlns:a16="http://schemas.microsoft.com/office/drawing/2014/main" id="{EF624FC3-B1E2-4130-B57D-5B51DD057E46}"/>
            </a:ext>
          </a:extLst>
        </xdr:cNvPr>
        <xdr:cNvSpPr txBox="1"/>
      </xdr:nvSpPr>
      <xdr:spPr>
        <a:xfrm>
          <a:off x="17820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3" name="直線コネクタ 572">
          <a:extLst>
            <a:ext uri="{FF2B5EF4-FFF2-40B4-BE49-F238E27FC236}">
              <a16:creationId xmlns="" xmlns:a16="http://schemas.microsoft.com/office/drawing/2014/main" id="{BF7E84EF-BCE2-4959-B176-92DB9AF3A7A1}"/>
            </a:ext>
          </a:extLst>
        </xdr:cNvPr>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4820" cy="259080"/>
    <xdr:sp macro="" textlink="">
      <xdr:nvSpPr>
        <xdr:cNvPr id="574" name="テキスト ボックス 573">
          <a:extLst>
            <a:ext uri="{FF2B5EF4-FFF2-40B4-BE49-F238E27FC236}">
              <a16:creationId xmlns="" xmlns:a16="http://schemas.microsoft.com/office/drawing/2014/main" id="{720EB3F8-7B0A-436B-9C1F-3855B0A5B0F9}"/>
            </a:ext>
          </a:extLst>
        </xdr:cNvPr>
        <xdr:cNvSpPr txBox="1"/>
      </xdr:nvSpPr>
      <xdr:spPr>
        <a:xfrm>
          <a:off x="17820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5" name="直線コネクタ 574">
          <a:extLst>
            <a:ext uri="{FF2B5EF4-FFF2-40B4-BE49-F238E27FC236}">
              <a16:creationId xmlns="" xmlns:a16="http://schemas.microsoft.com/office/drawing/2014/main" id="{6B901735-167A-4A01-96AF-5EA8ACA44C8B}"/>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4820" cy="259080"/>
    <xdr:sp macro="" textlink="">
      <xdr:nvSpPr>
        <xdr:cNvPr id="576" name="テキスト ボックス 575">
          <a:extLst>
            <a:ext uri="{FF2B5EF4-FFF2-40B4-BE49-F238E27FC236}">
              <a16:creationId xmlns="" xmlns:a16="http://schemas.microsoft.com/office/drawing/2014/main" id="{F5D45A7E-2279-47A7-B7D6-4B6F601F99B1}"/>
            </a:ext>
          </a:extLst>
        </xdr:cNvPr>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7" name="【児童館】&#10;一人当たり面積グラフ枠">
          <a:extLst>
            <a:ext uri="{FF2B5EF4-FFF2-40B4-BE49-F238E27FC236}">
              <a16:creationId xmlns="" xmlns:a16="http://schemas.microsoft.com/office/drawing/2014/main" id="{BD848EEC-E820-4586-8F8A-86B944A4B2F8}"/>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15240</xdr:rowOff>
    </xdr:from>
    <xdr:to>
      <xdr:col>116</xdr:col>
      <xdr:colOff>62865</xdr:colOff>
      <xdr:row>86</xdr:row>
      <xdr:rowOff>99060</xdr:rowOff>
    </xdr:to>
    <xdr:cxnSp macro="">
      <xdr:nvCxnSpPr>
        <xdr:cNvPr id="578" name="直線コネクタ 577">
          <a:extLst>
            <a:ext uri="{FF2B5EF4-FFF2-40B4-BE49-F238E27FC236}">
              <a16:creationId xmlns="" xmlns:a16="http://schemas.microsoft.com/office/drawing/2014/main" id="{A049C4EF-3E55-4F5C-AD35-E6AE67AC98E9}"/>
            </a:ext>
          </a:extLst>
        </xdr:cNvPr>
        <xdr:cNvCxnSpPr/>
      </xdr:nvCxnSpPr>
      <xdr:spPr>
        <a:xfrm flipV="1">
          <a:off x="22160865" y="13388340"/>
          <a:ext cx="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102870</xdr:rowOff>
    </xdr:from>
    <xdr:ext cx="469900" cy="259080"/>
    <xdr:sp macro="" textlink="">
      <xdr:nvSpPr>
        <xdr:cNvPr id="579" name="【児童館】&#10;一人当たり面積最小値テキスト">
          <a:extLst>
            <a:ext uri="{FF2B5EF4-FFF2-40B4-BE49-F238E27FC236}">
              <a16:creationId xmlns="" xmlns:a16="http://schemas.microsoft.com/office/drawing/2014/main" id="{3FD93BBA-62F5-45CA-9B13-A8F18C4B6C32}"/>
            </a:ext>
          </a:extLst>
        </xdr:cNvPr>
        <xdr:cNvSpPr txBox="1"/>
      </xdr:nvSpPr>
      <xdr:spPr>
        <a:xfrm>
          <a:off x="22199600" y="14847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99060</xdr:rowOff>
    </xdr:from>
    <xdr:to>
      <xdr:col>116</xdr:col>
      <xdr:colOff>152400</xdr:colOff>
      <xdr:row>86</xdr:row>
      <xdr:rowOff>99060</xdr:rowOff>
    </xdr:to>
    <xdr:cxnSp macro="">
      <xdr:nvCxnSpPr>
        <xdr:cNvPr id="580" name="直線コネクタ 579">
          <a:extLst>
            <a:ext uri="{FF2B5EF4-FFF2-40B4-BE49-F238E27FC236}">
              <a16:creationId xmlns="" xmlns:a16="http://schemas.microsoft.com/office/drawing/2014/main" id="{95BD12E8-371B-4539-A664-C0536FA34EB8}"/>
            </a:ext>
          </a:extLst>
        </xdr:cNvPr>
        <xdr:cNvCxnSpPr/>
      </xdr:nvCxnSpPr>
      <xdr:spPr>
        <a:xfrm>
          <a:off x="22072600" y="14843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133350</xdr:rowOff>
    </xdr:from>
    <xdr:ext cx="469900" cy="256540"/>
    <xdr:sp macro="" textlink="">
      <xdr:nvSpPr>
        <xdr:cNvPr id="581" name="【児童館】&#10;一人当たり面積最大値テキスト">
          <a:extLst>
            <a:ext uri="{FF2B5EF4-FFF2-40B4-BE49-F238E27FC236}">
              <a16:creationId xmlns="" xmlns:a16="http://schemas.microsoft.com/office/drawing/2014/main" id="{B20B1231-45E4-485C-871A-E6A581568E39}"/>
            </a:ext>
          </a:extLst>
        </xdr:cNvPr>
        <xdr:cNvSpPr txBox="1"/>
      </xdr:nvSpPr>
      <xdr:spPr>
        <a:xfrm>
          <a:off x="22199600" y="131635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0.193</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15240</xdr:rowOff>
    </xdr:from>
    <xdr:to>
      <xdr:col>116</xdr:col>
      <xdr:colOff>152400</xdr:colOff>
      <xdr:row>78</xdr:row>
      <xdr:rowOff>15240</xdr:rowOff>
    </xdr:to>
    <xdr:cxnSp macro="">
      <xdr:nvCxnSpPr>
        <xdr:cNvPr id="582" name="直線コネクタ 581">
          <a:extLst>
            <a:ext uri="{FF2B5EF4-FFF2-40B4-BE49-F238E27FC236}">
              <a16:creationId xmlns="" xmlns:a16="http://schemas.microsoft.com/office/drawing/2014/main" id="{11A10D1F-B231-42F0-B520-655B826C51B3}"/>
            </a:ext>
          </a:extLst>
        </xdr:cNvPr>
        <xdr:cNvCxnSpPr/>
      </xdr:nvCxnSpPr>
      <xdr:spPr>
        <a:xfrm>
          <a:off x="22072600" y="1338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95250</xdr:rowOff>
    </xdr:from>
    <xdr:ext cx="469900" cy="259080"/>
    <xdr:sp macro="" textlink="">
      <xdr:nvSpPr>
        <xdr:cNvPr id="583" name="【児童館】&#10;一人当たり面積平均値テキスト">
          <a:extLst>
            <a:ext uri="{FF2B5EF4-FFF2-40B4-BE49-F238E27FC236}">
              <a16:creationId xmlns="" xmlns:a16="http://schemas.microsoft.com/office/drawing/2014/main" id="{C7EBDD2E-D4C9-4C36-AE8B-2F0E7E1DCCC6}"/>
            </a:ext>
          </a:extLst>
        </xdr:cNvPr>
        <xdr:cNvSpPr txBox="1"/>
      </xdr:nvSpPr>
      <xdr:spPr>
        <a:xfrm>
          <a:off x="22199600" y="144970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116840</xdr:rowOff>
    </xdr:from>
    <xdr:to>
      <xdr:col>116</xdr:col>
      <xdr:colOff>114300</xdr:colOff>
      <xdr:row>85</xdr:row>
      <xdr:rowOff>46990</xdr:rowOff>
    </xdr:to>
    <xdr:sp macro="" textlink="">
      <xdr:nvSpPr>
        <xdr:cNvPr id="584" name="フローチャート: 判断 583">
          <a:extLst>
            <a:ext uri="{FF2B5EF4-FFF2-40B4-BE49-F238E27FC236}">
              <a16:creationId xmlns="" xmlns:a16="http://schemas.microsoft.com/office/drawing/2014/main" id="{3F055538-6010-4D13-854C-D353743BE9E8}"/>
            </a:ext>
          </a:extLst>
        </xdr:cNvPr>
        <xdr:cNvSpPr/>
      </xdr:nvSpPr>
      <xdr:spPr>
        <a:xfrm>
          <a:off x="22110700" y="145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585" name="フローチャート: 判断 584">
          <a:extLst>
            <a:ext uri="{FF2B5EF4-FFF2-40B4-BE49-F238E27FC236}">
              <a16:creationId xmlns="" xmlns:a16="http://schemas.microsoft.com/office/drawing/2014/main" id="{34CE72E7-74AC-4C62-B457-C6DDF1F5E3C0}"/>
            </a:ext>
          </a:extLst>
        </xdr:cNvPr>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154940</xdr:rowOff>
    </xdr:from>
    <xdr:to>
      <xdr:col>107</xdr:col>
      <xdr:colOff>101600</xdr:colOff>
      <xdr:row>85</xdr:row>
      <xdr:rowOff>85090</xdr:rowOff>
    </xdr:to>
    <xdr:sp macro="" textlink="">
      <xdr:nvSpPr>
        <xdr:cNvPr id="586" name="フローチャート: 判断 585">
          <a:extLst>
            <a:ext uri="{FF2B5EF4-FFF2-40B4-BE49-F238E27FC236}">
              <a16:creationId xmlns="" xmlns:a16="http://schemas.microsoft.com/office/drawing/2014/main" id="{BDCA8C99-2C6E-4A2D-8DF2-CE38028AE825}"/>
            </a:ext>
          </a:extLst>
        </xdr:cNvPr>
        <xdr:cNvSpPr/>
      </xdr:nvSpPr>
      <xdr:spPr>
        <a:xfrm>
          <a:off x="20383500" y="1455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587" name="フローチャート: 判断 586">
          <a:extLst>
            <a:ext uri="{FF2B5EF4-FFF2-40B4-BE49-F238E27FC236}">
              <a16:creationId xmlns="" xmlns:a16="http://schemas.microsoft.com/office/drawing/2014/main" id="{D1E3F09C-CBA9-428C-BAB9-E17B0685F22F}"/>
            </a:ext>
          </a:extLst>
        </xdr:cNvPr>
        <xdr:cNvSpPr/>
      </xdr:nvSpPr>
      <xdr:spPr>
        <a:xfrm>
          <a:off x="19494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147320</xdr:rowOff>
    </xdr:from>
    <xdr:to>
      <xdr:col>98</xdr:col>
      <xdr:colOff>38100</xdr:colOff>
      <xdr:row>85</xdr:row>
      <xdr:rowOff>77470</xdr:rowOff>
    </xdr:to>
    <xdr:sp macro="" textlink="">
      <xdr:nvSpPr>
        <xdr:cNvPr id="588" name="フローチャート: 判断 587">
          <a:extLst>
            <a:ext uri="{FF2B5EF4-FFF2-40B4-BE49-F238E27FC236}">
              <a16:creationId xmlns="" xmlns:a16="http://schemas.microsoft.com/office/drawing/2014/main" id="{77C04C14-589E-4F19-B299-C906D821AD14}"/>
            </a:ext>
          </a:extLst>
        </xdr:cNvPr>
        <xdr:cNvSpPr/>
      </xdr:nvSpPr>
      <xdr:spPr>
        <a:xfrm>
          <a:off x="18605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589" name="テキスト ボックス 588">
          <a:extLst>
            <a:ext uri="{FF2B5EF4-FFF2-40B4-BE49-F238E27FC236}">
              <a16:creationId xmlns="" xmlns:a16="http://schemas.microsoft.com/office/drawing/2014/main" id="{94E31F77-0393-4E37-90BD-3C3493EC7515}"/>
            </a:ext>
          </a:extLst>
        </xdr:cNvPr>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590" name="テキスト ボックス 589">
          <a:extLst>
            <a:ext uri="{FF2B5EF4-FFF2-40B4-BE49-F238E27FC236}">
              <a16:creationId xmlns="" xmlns:a16="http://schemas.microsoft.com/office/drawing/2014/main" id="{061F04C9-92EF-4DE1-9862-75605BA4F89F}"/>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591" name="テキスト ボックス 590">
          <a:extLst>
            <a:ext uri="{FF2B5EF4-FFF2-40B4-BE49-F238E27FC236}">
              <a16:creationId xmlns="" xmlns:a16="http://schemas.microsoft.com/office/drawing/2014/main" id="{BC917243-327A-4D8D-8D41-A823E91FFB3F}"/>
            </a:ext>
          </a:extLst>
        </xdr:cNvPr>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592" name="テキスト ボックス 591">
          <a:extLst>
            <a:ext uri="{FF2B5EF4-FFF2-40B4-BE49-F238E27FC236}">
              <a16:creationId xmlns="" xmlns:a16="http://schemas.microsoft.com/office/drawing/2014/main" id="{596D0EB6-7B63-42E5-AC4B-4A921C0BCD74}"/>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593" name="テキスト ボックス 592">
          <a:extLst>
            <a:ext uri="{FF2B5EF4-FFF2-40B4-BE49-F238E27FC236}">
              <a16:creationId xmlns="" xmlns:a16="http://schemas.microsoft.com/office/drawing/2014/main" id="{C2BD43E0-D4F9-4FD8-AEB6-6AF6A965BB4F}"/>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97</xdr:col>
      <xdr:colOff>127000</xdr:colOff>
      <xdr:row>86</xdr:row>
      <xdr:rowOff>33020</xdr:rowOff>
    </xdr:from>
    <xdr:to>
      <xdr:col>98</xdr:col>
      <xdr:colOff>38100</xdr:colOff>
      <xdr:row>86</xdr:row>
      <xdr:rowOff>134620</xdr:rowOff>
    </xdr:to>
    <xdr:sp macro="" textlink="">
      <xdr:nvSpPr>
        <xdr:cNvPr id="594" name="楕円 593">
          <a:extLst>
            <a:ext uri="{FF2B5EF4-FFF2-40B4-BE49-F238E27FC236}">
              <a16:creationId xmlns="" xmlns:a16="http://schemas.microsoft.com/office/drawing/2014/main" id="{6078CE63-252C-49F7-9A04-AA3AD8CF8910}"/>
            </a:ext>
          </a:extLst>
        </xdr:cNvPr>
        <xdr:cNvSpPr/>
      </xdr:nvSpPr>
      <xdr:spPr>
        <a:xfrm>
          <a:off x="18605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83</xdr:row>
      <xdr:rowOff>55880</xdr:rowOff>
    </xdr:from>
    <xdr:ext cx="469900" cy="259080"/>
    <xdr:sp macro="" textlink="">
      <xdr:nvSpPr>
        <xdr:cNvPr id="595" name="n_1aveValue【児童館】&#10;一人当たり面積">
          <a:extLst>
            <a:ext uri="{FF2B5EF4-FFF2-40B4-BE49-F238E27FC236}">
              <a16:creationId xmlns="" xmlns:a16="http://schemas.microsoft.com/office/drawing/2014/main" id="{2C3521E2-83A9-48A2-A705-186F99F790D1}"/>
            </a:ext>
          </a:extLst>
        </xdr:cNvPr>
        <xdr:cNvSpPr txBox="1"/>
      </xdr:nvSpPr>
      <xdr:spPr>
        <a:xfrm>
          <a:off x="21075650" y="14286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101600</xdr:rowOff>
    </xdr:from>
    <xdr:ext cx="467360" cy="259080"/>
    <xdr:sp macro="" textlink="">
      <xdr:nvSpPr>
        <xdr:cNvPr id="596" name="n_2aveValue【児童館】&#10;一人当たり面積">
          <a:extLst>
            <a:ext uri="{FF2B5EF4-FFF2-40B4-BE49-F238E27FC236}">
              <a16:creationId xmlns="" xmlns:a16="http://schemas.microsoft.com/office/drawing/2014/main" id="{1E4E9F6C-2853-4E2D-B50E-D7F98F21826B}"/>
            </a:ext>
          </a:extLst>
        </xdr:cNvPr>
        <xdr:cNvSpPr txBox="1"/>
      </xdr:nvSpPr>
      <xdr:spPr>
        <a:xfrm>
          <a:off x="20199350" y="143319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83</xdr:row>
      <xdr:rowOff>93980</xdr:rowOff>
    </xdr:from>
    <xdr:ext cx="467360" cy="259080"/>
    <xdr:sp macro="" textlink="">
      <xdr:nvSpPr>
        <xdr:cNvPr id="597" name="n_3aveValue【児童館】&#10;一人当たり面積">
          <a:extLst>
            <a:ext uri="{FF2B5EF4-FFF2-40B4-BE49-F238E27FC236}">
              <a16:creationId xmlns="" xmlns:a16="http://schemas.microsoft.com/office/drawing/2014/main" id="{4F0BFAC8-5A94-4E1F-B219-221A1F0535DA}"/>
            </a:ext>
          </a:extLst>
        </xdr:cNvPr>
        <xdr:cNvSpPr txBox="1"/>
      </xdr:nvSpPr>
      <xdr:spPr>
        <a:xfrm>
          <a:off x="19310350" y="143243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83</xdr:row>
      <xdr:rowOff>93980</xdr:rowOff>
    </xdr:from>
    <xdr:ext cx="467360" cy="259080"/>
    <xdr:sp macro="" textlink="">
      <xdr:nvSpPr>
        <xdr:cNvPr id="598" name="n_4aveValue【児童館】&#10;一人当たり面積">
          <a:extLst>
            <a:ext uri="{FF2B5EF4-FFF2-40B4-BE49-F238E27FC236}">
              <a16:creationId xmlns="" xmlns:a16="http://schemas.microsoft.com/office/drawing/2014/main" id="{C9AC86DF-38BC-4A47-91EC-07F4C09CB015}"/>
            </a:ext>
          </a:extLst>
        </xdr:cNvPr>
        <xdr:cNvSpPr txBox="1"/>
      </xdr:nvSpPr>
      <xdr:spPr>
        <a:xfrm>
          <a:off x="18421350" y="143243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86</xdr:row>
      <xdr:rowOff>125730</xdr:rowOff>
    </xdr:from>
    <xdr:ext cx="467360" cy="259080"/>
    <xdr:sp macro="" textlink="">
      <xdr:nvSpPr>
        <xdr:cNvPr id="599" name="n_4mainValue【児童館】&#10;一人当たり面積">
          <a:extLst>
            <a:ext uri="{FF2B5EF4-FFF2-40B4-BE49-F238E27FC236}">
              <a16:creationId xmlns="" xmlns:a16="http://schemas.microsoft.com/office/drawing/2014/main" id="{39A81A9F-E2A1-4C56-8C69-030A094BEE3F}"/>
            </a:ext>
          </a:extLst>
        </xdr:cNvPr>
        <xdr:cNvSpPr txBox="1"/>
      </xdr:nvSpPr>
      <xdr:spPr>
        <a:xfrm>
          <a:off x="18421350" y="148704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0" name="正方形/長方形 599">
          <a:extLst>
            <a:ext uri="{FF2B5EF4-FFF2-40B4-BE49-F238E27FC236}">
              <a16:creationId xmlns="" xmlns:a16="http://schemas.microsoft.com/office/drawing/2014/main" id="{21878EE5-1D58-4938-BFDE-41B0254AB36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1" name="正方形/長方形 600">
          <a:extLst>
            <a:ext uri="{FF2B5EF4-FFF2-40B4-BE49-F238E27FC236}">
              <a16:creationId xmlns="" xmlns:a16="http://schemas.microsoft.com/office/drawing/2014/main" id="{6912BBF1-A435-4963-8DAD-55D2A4FA31F6}"/>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2" name="正方形/長方形 601">
          <a:extLst>
            <a:ext uri="{FF2B5EF4-FFF2-40B4-BE49-F238E27FC236}">
              <a16:creationId xmlns="" xmlns:a16="http://schemas.microsoft.com/office/drawing/2014/main" id="{854CF4E7-B7FE-473C-9D47-6B682FF5BDAA}"/>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3" name="正方形/長方形 602">
          <a:extLst>
            <a:ext uri="{FF2B5EF4-FFF2-40B4-BE49-F238E27FC236}">
              <a16:creationId xmlns="" xmlns:a16="http://schemas.microsoft.com/office/drawing/2014/main" id="{CAC2F1C8-0F68-4F48-9736-F3E7A0B36A8D}"/>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4" name="正方形/長方形 603">
          <a:extLst>
            <a:ext uri="{FF2B5EF4-FFF2-40B4-BE49-F238E27FC236}">
              <a16:creationId xmlns="" xmlns:a16="http://schemas.microsoft.com/office/drawing/2014/main" id="{BB5C65AF-CA0E-4232-ACCC-BD91CB2E5CDA}"/>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5" name="正方形/長方形 604">
          <a:extLst>
            <a:ext uri="{FF2B5EF4-FFF2-40B4-BE49-F238E27FC236}">
              <a16:creationId xmlns="" xmlns:a16="http://schemas.microsoft.com/office/drawing/2014/main" id="{749B351A-1997-40EA-87F3-E494442AB86C}"/>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6" name="正方形/長方形 605">
          <a:extLst>
            <a:ext uri="{FF2B5EF4-FFF2-40B4-BE49-F238E27FC236}">
              <a16:creationId xmlns="" xmlns:a16="http://schemas.microsoft.com/office/drawing/2014/main" id="{E398A6F9-3639-4274-8A2E-2C8F662C48DA}"/>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7" name="正方形/長方形 606">
          <a:extLst>
            <a:ext uri="{FF2B5EF4-FFF2-40B4-BE49-F238E27FC236}">
              <a16:creationId xmlns="" xmlns:a16="http://schemas.microsoft.com/office/drawing/2014/main" id="{2EB8DE05-EFE0-472F-ADA2-2720134AE7DE}"/>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910" cy="225425"/>
    <xdr:sp macro="" textlink="">
      <xdr:nvSpPr>
        <xdr:cNvPr id="608" name="テキスト ボックス 607">
          <a:extLst>
            <a:ext uri="{FF2B5EF4-FFF2-40B4-BE49-F238E27FC236}">
              <a16:creationId xmlns="" xmlns:a16="http://schemas.microsoft.com/office/drawing/2014/main" id="{EA8F8BC3-0FE5-4746-AB7D-BF79C36D7112}"/>
            </a:ext>
          </a:extLst>
        </xdr:cNvPr>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9" name="直線コネクタ 608">
          <a:extLst>
            <a:ext uri="{FF2B5EF4-FFF2-40B4-BE49-F238E27FC236}">
              <a16:creationId xmlns="" xmlns:a16="http://schemas.microsoft.com/office/drawing/2014/main" id="{C8FAEFF6-08C4-4917-8435-436B8014381A}"/>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820" cy="259080"/>
    <xdr:sp macro="" textlink="">
      <xdr:nvSpPr>
        <xdr:cNvPr id="610" name="テキスト ボックス 609">
          <a:extLst>
            <a:ext uri="{FF2B5EF4-FFF2-40B4-BE49-F238E27FC236}">
              <a16:creationId xmlns="" xmlns:a16="http://schemas.microsoft.com/office/drawing/2014/main" id="{E925B9DA-A868-4D86-A40A-59E3C5C58A08}"/>
            </a:ext>
          </a:extLst>
        </xdr:cNvPr>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11" name="直線コネクタ 610">
          <a:extLst>
            <a:ext uri="{FF2B5EF4-FFF2-40B4-BE49-F238E27FC236}">
              <a16:creationId xmlns="" xmlns:a16="http://schemas.microsoft.com/office/drawing/2014/main" id="{CA987C75-97CF-4EC5-B074-C196DE155767}"/>
            </a:ext>
          </a:extLst>
        </xdr:cNvPr>
        <xdr:cNvCxnSpPr/>
      </xdr:nvCxnSpPr>
      <xdr:spPr>
        <a:xfrm>
          <a:off x="12446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107</xdr:row>
      <xdr:rowOff>105410</xdr:rowOff>
    </xdr:from>
    <xdr:ext cx="464820" cy="259080"/>
    <xdr:sp macro="" textlink="">
      <xdr:nvSpPr>
        <xdr:cNvPr id="612" name="テキスト ボックス 611">
          <a:extLst>
            <a:ext uri="{FF2B5EF4-FFF2-40B4-BE49-F238E27FC236}">
              <a16:creationId xmlns="" xmlns:a16="http://schemas.microsoft.com/office/drawing/2014/main" id="{FEDFCAA5-9386-4C35-8159-01D85B8B3F74}"/>
            </a:ext>
          </a:extLst>
        </xdr:cNvPr>
        <xdr:cNvSpPr txBox="1"/>
      </xdr:nvSpPr>
      <xdr:spPr>
        <a:xfrm>
          <a:off x="11978640" y="1845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13" name="直線コネクタ 612">
          <a:extLst>
            <a:ext uri="{FF2B5EF4-FFF2-40B4-BE49-F238E27FC236}">
              <a16:creationId xmlns="" xmlns:a16="http://schemas.microsoft.com/office/drawing/2014/main" id="{F9C92621-F3C6-49F5-93FA-AB46664D3AE5}"/>
            </a:ext>
          </a:extLst>
        </xdr:cNvPr>
        <xdr:cNvCxnSpPr/>
      </xdr:nvCxnSpPr>
      <xdr:spPr>
        <a:xfrm>
          <a:off x="12446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162560</xdr:rowOff>
    </xdr:from>
    <xdr:ext cx="403225" cy="259080"/>
    <xdr:sp macro="" textlink="">
      <xdr:nvSpPr>
        <xdr:cNvPr id="614" name="テキスト ボックス 613">
          <a:extLst>
            <a:ext uri="{FF2B5EF4-FFF2-40B4-BE49-F238E27FC236}">
              <a16:creationId xmlns="" xmlns:a16="http://schemas.microsoft.com/office/drawing/2014/main" id="{564E3FF2-9ED6-426D-9F69-2976128EA53B}"/>
            </a:ext>
          </a:extLst>
        </xdr:cNvPr>
        <xdr:cNvSpPr txBox="1"/>
      </xdr:nvSpPr>
      <xdr:spPr>
        <a:xfrm>
          <a:off x="12042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15" name="直線コネクタ 614">
          <a:extLst>
            <a:ext uri="{FF2B5EF4-FFF2-40B4-BE49-F238E27FC236}">
              <a16:creationId xmlns="" xmlns:a16="http://schemas.microsoft.com/office/drawing/2014/main" id="{4E4AD66B-1C1B-4371-918C-65F6708FB160}"/>
            </a:ext>
          </a:extLst>
        </xdr:cNvPr>
        <xdr:cNvCxnSpPr/>
      </xdr:nvCxnSpPr>
      <xdr:spPr>
        <a:xfrm>
          <a:off x="12446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48260</xdr:rowOff>
    </xdr:from>
    <xdr:ext cx="403225" cy="259080"/>
    <xdr:sp macro="" textlink="">
      <xdr:nvSpPr>
        <xdr:cNvPr id="616" name="テキスト ボックス 615">
          <a:extLst>
            <a:ext uri="{FF2B5EF4-FFF2-40B4-BE49-F238E27FC236}">
              <a16:creationId xmlns="" xmlns:a16="http://schemas.microsoft.com/office/drawing/2014/main" id="{E14FC8FA-B583-402A-A651-7C470574E125}"/>
            </a:ext>
          </a:extLst>
        </xdr:cNvPr>
        <xdr:cNvSpPr txBox="1"/>
      </xdr:nvSpPr>
      <xdr:spPr>
        <a:xfrm>
          <a:off x="12042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17" name="直線コネクタ 616">
          <a:extLst>
            <a:ext uri="{FF2B5EF4-FFF2-40B4-BE49-F238E27FC236}">
              <a16:creationId xmlns="" xmlns:a16="http://schemas.microsoft.com/office/drawing/2014/main" id="{BB324378-CB10-4E2C-898D-202955329B89}"/>
            </a:ext>
          </a:extLst>
        </xdr:cNvPr>
        <xdr:cNvCxnSpPr/>
      </xdr:nvCxnSpPr>
      <xdr:spPr>
        <a:xfrm>
          <a:off x="12446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105410</xdr:rowOff>
    </xdr:from>
    <xdr:ext cx="403225" cy="259080"/>
    <xdr:sp macro="" textlink="">
      <xdr:nvSpPr>
        <xdr:cNvPr id="618" name="テキスト ボックス 617">
          <a:extLst>
            <a:ext uri="{FF2B5EF4-FFF2-40B4-BE49-F238E27FC236}">
              <a16:creationId xmlns="" xmlns:a16="http://schemas.microsoft.com/office/drawing/2014/main" id="{8A1FC8EB-0ACE-49F1-BD20-2344591FCC4B}"/>
            </a:ext>
          </a:extLst>
        </xdr:cNvPr>
        <xdr:cNvSpPr txBox="1"/>
      </xdr:nvSpPr>
      <xdr:spPr>
        <a:xfrm>
          <a:off x="12042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9" name="直線コネクタ 618">
          <a:extLst>
            <a:ext uri="{FF2B5EF4-FFF2-40B4-BE49-F238E27FC236}">
              <a16:creationId xmlns="" xmlns:a16="http://schemas.microsoft.com/office/drawing/2014/main" id="{41F16A81-7910-4546-AB0A-A951CABCC11A}"/>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96</xdr:row>
      <xdr:rowOff>162560</xdr:rowOff>
    </xdr:from>
    <xdr:ext cx="403225" cy="259080"/>
    <xdr:sp macro="" textlink="">
      <xdr:nvSpPr>
        <xdr:cNvPr id="620" name="テキスト ボックス 619">
          <a:extLst>
            <a:ext uri="{FF2B5EF4-FFF2-40B4-BE49-F238E27FC236}">
              <a16:creationId xmlns="" xmlns:a16="http://schemas.microsoft.com/office/drawing/2014/main" id="{9C4D3E17-0DCA-4B30-A93B-5A401B9F1E72}"/>
            </a:ext>
          </a:extLst>
        </xdr:cNvPr>
        <xdr:cNvSpPr txBox="1"/>
      </xdr:nvSpPr>
      <xdr:spPr>
        <a:xfrm>
          <a:off x="12042775" y="1662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1" name="【公民館】&#10;有形固定資産減価償却率グラフ枠">
          <a:extLst>
            <a:ext uri="{FF2B5EF4-FFF2-40B4-BE49-F238E27FC236}">
              <a16:creationId xmlns="" xmlns:a16="http://schemas.microsoft.com/office/drawing/2014/main" id="{40465933-DAC7-4641-A539-944DE817BA82}"/>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90170</xdr:rowOff>
    </xdr:from>
    <xdr:to>
      <xdr:col>85</xdr:col>
      <xdr:colOff>126365</xdr:colOff>
      <xdr:row>108</xdr:row>
      <xdr:rowOff>19050</xdr:rowOff>
    </xdr:to>
    <xdr:cxnSp macro="">
      <xdr:nvCxnSpPr>
        <xdr:cNvPr id="622" name="直線コネクタ 621">
          <a:extLst>
            <a:ext uri="{FF2B5EF4-FFF2-40B4-BE49-F238E27FC236}">
              <a16:creationId xmlns="" xmlns:a16="http://schemas.microsoft.com/office/drawing/2014/main" id="{AB72F69D-1741-46A9-BD39-B7933C406848}"/>
            </a:ext>
          </a:extLst>
        </xdr:cNvPr>
        <xdr:cNvCxnSpPr/>
      </xdr:nvCxnSpPr>
      <xdr:spPr>
        <a:xfrm flipV="1">
          <a:off x="16318865" y="17235170"/>
          <a:ext cx="0" cy="1300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22860</xdr:rowOff>
    </xdr:from>
    <xdr:ext cx="405130" cy="259080"/>
    <xdr:sp macro="" textlink="">
      <xdr:nvSpPr>
        <xdr:cNvPr id="623" name="【公民館】&#10;有形固定資産減価償却率最小値テキスト">
          <a:extLst>
            <a:ext uri="{FF2B5EF4-FFF2-40B4-BE49-F238E27FC236}">
              <a16:creationId xmlns="" xmlns:a16="http://schemas.microsoft.com/office/drawing/2014/main" id="{EF24DDE2-5523-47D3-B9FA-9E4F2A4A2427}"/>
            </a:ext>
          </a:extLst>
        </xdr:cNvPr>
        <xdr:cNvSpPr txBox="1"/>
      </xdr:nvSpPr>
      <xdr:spPr>
        <a:xfrm>
          <a:off x="16357600" y="18539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97.5</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19050</xdr:rowOff>
    </xdr:from>
    <xdr:to>
      <xdr:col>86</xdr:col>
      <xdr:colOff>25400</xdr:colOff>
      <xdr:row>108</xdr:row>
      <xdr:rowOff>19050</xdr:rowOff>
    </xdr:to>
    <xdr:cxnSp macro="">
      <xdr:nvCxnSpPr>
        <xdr:cNvPr id="624" name="直線コネクタ 623">
          <a:extLst>
            <a:ext uri="{FF2B5EF4-FFF2-40B4-BE49-F238E27FC236}">
              <a16:creationId xmlns="" xmlns:a16="http://schemas.microsoft.com/office/drawing/2014/main" id="{BE7F15C0-712F-49CD-BF42-5E6D33AD1AD0}"/>
            </a:ext>
          </a:extLst>
        </xdr:cNvPr>
        <xdr:cNvCxnSpPr/>
      </xdr:nvCxnSpPr>
      <xdr:spPr>
        <a:xfrm>
          <a:off x="16230600" y="18535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36830</xdr:rowOff>
    </xdr:from>
    <xdr:ext cx="405130" cy="259080"/>
    <xdr:sp macro="" textlink="">
      <xdr:nvSpPr>
        <xdr:cNvPr id="625" name="【公民館】&#10;有形固定資産減価償却率最大値テキスト">
          <a:extLst>
            <a:ext uri="{FF2B5EF4-FFF2-40B4-BE49-F238E27FC236}">
              <a16:creationId xmlns="" xmlns:a16="http://schemas.microsoft.com/office/drawing/2014/main" id="{D139CFCD-0E20-40C3-8C08-521147E9730B}"/>
            </a:ext>
          </a:extLst>
        </xdr:cNvPr>
        <xdr:cNvSpPr txBox="1"/>
      </xdr:nvSpPr>
      <xdr:spPr>
        <a:xfrm>
          <a:off x="16357600" y="170103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40.6</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90170</xdr:rowOff>
    </xdr:from>
    <xdr:to>
      <xdr:col>86</xdr:col>
      <xdr:colOff>25400</xdr:colOff>
      <xdr:row>100</xdr:row>
      <xdr:rowOff>90170</xdr:rowOff>
    </xdr:to>
    <xdr:cxnSp macro="">
      <xdr:nvCxnSpPr>
        <xdr:cNvPr id="626" name="直線コネクタ 625">
          <a:extLst>
            <a:ext uri="{FF2B5EF4-FFF2-40B4-BE49-F238E27FC236}">
              <a16:creationId xmlns="" xmlns:a16="http://schemas.microsoft.com/office/drawing/2014/main" id="{F656D099-5D7E-46B9-9B69-82BF62B1F13E}"/>
            </a:ext>
          </a:extLst>
        </xdr:cNvPr>
        <xdr:cNvCxnSpPr/>
      </xdr:nvCxnSpPr>
      <xdr:spPr>
        <a:xfrm>
          <a:off x="16230600" y="17235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159385</xdr:rowOff>
    </xdr:from>
    <xdr:ext cx="405130" cy="258445"/>
    <xdr:sp macro="" textlink="">
      <xdr:nvSpPr>
        <xdr:cNvPr id="627" name="【公民館】&#10;有形固定資産減価償却率平均値テキスト">
          <a:extLst>
            <a:ext uri="{FF2B5EF4-FFF2-40B4-BE49-F238E27FC236}">
              <a16:creationId xmlns="" xmlns:a16="http://schemas.microsoft.com/office/drawing/2014/main" id="{87B0B04E-87D9-4E2A-98E2-BB3D75FF2BB1}"/>
            </a:ext>
          </a:extLst>
        </xdr:cNvPr>
        <xdr:cNvSpPr txBox="1"/>
      </xdr:nvSpPr>
      <xdr:spPr>
        <a:xfrm>
          <a:off x="16357600" y="1781873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9525</xdr:rowOff>
    </xdr:from>
    <xdr:to>
      <xdr:col>85</xdr:col>
      <xdr:colOff>177800</xdr:colOff>
      <xdr:row>104</xdr:row>
      <xdr:rowOff>111125</xdr:rowOff>
    </xdr:to>
    <xdr:sp macro="" textlink="">
      <xdr:nvSpPr>
        <xdr:cNvPr id="628" name="フローチャート: 判断 627">
          <a:extLst>
            <a:ext uri="{FF2B5EF4-FFF2-40B4-BE49-F238E27FC236}">
              <a16:creationId xmlns="" xmlns:a16="http://schemas.microsoft.com/office/drawing/2014/main" id="{2013E32E-3392-482E-9573-F18F9781DEE8}"/>
            </a:ext>
          </a:extLst>
        </xdr:cNvPr>
        <xdr:cNvSpPr/>
      </xdr:nvSpPr>
      <xdr:spPr>
        <a:xfrm>
          <a:off x="16268700" y="1784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629" name="フローチャート: 判断 628">
          <a:extLst>
            <a:ext uri="{FF2B5EF4-FFF2-40B4-BE49-F238E27FC236}">
              <a16:creationId xmlns="" xmlns:a16="http://schemas.microsoft.com/office/drawing/2014/main" id="{7E312ED6-15DF-49B5-89E6-4BCCFA8775F3}"/>
            </a:ext>
          </a:extLst>
        </xdr:cNvPr>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112395</xdr:rowOff>
    </xdr:from>
    <xdr:to>
      <xdr:col>76</xdr:col>
      <xdr:colOff>165100</xdr:colOff>
      <xdr:row>104</xdr:row>
      <xdr:rowOff>42545</xdr:rowOff>
    </xdr:to>
    <xdr:sp macro="" textlink="">
      <xdr:nvSpPr>
        <xdr:cNvPr id="630" name="フローチャート: 判断 629">
          <a:extLst>
            <a:ext uri="{FF2B5EF4-FFF2-40B4-BE49-F238E27FC236}">
              <a16:creationId xmlns="" xmlns:a16="http://schemas.microsoft.com/office/drawing/2014/main" id="{C1DE54BD-B586-4745-A301-6CEF5BB8CE90}"/>
            </a:ext>
          </a:extLst>
        </xdr:cNvPr>
        <xdr:cNvSpPr/>
      </xdr:nvSpPr>
      <xdr:spPr>
        <a:xfrm>
          <a:off x="14541500" y="177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100965</xdr:rowOff>
    </xdr:from>
    <xdr:to>
      <xdr:col>72</xdr:col>
      <xdr:colOff>38100</xdr:colOff>
      <xdr:row>104</xdr:row>
      <xdr:rowOff>31115</xdr:rowOff>
    </xdr:to>
    <xdr:sp macro="" textlink="">
      <xdr:nvSpPr>
        <xdr:cNvPr id="631" name="フローチャート: 判断 630">
          <a:extLst>
            <a:ext uri="{FF2B5EF4-FFF2-40B4-BE49-F238E27FC236}">
              <a16:creationId xmlns="" xmlns:a16="http://schemas.microsoft.com/office/drawing/2014/main" id="{22F08043-2307-4F7E-97F7-BCB8BD8E82C2}"/>
            </a:ext>
          </a:extLst>
        </xdr:cNvPr>
        <xdr:cNvSpPr/>
      </xdr:nvSpPr>
      <xdr:spPr>
        <a:xfrm>
          <a:off x="13652500" y="1776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59690</xdr:rowOff>
    </xdr:from>
    <xdr:to>
      <xdr:col>67</xdr:col>
      <xdr:colOff>101600</xdr:colOff>
      <xdr:row>103</xdr:row>
      <xdr:rowOff>161290</xdr:rowOff>
    </xdr:to>
    <xdr:sp macro="" textlink="">
      <xdr:nvSpPr>
        <xdr:cNvPr id="632" name="フローチャート: 判断 631">
          <a:extLst>
            <a:ext uri="{FF2B5EF4-FFF2-40B4-BE49-F238E27FC236}">
              <a16:creationId xmlns="" xmlns:a16="http://schemas.microsoft.com/office/drawing/2014/main" id="{7D4104F1-522C-44BB-9CD7-339777780AF4}"/>
            </a:ext>
          </a:extLst>
        </xdr:cNvPr>
        <xdr:cNvSpPr/>
      </xdr:nvSpPr>
      <xdr:spPr>
        <a:xfrm>
          <a:off x="12763500" y="1771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33" name="テキスト ボックス 632">
          <a:extLst>
            <a:ext uri="{FF2B5EF4-FFF2-40B4-BE49-F238E27FC236}">
              <a16:creationId xmlns="" xmlns:a16="http://schemas.microsoft.com/office/drawing/2014/main" id="{8CBCBC5E-BFD7-4FE5-BF7B-40E02524AA39}"/>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34" name="テキスト ボックス 633">
          <a:extLst>
            <a:ext uri="{FF2B5EF4-FFF2-40B4-BE49-F238E27FC236}">
              <a16:creationId xmlns="" xmlns:a16="http://schemas.microsoft.com/office/drawing/2014/main" id="{CC10B481-4EF7-43E4-A4F0-F3E06662C182}"/>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35" name="テキスト ボックス 634">
          <a:extLst>
            <a:ext uri="{FF2B5EF4-FFF2-40B4-BE49-F238E27FC236}">
              <a16:creationId xmlns="" xmlns:a16="http://schemas.microsoft.com/office/drawing/2014/main" id="{394E0D4B-A2F8-4C5D-873F-8A683338DECD}"/>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36" name="テキスト ボックス 635">
          <a:extLst>
            <a:ext uri="{FF2B5EF4-FFF2-40B4-BE49-F238E27FC236}">
              <a16:creationId xmlns="" xmlns:a16="http://schemas.microsoft.com/office/drawing/2014/main" id="{DE69E549-4DB9-4431-890C-E112685EE16A}"/>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37" name="テキスト ボックス 636">
          <a:extLst>
            <a:ext uri="{FF2B5EF4-FFF2-40B4-BE49-F238E27FC236}">
              <a16:creationId xmlns="" xmlns:a16="http://schemas.microsoft.com/office/drawing/2014/main" id="{E271936F-2762-4995-B8C5-A412FA8394C4}"/>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67</xdr:col>
      <xdr:colOff>0</xdr:colOff>
      <xdr:row>105</xdr:row>
      <xdr:rowOff>11430</xdr:rowOff>
    </xdr:from>
    <xdr:to>
      <xdr:col>67</xdr:col>
      <xdr:colOff>101600</xdr:colOff>
      <xdr:row>105</xdr:row>
      <xdr:rowOff>113030</xdr:rowOff>
    </xdr:to>
    <xdr:sp macro="" textlink="">
      <xdr:nvSpPr>
        <xdr:cNvPr id="638" name="楕円 637">
          <a:extLst>
            <a:ext uri="{FF2B5EF4-FFF2-40B4-BE49-F238E27FC236}">
              <a16:creationId xmlns="" xmlns:a16="http://schemas.microsoft.com/office/drawing/2014/main" id="{05B26FE6-B3C5-443A-98F6-2B8263F46066}"/>
            </a:ext>
          </a:extLst>
        </xdr:cNvPr>
        <xdr:cNvSpPr/>
      </xdr:nvSpPr>
      <xdr:spPr>
        <a:xfrm>
          <a:off x="12763500" y="1801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102</xdr:row>
      <xdr:rowOff>86360</xdr:rowOff>
    </xdr:from>
    <xdr:ext cx="405130" cy="256540"/>
    <xdr:sp macro="" textlink="">
      <xdr:nvSpPr>
        <xdr:cNvPr id="639" name="n_1aveValue【公民館】&#10;有形固定資産減価償却率">
          <a:extLst>
            <a:ext uri="{FF2B5EF4-FFF2-40B4-BE49-F238E27FC236}">
              <a16:creationId xmlns="" xmlns:a16="http://schemas.microsoft.com/office/drawing/2014/main" id="{91D704DF-806C-4F1C-AA76-3180595F5793}"/>
            </a:ext>
          </a:extLst>
        </xdr:cNvPr>
        <xdr:cNvSpPr txBox="1"/>
      </xdr:nvSpPr>
      <xdr:spPr>
        <a:xfrm>
          <a:off x="15266035" y="175742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59055</xdr:rowOff>
    </xdr:from>
    <xdr:ext cx="402590" cy="259080"/>
    <xdr:sp macro="" textlink="">
      <xdr:nvSpPr>
        <xdr:cNvPr id="640" name="n_2aveValue【公民館】&#10;有形固定資産減価償却率">
          <a:extLst>
            <a:ext uri="{FF2B5EF4-FFF2-40B4-BE49-F238E27FC236}">
              <a16:creationId xmlns="" xmlns:a16="http://schemas.microsoft.com/office/drawing/2014/main" id="{2DA954BB-E1D3-43A1-94CD-2AC91A23C33E}"/>
            </a:ext>
          </a:extLst>
        </xdr:cNvPr>
        <xdr:cNvSpPr txBox="1"/>
      </xdr:nvSpPr>
      <xdr:spPr>
        <a:xfrm>
          <a:off x="14389735" y="175469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102</xdr:row>
      <xdr:rowOff>47625</xdr:rowOff>
    </xdr:from>
    <xdr:ext cx="402590" cy="259080"/>
    <xdr:sp macro="" textlink="">
      <xdr:nvSpPr>
        <xdr:cNvPr id="641" name="n_3aveValue【公民館】&#10;有形固定資産減価償却率">
          <a:extLst>
            <a:ext uri="{FF2B5EF4-FFF2-40B4-BE49-F238E27FC236}">
              <a16:creationId xmlns="" xmlns:a16="http://schemas.microsoft.com/office/drawing/2014/main" id="{5F991F25-7751-4198-B03F-124401DA3A18}"/>
            </a:ext>
          </a:extLst>
        </xdr:cNvPr>
        <xdr:cNvSpPr txBox="1"/>
      </xdr:nvSpPr>
      <xdr:spPr>
        <a:xfrm>
          <a:off x="13500735" y="175355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102</xdr:row>
      <xdr:rowOff>6350</xdr:rowOff>
    </xdr:from>
    <xdr:ext cx="402590" cy="256540"/>
    <xdr:sp macro="" textlink="">
      <xdr:nvSpPr>
        <xdr:cNvPr id="642" name="n_4aveValue【公民館】&#10;有形固定資産減価償却率">
          <a:extLst>
            <a:ext uri="{FF2B5EF4-FFF2-40B4-BE49-F238E27FC236}">
              <a16:creationId xmlns="" xmlns:a16="http://schemas.microsoft.com/office/drawing/2014/main" id="{BD0A060F-C68B-46B5-9A82-80C4C2030354}"/>
            </a:ext>
          </a:extLst>
        </xdr:cNvPr>
        <xdr:cNvSpPr txBox="1"/>
      </xdr:nvSpPr>
      <xdr:spPr>
        <a:xfrm>
          <a:off x="12611735" y="174942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105</xdr:row>
      <xdr:rowOff>104140</xdr:rowOff>
    </xdr:from>
    <xdr:ext cx="402590" cy="259080"/>
    <xdr:sp macro="" textlink="">
      <xdr:nvSpPr>
        <xdr:cNvPr id="643" name="n_4mainValue【公民館】&#10;有形固定資産減価償却率">
          <a:extLst>
            <a:ext uri="{FF2B5EF4-FFF2-40B4-BE49-F238E27FC236}">
              <a16:creationId xmlns="" xmlns:a16="http://schemas.microsoft.com/office/drawing/2014/main" id="{7A395BFB-D814-4F60-897E-2F3476340CBD}"/>
            </a:ext>
          </a:extLst>
        </xdr:cNvPr>
        <xdr:cNvSpPr txBox="1"/>
      </xdr:nvSpPr>
      <xdr:spPr>
        <a:xfrm>
          <a:off x="12611735" y="181063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4" name="正方形/長方形 643">
          <a:extLst>
            <a:ext uri="{FF2B5EF4-FFF2-40B4-BE49-F238E27FC236}">
              <a16:creationId xmlns="" xmlns:a16="http://schemas.microsoft.com/office/drawing/2014/main" id="{E465BC36-529D-4115-82FA-198DAECDC96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5" name="正方形/長方形 644">
          <a:extLst>
            <a:ext uri="{FF2B5EF4-FFF2-40B4-BE49-F238E27FC236}">
              <a16:creationId xmlns="" xmlns:a16="http://schemas.microsoft.com/office/drawing/2014/main" id="{3C82B65A-D231-4473-B531-CE139EFCFD3F}"/>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6" name="正方形/長方形 645">
          <a:extLst>
            <a:ext uri="{FF2B5EF4-FFF2-40B4-BE49-F238E27FC236}">
              <a16:creationId xmlns="" xmlns:a16="http://schemas.microsoft.com/office/drawing/2014/main" id="{CC50ACE6-955C-471A-B48B-A0D51DBC897D}"/>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7" name="正方形/長方形 646">
          <a:extLst>
            <a:ext uri="{FF2B5EF4-FFF2-40B4-BE49-F238E27FC236}">
              <a16:creationId xmlns="" xmlns:a16="http://schemas.microsoft.com/office/drawing/2014/main" id="{FE876A0F-F86B-4A78-8E1D-1F1CFF957217}"/>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8" name="正方形/長方形 647">
          <a:extLst>
            <a:ext uri="{FF2B5EF4-FFF2-40B4-BE49-F238E27FC236}">
              <a16:creationId xmlns="" xmlns:a16="http://schemas.microsoft.com/office/drawing/2014/main" id="{7097D0B4-69F6-4BD9-81B7-796EBA1C1BA5}"/>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9" name="正方形/長方形 648">
          <a:extLst>
            <a:ext uri="{FF2B5EF4-FFF2-40B4-BE49-F238E27FC236}">
              <a16:creationId xmlns="" xmlns:a16="http://schemas.microsoft.com/office/drawing/2014/main" id="{B0D39ED8-0017-4625-9957-CAF3021881C7}"/>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0" name="正方形/長方形 649">
          <a:extLst>
            <a:ext uri="{FF2B5EF4-FFF2-40B4-BE49-F238E27FC236}">
              <a16:creationId xmlns="" xmlns:a16="http://schemas.microsoft.com/office/drawing/2014/main" id="{3853C52D-0664-4BB8-AE98-4D81737A64D2}"/>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1" name="正方形/長方形 650">
          <a:extLst>
            <a:ext uri="{FF2B5EF4-FFF2-40B4-BE49-F238E27FC236}">
              <a16:creationId xmlns="" xmlns:a16="http://schemas.microsoft.com/office/drawing/2014/main" id="{BBF62C86-815A-4BF3-A57A-CFC764A98D3D}"/>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345" cy="225425"/>
    <xdr:sp macro="" textlink="">
      <xdr:nvSpPr>
        <xdr:cNvPr id="652" name="テキスト ボックス 651">
          <a:extLst>
            <a:ext uri="{FF2B5EF4-FFF2-40B4-BE49-F238E27FC236}">
              <a16:creationId xmlns="" xmlns:a16="http://schemas.microsoft.com/office/drawing/2014/main" id="{25865FAB-6DD4-4A14-B61B-AF9C9881892E}"/>
            </a:ext>
          </a:extLst>
        </xdr:cNvPr>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3" name="直線コネクタ 652">
          <a:extLst>
            <a:ext uri="{FF2B5EF4-FFF2-40B4-BE49-F238E27FC236}">
              <a16:creationId xmlns="" xmlns:a16="http://schemas.microsoft.com/office/drawing/2014/main" id="{F9D60974-4FF7-4C40-B50A-C269EA7D9B13}"/>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654" name="直線コネクタ 653">
          <a:extLst>
            <a:ext uri="{FF2B5EF4-FFF2-40B4-BE49-F238E27FC236}">
              <a16:creationId xmlns="" xmlns:a16="http://schemas.microsoft.com/office/drawing/2014/main" id="{34EB5580-59E3-41FB-936C-ED17F6A6053D}"/>
            </a:ext>
          </a:extLst>
        </xdr:cNvPr>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4820" cy="256540"/>
    <xdr:sp macro="" textlink="">
      <xdr:nvSpPr>
        <xdr:cNvPr id="655" name="テキスト ボックス 654">
          <a:extLst>
            <a:ext uri="{FF2B5EF4-FFF2-40B4-BE49-F238E27FC236}">
              <a16:creationId xmlns="" xmlns:a16="http://schemas.microsoft.com/office/drawing/2014/main" id="{A3748FB1-7059-4202-AF84-F2A01B68CF0E}"/>
            </a:ext>
          </a:extLst>
        </xdr:cNvPr>
        <xdr:cNvSpPr txBox="1"/>
      </xdr:nvSpPr>
      <xdr:spPr>
        <a:xfrm>
          <a:off x="17820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656" name="直線コネクタ 655">
          <a:extLst>
            <a:ext uri="{FF2B5EF4-FFF2-40B4-BE49-F238E27FC236}">
              <a16:creationId xmlns="" xmlns:a16="http://schemas.microsoft.com/office/drawing/2014/main" id="{35D146FF-998B-4009-AE39-06115225BF69}"/>
            </a:ext>
          </a:extLst>
        </xdr:cNvPr>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4820" cy="259080"/>
    <xdr:sp macro="" textlink="">
      <xdr:nvSpPr>
        <xdr:cNvPr id="657" name="テキスト ボックス 656">
          <a:extLst>
            <a:ext uri="{FF2B5EF4-FFF2-40B4-BE49-F238E27FC236}">
              <a16:creationId xmlns="" xmlns:a16="http://schemas.microsoft.com/office/drawing/2014/main" id="{162E61AF-C287-4AF2-8DF5-63F6450C159C}"/>
            </a:ext>
          </a:extLst>
        </xdr:cNvPr>
        <xdr:cNvSpPr txBox="1"/>
      </xdr:nvSpPr>
      <xdr:spPr>
        <a:xfrm>
          <a:off x="17820640" y="1825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658" name="直線コネクタ 657">
          <a:extLst>
            <a:ext uri="{FF2B5EF4-FFF2-40B4-BE49-F238E27FC236}">
              <a16:creationId xmlns="" xmlns:a16="http://schemas.microsoft.com/office/drawing/2014/main" id="{813FA9F8-A9E0-4B6A-98A0-77BC54691319}"/>
            </a:ext>
          </a:extLst>
        </xdr:cNvPr>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4820" cy="256540"/>
    <xdr:sp macro="" textlink="">
      <xdr:nvSpPr>
        <xdr:cNvPr id="659" name="テキスト ボックス 658">
          <a:extLst>
            <a:ext uri="{FF2B5EF4-FFF2-40B4-BE49-F238E27FC236}">
              <a16:creationId xmlns="" xmlns:a16="http://schemas.microsoft.com/office/drawing/2014/main" id="{33B07D36-56A4-4664-9F2B-9A74915F6026}"/>
            </a:ext>
          </a:extLst>
        </xdr:cNvPr>
        <xdr:cNvSpPr txBox="1"/>
      </xdr:nvSpPr>
      <xdr:spPr>
        <a:xfrm>
          <a:off x="17820640" y="1792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660" name="直線コネクタ 659">
          <a:extLst>
            <a:ext uri="{FF2B5EF4-FFF2-40B4-BE49-F238E27FC236}">
              <a16:creationId xmlns="" xmlns:a16="http://schemas.microsoft.com/office/drawing/2014/main" id="{8392F0DC-975C-46A9-9834-DF3896E11E7F}"/>
            </a:ext>
          </a:extLst>
        </xdr:cNvPr>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4820" cy="258445"/>
    <xdr:sp macro="" textlink="">
      <xdr:nvSpPr>
        <xdr:cNvPr id="661" name="テキスト ボックス 660">
          <a:extLst>
            <a:ext uri="{FF2B5EF4-FFF2-40B4-BE49-F238E27FC236}">
              <a16:creationId xmlns="" xmlns:a16="http://schemas.microsoft.com/office/drawing/2014/main" id="{1E9683B5-BBC7-48B4-9161-174C3D72E52A}"/>
            </a:ext>
          </a:extLst>
        </xdr:cNvPr>
        <xdr:cNvSpPr txBox="1"/>
      </xdr:nvSpPr>
      <xdr:spPr>
        <a:xfrm>
          <a:off x="17820640" y="1760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662" name="直線コネクタ 661">
          <a:extLst>
            <a:ext uri="{FF2B5EF4-FFF2-40B4-BE49-F238E27FC236}">
              <a16:creationId xmlns="" xmlns:a16="http://schemas.microsoft.com/office/drawing/2014/main" id="{57FFDC16-AA68-4F3F-8628-A8F3DCB2DEBC}"/>
            </a:ext>
          </a:extLst>
        </xdr:cNvPr>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4820" cy="259080"/>
    <xdr:sp macro="" textlink="">
      <xdr:nvSpPr>
        <xdr:cNvPr id="663" name="テキスト ボックス 662">
          <a:extLst>
            <a:ext uri="{FF2B5EF4-FFF2-40B4-BE49-F238E27FC236}">
              <a16:creationId xmlns="" xmlns:a16="http://schemas.microsoft.com/office/drawing/2014/main" id="{6221D484-9FF8-40B3-AF45-9388F2761B5B}"/>
            </a:ext>
          </a:extLst>
        </xdr:cNvPr>
        <xdr:cNvSpPr txBox="1"/>
      </xdr:nvSpPr>
      <xdr:spPr>
        <a:xfrm>
          <a:off x="17820640" y="1727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664" name="直線コネクタ 663">
          <a:extLst>
            <a:ext uri="{FF2B5EF4-FFF2-40B4-BE49-F238E27FC236}">
              <a16:creationId xmlns="" xmlns:a16="http://schemas.microsoft.com/office/drawing/2014/main" id="{6E2C2476-41F9-45F7-AAED-7CA5F6982CF9}"/>
            </a:ext>
          </a:extLst>
        </xdr:cNvPr>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4820" cy="256540"/>
    <xdr:sp macro="" textlink="">
      <xdr:nvSpPr>
        <xdr:cNvPr id="665" name="テキスト ボックス 664">
          <a:extLst>
            <a:ext uri="{FF2B5EF4-FFF2-40B4-BE49-F238E27FC236}">
              <a16:creationId xmlns="" xmlns:a16="http://schemas.microsoft.com/office/drawing/2014/main" id="{191FC0E8-EF19-49B9-9720-31A53E7D03E6}"/>
            </a:ext>
          </a:extLst>
        </xdr:cNvPr>
        <xdr:cNvSpPr txBox="1"/>
      </xdr:nvSpPr>
      <xdr:spPr>
        <a:xfrm>
          <a:off x="17820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6" name="直線コネクタ 665">
          <a:extLst>
            <a:ext uri="{FF2B5EF4-FFF2-40B4-BE49-F238E27FC236}">
              <a16:creationId xmlns="" xmlns:a16="http://schemas.microsoft.com/office/drawing/2014/main" id="{3B2F377F-EE22-4CB9-93DE-C7A09992166D}"/>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820" cy="259080"/>
    <xdr:sp macro="" textlink="">
      <xdr:nvSpPr>
        <xdr:cNvPr id="667" name="テキスト ボックス 666">
          <a:extLst>
            <a:ext uri="{FF2B5EF4-FFF2-40B4-BE49-F238E27FC236}">
              <a16:creationId xmlns="" xmlns:a16="http://schemas.microsoft.com/office/drawing/2014/main" id="{B853C16D-3CEB-4328-9D47-0F6C4A53C217}"/>
            </a:ext>
          </a:extLst>
        </xdr:cNvPr>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8" name="【公民館】&#10;一人当たり面積グラフ枠">
          <a:extLst>
            <a:ext uri="{FF2B5EF4-FFF2-40B4-BE49-F238E27FC236}">
              <a16:creationId xmlns="" xmlns:a16="http://schemas.microsoft.com/office/drawing/2014/main" id="{8275A14B-8885-411D-A998-3C839224E7F8}"/>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29210</xdr:rowOff>
    </xdr:from>
    <xdr:to>
      <xdr:col>116</xdr:col>
      <xdr:colOff>62865</xdr:colOff>
      <xdr:row>108</xdr:row>
      <xdr:rowOff>82550</xdr:rowOff>
    </xdr:to>
    <xdr:cxnSp macro="">
      <xdr:nvCxnSpPr>
        <xdr:cNvPr id="669" name="直線コネクタ 668">
          <a:extLst>
            <a:ext uri="{FF2B5EF4-FFF2-40B4-BE49-F238E27FC236}">
              <a16:creationId xmlns="" xmlns:a16="http://schemas.microsoft.com/office/drawing/2014/main" id="{4985E229-E8B4-4516-BC6B-1E85BF1D1C7E}"/>
            </a:ext>
          </a:extLst>
        </xdr:cNvPr>
        <xdr:cNvCxnSpPr/>
      </xdr:nvCxnSpPr>
      <xdr:spPr>
        <a:xfrm flipV="1">
          <a:off x="22160865" y="17002760"/>
          <a:ext cx="0" cy="1596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86360</xdr:rowOff>
    </xdr:from>
    <xdr:ext cx="469900" cy="256540"/>
    <xdr:sp macro="" textlink="">
      <xdr:nvSpPr>
        <xdr:cNvPr id="670" name="【公民館】&#10;一人当たり面積最小値テキスト">
          <a:extLst>
            <a:ext uri="{FF2B5EF4-FFF2-40B4-BE49-F238E27FC236}">
              <a16:creationId xmlns="" xmlns:a16="http://schemas.microsoft.com/office/drawing/2014/main" id="{266EA503-6901-42FF-9B09-5032918BA66D}"/>
            </a:ext>
          </a:extLst>
        </xdr:cNvPr>
        <xdr:cNvSpPr txBox="1"/>
      </xdr:nvSpPr>
      <xdr:spPr>
        <a:xfrm>
          <a:off x="22199600" y="186029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0.038</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82550</xdr:rowOff>
    </xdr:from>
    <xdr:to>
      <xdr:col>116</xdr:col>
      <xdr:colOff>152400</xdr:colOff>
      <xdr:row>108</xdr:row>
      <xdr:rowOff>82550</xdr:rowOff>
    </xdr:to>
    <xdr:cxnSp macro="">
      <xdr:nvCxnSpPr>
        <xdr:cNvPr id="671" name="直線コネクタ 670">
          <a:extLst>
            <a:ext uri="{FF2B5EF4-FFF2-40B4-BE49-F238E27FC236}">
              <a16:creationId xmlns="" xmlns:a16="http://schemas.microsoft.com/office/drawing/2014/main" id="{9DB83640-6E45-4550-86AE-C0D3E3BB6971}"/>
            </a:ext>
          </a:extLst>
        </xdr:cNvPr>
        <xdr:cNvCxnSpPr/>
      </xdr:nvCxnSpPr>
      <xdr:spPr>
        <a:xfrm>
          <a:off x="22072600" y="18599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146685</xdr:rowOff>
    </xdr:from>
    <xdr:ext cx="469900" cy="256540"/>
    <xdr:sp macro="" textlink="">
      <xdr:nvSpPr>
        <xdr:cNvPr id="672" name="【公民館】&#10;一人当たり面積最大値テキスト">
          <a:extLst>
            <a:ext uri="{FF2B5EF4-FFF2-40B4-BE49-F238E27FC236}">
              <a16:creationId xmlns="" xmlns:a16="http://schemas.microsoft.com/office/drawing/2014/main" id="{566C38AE-EEDC-4B11-9A0B-E9E37F391165}"/>
            </a:ext>
          </a:extLst>
        </xdr:cNvPr>
        <xdr:cNvSpPr txBox="1"/>
      </xdr:nvSpPr>
      <xdr:spPr>
        <a:xfrm>
          <a:off x="22199600" y="1677733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0.527</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29210</xdr:rowOff>
    </xdr:from>
    <xdr:to>
      <xdr:col>116</xdr:col>
      <xdr:colOff>152400</xdr:colOff>
      <xdr:row>99</xdr:row>
      <xdr:rowOff>29210</xdr:rowOff>
    </xdr:to>
    <xdr:cxnSp macro="">
      <xdr:nvCxnSpPr>
        <xdr:cNvPr id="673" name="直線コネクタ 672">
          <a:extLst>
            <a:ext uri="{FF2B5EF4-FFF2-40B4-BE49-F238E27FC236}">
              <a16:creationId xmlns="" xmlns:a16="http://schemas.microsoft.com/office/drawing/2014/main" id="{12CA78EB-7522-44DA-90F8-A00939A3C65C}"/>
            </a:ext>
          </a:extLst>
        </xdr:cNvPr>
        <xdr:cNvCxnSpPr/>
      </xdr:nvCxnSpPr>
      <xdr:spPr>
        <a:xfrm>
          <a:off x="22072600" y="17002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38100</xdr:rowOff>
    </xdr:from>
    <xdr:ext cx="469900" cy="259080"/>
    <xdr:sp macro="" textlink="">
      <xdr:nvSpPr>
        <xdr:cNvPr id="674" name="【公民館】&#10;一人当たり面積平均値テキスト">
          <a:extLst>
            <a:ext uri="{FF2B5EF4-FFF2-40B4-BE49-F238E27FC236}">
              <a16:creationId xmlns="" xmlns:a16="http://schemas.microsoft.com/office/drawing/2014/main" id="{FB199FE1-3EB6-4054-A50C-461E39967227}"/>
            </a:ext>
          </a:extLst>
        </xdr:cNvPr>
        <xdr:cNvSpPr txBox="1"/>
      </xdr:nvSpPr>
      <xdr:spPr>
        <a:xfrm>
          <a:off x="22199600" y="180403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59690</xdr:rowOff>
    </xdr:from>
    <xdr:to>
      <xdr:col>116</xdr:col>
      <xdr:colOff>114300</xdr:colOff>
      <xdr:row>105</xdr:row>
      <xdr:rowOff>161290</xdr:rowOff>
    </xdr:to>
    <xdr:sp macro="" textlink="">
      <xdr:nvSpPr>
        <xdr:cNvPr id="675" name="フローチャート: 判断 674">
          <a:extLst>
            <a:ext uri="{FF2B5EF4-FFF2-40B4-BE49-F238E27FC236}">
              <a16:creationId xmlns="" xmlns:a16="http://schemas.microsoft.com/office/drawing/2014/main" id="{FF6BEFF1-3DC8-4619-9EE6-1E91F4C3B14E}"/>
            </a:ext>
          </a:extLst>
        </xdr:cNvPr>
        <xdr:cNvSpPr/>
      </xdr:nvSpPr>
      <xdr:spPr>
        <a:xfrm>
          <a:off x="22110700" y="1806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73025</xdr:rowOff>
    </xdr:from>
    <xdr:to>
      <xdr:col>112</xdr:col>
      <xdr:colOff>38100</xdr:colOff>
      <xdr:row>106</xdr:row>
      <xdr:rowOff>3175</xdr:rowOff>
    </xdr:to>
    <xdr:sp macro="" textlink="">
      <xdr:nvSpPr>
        <xdr:cNvPr id="676" name="フローチャート: 判断 675">
          <a:extLst>
            <a:ext uri="{FF2B5EF4-FFF2-40B4-BE49-F238E27FC236}">
              <a16:creationId xmlns="" xmlns:a16="http://schemas.microsoft.com/office/drawing/2014/main" id="{3659CB5F-EEF0-450F-AC31-66C4D2592E93}"/>
            </a:ext>
          </a:extLst>
        </xdr:cNvPr>
        <xdr:cNvSpPr/>
      </xdr:nvSpPr>
      <xdr:spPr>
        <a:xfrm>
          <a:off x="21272500" y="180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10795</xdr:rowOff>
    </xdr:from>
    <xdr:to>
      <xdr:col>107</xdr:col>
      <xdr:colOff>101600</xdr:colOff>
      <xdr:row>105</xdr:row>
      <xdr:rowOff>112395</xdr:rowOff>
    </xdr:to>
    <xdr:sp macro="" textlink="">
      <xdr:nvSpPr>
        <xdr:cNvPr id="677" name="フローチャート: 判断 676">
          <a:extLst>
            <a:ext uri="{FF2B5EF4-FFF2-40B4-BE49-F238E27FC236}">
              <a16:creationId xmlns="" xmlns:a16="http://schemas.microsoft.com/office/drawing/2014/main" id="{E2ED5B45-6B7C-46B9-A3DB-0304F27689AE}"/>
            </a:ext>
          </a:extLst>
        </xdr:cNvPr>
        <xdr:cNvSpPr/>
      </xdr:nvSpPr>
      <xdr:spPr>
        <a:xfrm>
          <a:off x="20383500" y="1801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120650</xdr:rowOff>
    </xdr:from>
    <xdr:to>
      <xdr:col>102</xdr:col>
      <xdr:colOff>165100</xdr:colOff>
      <xdr:row>105</xdr:row>
      <xdr:rowOff>50165</xdr:rowOff>
    </xdr:to>
    <xdr:sp macro="" textlink="">
      <xdr:nvSpPr>
        <xdr:cNvPr id="678" name="フローチャート: 判断 677">
          <a:extLst>
            <a:ext uri="{FF2B5EF4-FFF2-40B4-BE49-F238E27FC236}">
              <a16:creationId xmlns="" xmlns:a16="http://schemas.microsoft.com/office/drawing/2014/main" id="{1C478D5E-E29C-435E-AC60-437F44C45B7B}"/>
            </a:ext>
          </a:extLst>
        </xdr:cNvPr>
        <xdr:cNvSpPr/>
      </xdr:nvSpPr>
      <xdr:spPr>
        <a:xfrm>
          <a:off x="19494500" y="17951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149225</xdr:rowOff>
    </xdr:from>
    <xdr:to>
      <xdr:col>98</xdr:col>
      <xdr:colOff>38100</xdr:colOff>
      <xdr:row>105</xdr:row>
      <xdr:rowOff>79375</xdr:rowOff>
    </xdr:to>
    <xdr:sp macro="" textlink="">
      <xdr:nvSpPr>
        <xdr:cNvPr id="679" name="フローチャート: 判断 678">
          <a:extLst>
            <a:ext uri="{FF2B5EF4-FFF2-40B4-BE49-F238E27FC236}">
              <a16:creationId xmlns="" xmlns:a16="http://schemas.microsoft.com/office/drawing/2014/main" id="{791D6CCE-0E3C-4ACA-9DEF-83F767252C59}"/>
            </a:ext>
          </a:extLst>
        </xdr:cNvPr>
        <xdr:cNvSpPr/>
      </xdr:nvSpPr>
      <xdr:spPr>
        <a:xfrm>
          <a:off x="186055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680" name="テキスト ボックス 679">
          <a:extLst>
            <a:ext uri="{FF2B5EF4-FFF2-40B4-BE49-F238E27FC236}">
              <a16:creationId xmlns="" xmlns:a16="http://schemas.microsoft.com/office/drawing/2014/main" id="{9CDC313F-2654-41A6-B48F-3B89EEAF0161}"/>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681" name="テキスト ボックス 680">
          <a:extLst>
            <a:ext uri="{FF2B5EF4-FFF2-40B4-BE49-F238E27FC236}">
              <a16:creationId xmlns="" xmlns:a16="http://schemas.microsoft.com/office/drawing/2014/main" id="{3FE23DD3-EA05-43FE-AB00-B7481171B606}"/>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682" name="テキスト ボックス 681">
          <a:extLst>
            <a:ext uri="{FF2B5EF4-FFF2-40B4-BE49-F238E27FC236}">
              <a16:creationId xmlns="" xmlns:a16="http://schemas.microsoft.com/office/drawing/2014/main" id="{09153455-DA59-4711-88C7-8DDFB82C7F09}"/>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683" name="テキスト ボックス 682">
          <a:extLst>
            <a:ext uri="{FF2B5EF4-FFF2-40B4-BE49-F238E27FC236}">
              <a16:creationId xmlns="" xmlns:a16="http://schemas.microsoft.com/office/drawing/2014/main" id="{AC48AD60-6BCD-4E1E-9FE8-A141A6157DC5}"/>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684" name="テキスト ボックス 683">
          <a:extLst>
            <a:ext uri="{FF2B5EF4-FFF2-40B4-BE49-F238E27FC236}">
              <a16:creationId xmlns="" xmlns:a16="http://schemas.microsoft.com/office/drawing/2014/main" id="{F0EF915B-95F4-41E1-B6BE-15D778E927F5}"/>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97</xdr:col>
      <xdr:colOff>127000</xdr:colOff>
      <xdr:row>107</xdr:row>
      <xdr:rowOff>164465</xdr:rowOff>
    </xdr:from>
    <xdr:to>
      <xdr:col>98</xdr:col>
      <xdr:colOff>38100</xdr:colOff>
      <xdr:row>108</xdr:row>
      <xdr:rowOff>94615</xdr:rowOff>
    </xdr:to>
    <xdr:sp macro="" textlink="">
      <xdr:nvSpPr>
        <xdr:cNvPr id="685" name="楕円 684">
          <a:extLst>
            <a:ext uri="{FF2B5EF4-FFF2-40B4-BE49-F238E27FC236}">
              <a16:creationId xmlns="" xmlns:a16="http://schemas.microsoft.com/office/drawing/2014/main" id="{0C5B3F90-1BB0-4F2C-B135-C357A8E69621}"/>
            </a:ext>
          </a:extLst>
        </xdr:cNvPr>
        <xdr:cNvSpPr/>
      </xdr:nvSpPr>
      <xdr:spPr>
        <a:xfrm>
          <a:off x="18605500" y="1850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104</xdr:row>
      <xdr:rowOff>19685</xdr:rowOff>
    </xdr:from>
    <xdr:ext cx="469900" cy="256540"/>
    <xdr:sp macro="" textlink="">
      <xdr:nvSpPr>
        <xdr:cNvPr id="686" name="n_1aveValue【公民館】&#10;一人当たり面積">
          <a:extLst>
            <a:ext uri="{FF2B5EF4-FFF2-40B4-BE49-F238E27FC236}">
              <a16:creationId xmlns="" xmlns:a16="http://schemas.microsoft.com/office/drawing/2014/main" id="{359F7DE9-C073-4FBF-9B79-21CC091860E4}"/>
            </a:ext>
          </a:extLst>
        </xdr:cNvPr>
        <xdr:cNvSpPr txBox="1"/>
      </xdr:nvSpPr>
      <xdr:spPr>
        <a:xfrm>
          <a:off x="21075650" y="1785048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103</xdr:row>
      <xdr:rowOff>128905</xdr:rowOff>
    </xdr:from>
    <xdr:ext cx="467360" cy="259080"/>
    <xdr:sp macro="" textlink="">
      <xdr:nvSpPr>
        <xdr:cNvPr id="687" name="n_2aveValue【公民館】&#10;一人当たり面積">
          <a:extLst>
            <a:ext uri="{FF2B5EF4-FFF2-40B4-BE49-F238E27FC236}">
              <a16:creationId xmlns="" xmlns:a16="http://schemas.microsoft.com/office/drawing/2014/main" id="{EA0575F9-B0CE-4282-A9C9-200AF9D5E30C}"/>
            </a:ext>
          </a:extLst>
        </xdr:cNvPr>
        <xdr:cNvSpPr txBox="1"/>
      </xdr:nvSpPr>
      <xdr:spPr>
        <a:xfrm>
          <a:off x="20199350" y="177882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103</xdr:row>
      <xdr:rowOff>66675</xdr:rowOff>
    </xdr:from>
    <xdr:ext cx="467360" cy="256540"/>
    <xdr:sp macro="" textlink="">
      <xdr:nvSpPr>
        <xdr:cNvPr id="688" name="n_3aveValue【公民館】&#10;一人当たり面積">
          <a:extLst>
            <a:ext uri="{FF2B5EF4-FFF2-40B4-BE49-F238E27FC236}">
              <a16:creationId xmlns="" xmlns:a16="http://schemas.microsoft.com/office/drawing/2014/main" id="{6965C8EA-745C-4F4E-99A0-93E615613E6D}"/>
            </a:ext>
          </a:extLst>
        </xdr:cNvPr>
        <xdr:cNvSpPr txBox="1"/>
      </xdr:nvSpPr>
      <xdr:spPr>
        <a:xfrm>
          <a:off x="19310350" y="177260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103</xdr:row>
      <xdr:rowOff>95885</xdr:rowOff>
    </xdr:from>
    <xdr:ext cx="467360" cy="259080"/>
    <xdr:sp macro="" textlink="">
      <xdr:nvSpPr>
        <xdr:cNvPr id="689" name="n_4aveValue【公民館】&#10;一人当たり面積">
          <a:extLst>
            <a:ext uri="{FF2B5EF4-FFF2-40B4-BE49-F238E27FC236}">
              <a16:creationId xmlns="" xmlns:a16="http://schemas.microsoft.com/office/drawing/2014/main" id="{1E986C1E-A6F2-46FA-9E59-1F561A317EE0}"/>
            </a:ext>
          </a:extLst>
        </xdr:cNvPr>
        <xdr:cNvSpPr txBox="1"/>
      </xdr:nvSpPr>
      <xdr:spPr>
        <a:xfrm>
          <a:off x="18421350" y="177552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108</xdr:row>
      <xdr:rowOff>86360</xdr:rowOff>
    </xdr:from>
    <xdr:ext cx="467360" cy="256540"/>
    <xdr:sp macro="" textlink="">
      <xdr:nvSpPr>
        <xdr:cNvPr id="690" name="n_4mainValue【公民館】&#10;一人当たり面積">
          <a:extLst>
            <a:ext uri="{FF2B5EF4-FFF2-40B4-BE49-F238E27FC236}">
              <a16:creationId xmlns="" xmlns:a16="http://schemas.microsoft.com/office/drawing/2014/main" id="{3988BA46-857B-4ACF-8073-A65D5A88BA18}"/>
            </a:ext>
          </a:extLst>
        </xdr:cNvPr>
        <xdr:cNvSpPr txBox="1"/>
      </xdr:nvSpPr>
      <xdr:spPr>
        <a:xfrm>
          <a:off x="18421350" y="186029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1" name="正方形/長方形 690">
          <a:extLst>
            <a:ext uri="{FF2B5EF4-FFF2-40B4-BE49-F238E27FC236}">
              <a16:creationId xmlns="" xmlns:a16="http://schemas.microsoft.com/office/drawing/2014/main" id="{54F92032-E06E-4B92-92D6-E7C5BC26ADC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2" name="正方形/長方形 691">
          <a:extLst>
            <a:ext uri="{FF2B5EF4-FFF2-40B4-BE49-F238E27FC236}">
              <a16:creationId xmlns="" xmlns:a16="http://schemas.microsoft.com/office/drawing/2014/main" id="{D6FF4EBC-5D07-4A72-906F-0A973AEC1D16}"/>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3" name="テキスト ボックス 692">
          <a:extLst>
            <a:ext uri="{FF2B5EF4-FFF2-40B4-BE49-F238E27FC236}">
              <a16:creationId xmlns="" xmlns:a16="http://schemas.microsoft.com/office/drawing/2014/main" id="{C25E929D-E35C-4A78-B154-B62E0AD5AFDA}"/>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本市は、人口規模と比較して面積が狭小であることから、人口</a:t>
          </a:r>
          <a:r>
            <a:rPr kumimoji="1" lang="en-US" altLang="ja-JP" sz="1300">
              <a:latin typeface="ＭＳ Ｐゴシック"/>
              <a:ea typeface="ＭＳ Ｐゴシック"/>
            </a:rPr>
            <a:t>1</a:t>
          </a:r>
          <a:r>
            <a:rPr kumimoji="1" lang="ja-JP" altLang="en-US" sz="1300">
              <a:latin typeface="ＭＳ Ｐゴシック"/>
              <a:ea typeface="ＭＳ Ｐゴシック"/>
            </a:rPr>
            <a:t>人当たり施設延長・面積については、道路をはじめ多くの資産で類似団体の平均を下回っている。一方、有形固定資産減価償却率については、類似団体の平均を上回っている施設が多く、施設の老朽化が進んでいる。特に、有形固定資産の多くを占める学校施設の老朽化が著しいことから、公共施設等総合管理計画及び公共施設等個別施設計画に基づき適正な施設管理を図ることとす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BCF14B76-DB4C-4D8B-85BA-6297D48F6633}"/>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540BD751-8FB8-437B-96F5-A5B369666A1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363D83D0-9D85-497E-908C-697154C7B78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BAEA7A84-17AE-4F15-9CBE-373F53B1FCC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福岡県中間市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2A91567-FD01-49AE-8905-FA88DEE0D93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69ABA489-A960-4364-9A33-65150E094BB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22E0FD5D-81BB-4F52-9105-4ABCC9235B3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19BFFAB6-0CD6-433F-9637-A511E80C32C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18A1B672-3D4B-4D3C-B74E-A234C5901E9E}"/>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26BD5F3B-F98A-4F3C-8DB3-A5083122FFF9}"/>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40,992
40,649
15.96
25,121,678
24,387,313
724,783
9,789,683
11,113,376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86CF34DE-EBF3-43DF-8B68-C3E260BDA6CA}"/>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EA0A083E-A007-494E-8347-F742D555F646}"/>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8C74BAD3-6D74-4615-A2E0-A97A6805DD72}"/>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9.3
45.0</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42C02981-C631-4F02-BA07-DC95DD1CE627}"/>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42E9767B-CAD9-4DA2-9A8B-54F2E184D1FC}"/>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405E5461-9A0E-45AD-8A1A-7808F45AB297}"/>
            </a:ext>
          </a:extLst>
        </xdr:cNvPr>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3928D209-D054-4265-9929-C15C3075504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6EC58CF9-4B5E-450A-9C6F-BAD64F74F7FA}"/>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A487FA73-481C-4D1B-A7D8-52E3BC72A3D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8D533EEB-F854-4865-8444-10F8ACEE5729}"/>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632A9639-3560-4ACA-A691-F7979635CE21}"/>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27E84216-2170-4789-B8CB-B8760248F7F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5092C080-8F71-43F3-8CE1-4843E27B87C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F047EEC6-A575-4DB1-A329-866C871060BD}"/>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5E4D2F00-B824-48E9-8B21-C934007140B3}"/>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0563D18A-107C-4667-8658-32923155908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8644E759-AD39-4B1F-890F-9873252A04FC}"/>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 xmlns:a16="http://schemas.microsoft.com/office/drawing/2014/main" id="{BD8A9741-265B-4822-BABC-4282D29C498B}"/>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 xmlns:a16="http://schemas.microsoft.com/office/drawing/2014/main" id="{2EB956C2-32CF-4269-B959-6098786CF846}"/>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 xmlns:a16="http://schemas.microsoft.com/office/drawing/2014/main" id="{15E8718B-6D86-487B-B525-72D94818ACC4}"/>
            </a:ext>
          </a:extLst>
        </xdr:cNvPr>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6540"/>
    <xdr:sp macro="" textlink="">
      <xdr:nvSpPr>
        <xdr:cNvPr id="32" name="テキスト ボックス 31">
          <a:extLst>
            <a:ext uri="{FF2B5EF4-FFF2-40B4-BE49-F238E27FC236}">
              <a16:creationId xmlns="" xmlns:a16="http://schemas.microsoft.com/office/drawing/2014/main" id="{2A0B8E99-D26F-48AD-AA27-035DF9E8F67B}"/>
            </a:ext>
          </a:extLst>
        </xdr:cNvPr>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1F62E71C-3EDC-4D12-A8BA-CC3114FCEB8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DF8C9103-572A-4E47-B56A-D04906875B94}"/>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3F9718FF-1A36-4EAC-9DCC-1CB4C45E93A8}"/>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8313CECF-E6CB-4D28-9B60-9308E6E7068C}"/>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1CE1B5EA-C3B3-45C0-806B-75426431B029}"/>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04D89AE8-744B-4E8F-9EDE-92BE26F8D00A}"/>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82E466AF-B28E-4240-8F75-232492108ED9}"/>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2F6D2FAF-76E6-4076-956B-40D95C0EC8F4}"/>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5425"/>
    <xdr:sp macro="" textlink="">
      <xdr:nvSpPr>
        <xdr:cNvPr id="41" name="テキスト ボックス 40">
          <a:extLst>
            <a:ext uri="{FF2B5EF4-FFF2-40B4-BE49-F238E27FC236}">
              <a16:creationId xmlns="" xmlns:a16="http://schemas.microsoft.com/office/drawing/2014/main" id="{650B5DE1-A6F6-4B71-978D-025B96DDB57C}"/>
            </a:ext>
          </a:extLst>
        </xdr:cNvPr>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 xmlns:a16="http://schemas.microsoft.com/office/drawing/2014/main" id="{41E8E0A0-49EF-41C0-9ED4-4DB890EA313F}"/>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4820" cy="259080"/>
    <xdr:sp macro="" textlink="">
      <xdr:nvSpPr>
        <xdr:cNvPr id="43" name="テキスト ボックス 42">
          <a:extLst>
            <a:ext uri="{FF2B5EF4-FFF2-40B4-BE49-F238E27FC236}">
              <a16:creationId xmlns="" xmlns:a16="http://schemas.microsoft.com/office/drawing/2014/main" id="{9030333F-50E3-44AF-AA7E-C10C272FFC3B}"/>
            </a:ext>
          </a:extLst>
        </xdr:cNvPr>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 xmlns:a16="http://schemas.microsoft.com/office/drawing/2014/main" id="{90206D95-8283-41F3-8023-759F44CE9BEC}"/>
            </a:ext>
          </a:extLst>
        </xdr:cNvPr>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162560</xdr:rowOff>
    </xdr:from>
    <xdr:ext cx="464820" cy="259080"/>
    <xdr:sp macro="" textlink="">
      <xdr:nvSpPr>
        <xdr:cNvPr id="45" name="テキスト ボックス 44">
          <a:extLst>
            <a:ext uri="{FF2B5EF4-FFF2-40B4-BE49-F238E27FC236}">
              <a16:creationId xmlns="" xmlns:a16="http://schemas.microsoft.com/office/drawing/2014/main" id="{50866589-29D7-4755-BDCE-7B66AF081F00}"/>
            </a:ext>
          </a:extLst>
        </xdr:cNvPr>
        <xdr:cNvSpPr txBox="1"/>
      </xdr:nvSpPr>
      <xdr:spPr>
        <a:xfrm>
          <a:off x="294640" y="702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 xmlns:a16="http://schemas.microsoft.com/office/drawing/2014/main" id="{523E62C1-520B-4ED9-9A8E-A4B1D6BAF316}"/>
            </a:ext>
          </a:extLst>
        </xdr:cNvPr>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38</xdr:row>
      <xdr:rowOff>48260</xdr:rowOff>
    </xdr:from>
    <xdr:ext cx="403225" cy="259080"/>
    <xdr:sp macro="" textlink="">
      <xdr:nvSpPr>
        <xdr:cNvPr id="47" name="テキスト ボックス 46">
          <a:extLst>
            <a:ext uri="{FF2B5EF4-FFF2-40B4-BE49-F238E27FC236}">
              <a16:creationId xmlns="" xmlns:a16="http://schemas.microsoft.com/office/drawing/2014/main" id="{4601758E-9FB0-4E19-9DA4-370D5E9DF876}"/>
            </a:ext>
          </a:extLst>
        </xdr:cNvPr>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 xmlns:a16="http://schemas.microsoft.com/office/drawing/2014/main" id="{B76743FA-7D93-4CE1-A537-F8208200DCAC}"/>
            </a:ext>
          </a:extLst>
        </xdr:cNvPr>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105410</xdr:rowOff>
    </xdr:from>
    <xdr:ext cx="403225" cy="259080"/>
    <xdr:sp macro="" textlink="">
      <xdr:nvSpPr>
        <xdr:cNvPr id="49" name="テキスト ボックス 48">
          <a:extLst>
            <a:ext uri="{FF2B5EF4-FFF2-40B4-BE49-F238E27FC236}">
              <a16:creationId xmlns="" xmlns:a16="http://schemas.microsoft.com/office/drawing/2014/main" id="{B4E8E8CA-ACEC-4A33-A146-24B2A668B97A}"/>
            </a:ext>
          </a:extLst>
        </xdr:cNvPr>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 xmlns:a16="http://schemas.microsoft.com/office/drawing/2014/main" id="{C4E2FC2E-7139-4852-876B-68F21F34D252}"/>
            </a:ext>
          </a:extLst>
        </xdr:cNvPr>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162560</xdr:rowOff>
    </xdr:from>
    <xdr:ext cx="403225" cy="259080"/>
    <xdr:sp macro="" textlink="">
      <xdr:nvSpPr>
        <xdr:cNvPr id="51" name="テキスト ボックス 50">
          <a:extLst>
            <a:ext uri="{FF2B5EF4-FFF2-40B4-BE49-F238E27FC236}">
              <a16:creationId xmlns="" xmlns:a16="http://schemas.microsoft.com/office/drawing/2014/main" id="{9A692D94-84C7-43B3-83AE-40A2D299031D}"/>
            </a:ext>
          </a:extLst>
        </xdr:cNvPr>
        <xdr:cNvSpPr txBox="1"/>
      </xdr:nvSpPr>
      <xdr:spPr>
        <a:xfrm>
          <a:off x="358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 xmlns:a16="http://schemas.microsoft.com/office/drawing/2014/main" id="{2913C56E-AEF9-45EF-A361-4A40A50A05EA}"/>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30</xdr:row>
      <xdr:rowOff>48260</xdr:rowOff>
    </xdr:from>
    <xdr:ext cx="403225" cy="259080"/>
    <xdr:sp macro="" textlink="">
      <xdr:nvSpPr>
        <xdr:cNvPr id="53" name="テキスト ボックス 52">
          <a:extLst>
            <a:ext uri="{FF2B5EF4-FFF2-40B4-BE49-F238E27FC236}">
              <a16:creationId xmlns="" xmlns:a16="http://schemas.microsoft.com/office/drawing/2014/main" id="{EF6D1974-41CC-4581-90A4-3ED1A217E534}"/>
            </a:ext>
          </a:extLst>
        </xdr:cNvPr>
        <xdr:cNvSpPr txBox="1"/>
      </xdr:nvSpPr>
      <xdr:spPr>
        <a:xfrm>
          <a:off x="358775" y="519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 xmlns:a16="http://schemas.microsoft.com/office/drawing/2014/main" id="{9D805BD0-5704-4F5B-BB7D-D64298D0C00C}"/>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158750</xdr:rowOff>
    </xdr:from>
    <xdr:to>
      <xdr:col>24</xdr:col>
      <xdr:colOff>62865</xdr:colOff>
      <xdr:row>41</xdr:row>
      <xdr:rowOff>30480</xdr:rowOff>
    </xdr:to>
    <xdr:cxnSp macro="">
      <xdr:nvCxnSpPr>
        <xdr:cNvPr id="55" name="直線コネクタ 54">
          <a:extLst>
            <a:ext uri="{FF2B5EF4-FFF2-40B4-BE49-F238E27FC236}">
              <a16:creationId xmlns="" xmlns:a16="http://schemas.microsoft.com/office/drawing/2014/main" id="{2D9320E9-42C7-40B1-870D-E1CDF3A5D268}"/>
            </a:ext>
          </a:extLst>
        </xdr:cNvPr>
        <xdr:cNvCxnSpPr/>
      </xdr:nvCxnSpPr>
      <xdr:spPr>
        <a:xfrm flipV="1">
          <a:off x="4634865" y="5816600"/>
          <a:ext cx="0" cy="1243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34290</xdr:rowOff>
    </xdr:from>
    <xdr:ext cx="405130" cy="259080"/>
    <xdr:sp macro="" textlink="">
      <xdr:nvSpPr>
        <xdr:cNvPr id="56" name="【図書館】&#10;有形固定資産減価償却率最小値テキスト">
          <a:extLst>
            <a:ext uri="{FF2B5EF4-FFF2-40B4-BE49-F238E27FC236}">
              <a16:creationId xmlns="" xmlns:a16="http://schemas.microsoft.com/office/drawing/2014/main" id="{69A2C6CA-00BD-4F10-AD9A-CD98A5BD6C91}"/>
            </a:ext>
          </a:extLst>
        </xdr:cNvPr>
        <xdr:cNvSpPr txBox="1"/>
      </xdr:nvSpPr>
      <xdr:spPr>
        <a:xfrm>
          <a:off x="4673600" y="70637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95.5</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7" name="直線コネクタ 56">
          <a:extLst>
            <a:ext uri="{FF2B5EF4-FFF2-40B4-BE49-F238E27FC236}">
              <a16:creationId xmlns="" xmlns:a16="http://schemas.microsoft.com/office/drawing/2014/main" id="{DFAA5FCB-FF4B-46C1-B536-E28490DCE82D}"/>
            </a:ext>
          </a:extLst>
        </xdr:cNvPr>
        <xdr:cNvCxnSpPr/>
      </xdr:nvCxnSpPr>
      <xdr:spPr>
        <a:xfrm>
          <a:off x="4546600" y="7059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105410</xdr:rowOff>
    </xdr:from>
    <xdr:ext cx="405130" cy="259080"/>
    <xdr:sp macro="" textlink="">
      <xdr:nvSpPr>
        <xdr:cNvPr id="58" name="【図書館】&#10;有形固定資産減価償却率最大値テキスト">
          <a:extLst>
            <a:ext uri="{FF2B5EF4-FFF2-40B4-BE49-F238E27FC236}">
              <a16:creationId xmlns="" xmlns:a16="http://schemas.microsoft.com/office/drawing/2014/main" id="{2ADC55D1-EBFF-4DF9-8D3B-A8897CA91307}"/>
            </a:ext>
          </a:extLst>
        </xdr:cNvPr>
        <xdr:cNvSpPr txBox="1"/>
      </xdr:nvSpPr>
      <xdr:spPr>
        <a:xfrm>
          <a:off x="4673600" y="55918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41.1</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158750</xdr:rowOff>
    </xdr:from>
    <xdr:to>
      <xdr:col>24</xdr:col>
      <xdr:colOff>152400</xdr:colOff>
      <xdr:row>33</xdr:row>
      <xdr:rowOff>158750</xdr:rowOff>
    </xdr:to>
    <xdr:cxnSp macro="">
      <xdr:nvCxnSpPr>
        <xdr:cNvPr id="59" name="直線コネクタ 58">
          <a:extLst>
            <a:ext uri="{FF2B5EF4-FFF2-40B4-BE49-F238E27FC236}">
              <a16:creationId xmlns="" xmlns:a16="http://schemas.microsoft.com/office/drawing/2014/main" id="{E367049F-82CA-4118-8D35-9017A7FDB506}"/>
            </a:ext>
          </a:extLst>
        </xdr:cNvPr>
        <xdr:cNvCxnSpPr/>
      </xdr:nvCxnSpPr>
      <xdr:spPr>
        <a:xfrm>
          <a:off x="4546600" y="5816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83820</xdr:rowOff>
    </xdr:from>
    <xdr:ext cx="405130" cy="259080"/>
    <xdr:sp macro="" textlink="">
      <xdr:nvSpPr>
        <xdr:cNvPr id="60" name="【図書館】&#10;有形固定資産減価償却率平均値テキスト">
          <a:extLst>
            <a:ext uri="{FF2B5EF4-FFF2-40B4-BE49-F238E27FC236}">
              <a16:creationId xmlns="" xmlns:a16="http://schemas.microsoft.com/office/drawing/2014/main" id="{A0E72584-90A5-4BF0-8958-0356B7682652}"/>
            </a:ext>
          </a:extLst>
        </xdr:cNvPr>
        <xdr:cNvSpPr txBox="1"/>
      </xdr:nvSpPr>
      <xdr:spPr>
        <a:xfrm>
          <a:off x="4673600" y="64274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1" name="フローチャート: 判断 60">
          <a:extLst>
            <a:ext uri="{FF2B5EF4-FFF2-40B4-BE49-F238E27FC236}">
              <a16:creationId xmlns="" xmlns:a16="http://schemas.microsoft.com/office/drawing/2014/main" id="{956CF2ED-AB0F-4703-9C1C-F2854C88586E}"/>
            </a:ext>
          </a:extLst>
        </xdr:cNvPr>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27940</xdr:rowOff>
    </xdr:from>
    <xdr:to>
      <xdr:col>20</xdr:col>
      <xdr:colOff>38100</xdr:colOff>
      <xdr:row>37</xdr:row>
      <xdr:rowOff>129540</xdr:rowOff>
    </xdr:to>
    <xdr:sp macro="" textlink="">
      <xdr:nvSpPr>
        <xdr:cNvPr id="62" name="フローチャート: 判断 61">
          <a:extLst>
            <a:ext uri="{FF2B5EF4-FFF2-40B4-BE49-F238E27FC236}">
              <a16:creationId xmlns="" xmlns:a16="http://schemas.microsoft.com/office/drawing/2014/main" id="{5B229FD7-48A6-479F-B7C5-65A7BAAE0C08}"/>
            </a:ext>
          </a:extLst>
        </xdr:cNvPr>
        <xdr:cNvSpPr/>
      </xdr:nvSpPr>
      <xdr:spPr>
        <a:xfrm>
          <a:off x="3746500" y="637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52705</xdr:rowOff>
    </xdr:from>
    <xdr:to>
      <xdr:col>15</xdr:col>
      <xdr:colOff>101600</xdr:colOff>
      <xdr:row>36</xdr:row>
      <xdr:rowOff>154940</xdr:rowOff>
    </xdr:to>
    <xdr:sp macro="" textlink="">
      <xdr:nvSpPr>
        <xdr:cNvPr id="63" name="フローチャート: 判断 62">
          <a:extLst>
            <a:ext uri="{FF2B5EF4-FFF2-40B4-BE49-F238E27FC236}">
              <a16:creationId xmlns="" xmlns:a16="http://schemas.microsoft.com/office/drawing/2014/main" id="{AC5272E7-4278-44FA-AD28-FB07BB5CEFF7}"/>
            </a:ext>
          </a:extLst>
        </xdr:cNvPr>
        <xdr:cNvSpPr/>
      </xdr:nvSpPr>
      <xdr:spPr>
        <a:xfrm>
          <a:off x="2857500" y="6224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22860</xdr:rowOff>
    </xdr:from>
    <xdr:to>
      <xdr:col>10</xdr:col>
      <xdr:colOff>165100</xdr:colOff>
      <xdr:row>36</xdr:row>
      <xdr:rowOff>124460</xdr:rowOff>
    </xdr:to>
    <xdr:sp macro="" textlink="">
      <xdr:nvSpPr>
        <xdr:cNvPr id="64" name="フローチャート: 判断 63">
          <a:extLst>
            <a:ext uri="{FF2B5EF4-FFF2-40B4-BE49-F238E27FC236}">
              <a16:creationId xmlns="" xmlns:a16="http://schemas.microsoft.com/office/drawing/2014/main" id="{1FFC2C80-4D06-4C90-810D-4D3301DBC0A9}"/>
            </a:ext>
          </a:extLst>
        </xdr:cNvPr>
        <xdr:cNvSpPr/>
      </xdr:nvSpPr>
      <xdr:spPr>
        <a:xfrm>
          <a:off x="1968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137160</xdr:rowOff>
    </xdr:from>
    <xdr:to>
      <xdr:col>6</xdr:col>
      <xdr:colOff>38100</xdr:colOff>
      <xdr:row>36</xdr:row>
      <xdr:rowOff>67310</xdr:rowOff>
    </xdr:to>
    <xdr:sp macro="" textlink="">
      <xdr:nvSpPr>
        <xdr:cNvPr id="65" name="フローチャート: 判断 64">
          <a:extLst>
            <a:ext uri="{FF2B5EF4-FFF2-40B4-BE49-F238E27FC236}">
              <a16:creationId xmlns="" xmlns:a16="http://schemas.microsoft.com/office/drawing/2014/main" id="{05781321-330A-4FF0-A074-7ACE31AA9017}"/>
            </a:ext>
          </a:extLst>
        </xdr:cNvPr>
        <xdr:cNvSpPr/>
      </xdr:nvSpPr>
      <xdr:spPr>
        <a:xfrm>
          <a:off x="10795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6" name="テキスト ボックス 65">
          <a:extLst>
            <a:ext uri="{FF2B5EF4-FFF2-40B4-BE49-F238E27FC236}">
              <a16:creationId xmlns="" xmlns:a16="http://schemas.microsoft.com/office/drawing/2014/main" id="{A221E960-F407-48FA-86BE-F22AAE625BEF}"/>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7" name="テキスト ボックス 66">
          <a:extLst>
            <a:ext uri="{FF2B5EF4-FFF2-40B4-BE49-F238E27FC236}">
              <a16:creationId xmlns="" xmlns:a16="http://schemas.microsoft.com/office/drawing/2014/main" id="{E805D01F-6F5D-49A0-87B6-24BFA3E59E9A}"/>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8" name="テキスト ボックス 67">
          <a:extLst>
            <a:ext uri="{FF2B5EF4-FFF2-40B4-BE49-F238E27FC236}">
              <a16:creationId xmlns="" xmlns:a16="http://schemas.microsoft.com/office/drawing/2014/main" id="{B78AAF14-4499-4E32-A4C4-6F8786F5A913}"/>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9" name="テキスト ボックス 68">
          <a:extLst>
            <a:ext uri="{FF2B5EF4-FFF2-40B4-BE49-F238E27FC236}">
              <a16:creationId xmlns="" xmlns:a16="http://schemas.microsoft.com/office/drawing/2014/main" id="{EC925D10-4EED-468E-B9CF-C95E32E8C2F5}"/>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0" name="テキスト ボックス 69">
          <a:extLst>
            <a:ext uri="{FF2B5EF4-FFF2-40B4-BE49-F238E27FC236}">
              <a16:creationId xmlns="" xmlns:a16="http://schemas.microsoft.com/office/drawing/2014/main" id="{D36D0375-8EC7-406A-855C-9229F5F51107}"/>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xdr:col>
      <xdr:colOff>127000</xdr:colOff>
      <xdr:row>35</xdr:row>
      <xdr:rowOff>85090</xdr:rowOff>
    </xdr:from>
    <xdr:to>
      <xdr:col>6</xdr:col>
      <xdr:colOff>38100</xdr:colOff>
      <xdr:row>36</xdr:row>
      <xdr:rowOff>15240</xdr:rowOff>
    </xdr:to>
    <xdr:sp macro="" textlink="">
      <xdr:nvSpPr>
        <xdr:cNvPr id="71" name="楕円 70">
          <a:extLst>
            <a:ext uri="{FF2B5EF4-FFF2-40B4-BE49-F238E27FC236}">
              <a16:creationId xmlns="" xmlns:a16="http://schemas.microsoft.com/office/drawing/2014/main" id="{DC772858-0142-4C25-8BD2-C0CBD1701664}"/>
            </a:ext>
          </a:extLst>
        </xdr:cNvPr>
        <xdr:cNvSpPr/>
      </xdr:nvSpPr>
      <xdr:spPr>
        <a:xfrm>
          <a:off x="1079500" y="60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35</xdr:row>
      <xdr:rowOff>146050</xdr:rowOff>
    </xdr:from>
    <xdr:ext cx="405130" cy="256540"/>
    <xdr:sp macro="" textlink="">
      <xdr:nvSpPr>
        <xdr:cNvPr id="72" name="n_1aveValue【図書館】&#10;有形固定資産減価償却率">
          <a:extLst>
            <a:ext uri="{FF2B5EF4-FFF2-40B4-BE49-F238E27FC236}">
              <a16:creationId xmlns="" xmlns:a16="http://schemas.microsoft.com/office/drawing/2014/main" id="{483E30BF-6944-44B3-9B65-EB0E44938B5C}"/>
            </a:ext>
          </a:extLst>
        </xdr:cNvPr>
        <xdr:cNvSpPr txBox="1"/>
      </xdr:nvSpPr>
      <xdr:spPr>
        <a:xfrm>
          <a:off x="3582035" y="61468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34</xdr:row>
      <xdr:rowOff>170815</xdr:rowOff>
    </xdr:from>
    <xdr:ext cx="402590" cy="258445"/>
    <xdr:sp macro="" textlink="">
      <xdr:nvSpPr>
        <xdr:cNvPr id="73" name="n_2aveValue【図書館】&#10;有形固定資産減価償却率">
          <a:extLst>
            <a:ext uri="{FF2B5EF4-FFF2-40B4-BE49-F238E27FC236}">
              <a16:creationId xmlns="" xmlns:a16="http://schemas.microsoft.com/office/drawing/2014/main" id="{B8003C22-9881-48C6-8C48-48AF54584315}"/>
            </a:ext>
          </a:extLst>
        </xdr:cNvPr>
        <xdr:cNvSpPr txBox="1"/>
      </xdr:nvSpPr>
      <xdr:spPr>
        <a:xfrm>
          <a:off x="2705735" y="600011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34</xdr:row>
      <xdr:rowOff>140970</xdr:rowOff>
    </xdr:from>
    <xdr:ext cx="402590" cy="259080"/>
    <xdr:sp macro="" textlink="">
      <xdr:nvSpPr>
        <xdr:cNvPr id="74" name="n_3aveValue【図書館】&#10;有形固定資産減価償却率">
          <a:extLst>
            <a:ext uri="{FF2B5EF4-FFF2-40B4-BE49-F238E27FC236}">
              <a16:creationId xmlns="" xmlns:a16="http://schemas.microsoft.com/office/drawing/2014/main" id="{3D3F9AAA-22AD-4797-B2B7-9C6E040A680F}"/>
            </a:ext>
          </a:extLst>
        </xdr:cNvPr>
        <xdr:cNvSpPr txBox="1"/>
      </xdr:nvSpPr>
      <xdr:spPr>
        <a:xfrm>
          <a:off x="1816735" y="59702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36</xdr:row>
      <xdr:rowOff>58420</xdr:rowOff>
    </xdr:from>
    <xdr:ext cx="402590" cy="259080"/>
    <xdr:sp macro="" textlink="">
      <xdr:nvSpPr>
        <xdr:cNvPr id="75" name="n_4aveValue【図書館】&#10;有形固定資産減価償却率">
          <a:extLst>
            <a:ext uri="{FF2B5EF4-FFF2-40B4-BE49-F238E27FC236}">
              <a16:creationId xmlns="" xmlns:a16="http://schemas.microsoft.com/office/drawing/2014/main" id="{88D48FB1-A4A9-4A91-85A8-44D245BB0A7A}"/>
            </a:ext>
          </a:extLst>
        </xdr:cNvPr>
        <xdr:cNvSpPr txBox="1"/>
      </xdr:nvSpPr>
      <xdr:spPr>
        <a:xfrm>
          <a:off x="927735" y="62306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34</xdr:row>
      <xdr:rowOff>31750</xdr:rowOff>
    </xdr:from>
    <xdr:ext cx="402590" cy="256540"/>
    <xdr:sp macro="" textlink="">
      <xdr:nvSpPr>
        <xdr:cNvPr id="76" name="n_4mainValue【図書館】&#10;有形固定資産減価償却率">
          <a:extLst>
            <a:ext uri="{FF2B5EF4-FFF2-40B4-BE49-F238E27FC236}">
              <a16:creationId xmlns="" xmlns:a16="http://schemas.microsoft.com/office/drawing/2014/main" id="{7B840044-CCA8-44D3-99A3-B07E740D71BD}"/>
            </a:ext>
          </a:extLst>
        </xdr:cNvPr>
        <xdr:cNvSpPr txBox="1"/>
      </xdr:nvSpPr>
      <xdr:spPr>
        <a:xfrm>
          <a:off x="927735" y="58610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 xmlns:a16="http://schemas.microsoft.com/office/drawing/2014/main" id="{F454F727-EA5D-4CD9-8785-01AC7B8F316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 xmlns:a16="http://schemas.microsoft.com/office/drawing/2014/main" id="{F3898A4B-F2E8-47FA-A2C6-DB28EA4306F8}"/>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 xmlns:a16="http://schemas.microsoft.com/office/drawing/2014/main" id="{DD973543-47D8-4231-A089-6E88D54E0128}"/>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 xmlns:a16="http://schemas.microsoft.com/office/drawing/2014/main" id="{7ED81AC9-04BB-44FC-9E8F-72A1974FF512}"/>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 xmlns:a16="http://schemas.microsoft.com/office/drawing/2014/main" id="{C26C1CA2-0D63-4852-9CA3-0F37FE9407E1}"/>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 xmlns:a16="http://schemas.microsoft.com/office/drawing/2014/main" id="{ECCAE999-F910-4881-BE86-E22B6D5CFFDA}"/>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 xmlns:a16="http://schemas.microsoft.com/office/drawing/2014/main" id="{625F2EBF-4E16-42DC-A0B5-BF23507D77C3}"/>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 xmlns:a16="http://schemas.microsoft.com/office/drawing/2014/main" id="{56D4AB8D-4B82-4666-A9FB-727D0162B43B}"/>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7345" cy="225425"/>
    <xdr:sp macro="" textlink="">
      <xdr:nvSpPr>
        <xdr:cNvPr id="85" name="テキスト ボックス 84">
          <a:extLst>
            <a:ext uri="{FF2B5EF4-FFF2-40B4-BE49-F238E27FC236}">
              <a16:creationId xmlns="" xmlns:a16="http://schemas.microsoft.com/office/drawing/2014/main" id="{65AEB773-4551-46BC-845A-F0EC195F9729}"/>
            </a:ext>
          </a:extLst>
        </xdr:cNvPr>
        <xdr:cNvSpPr txBox="1"/>
      </xdr:nvSpPr>
      <xdr:spPr>
        <a:xfrm>
          <a:off x="6565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 xmlns:a16="http://schemas.microsoft.com/office/drawing/2014/main" id="{E4DCEAA2-8B99-4AF9-BB6F-386E8D2002C0}"/>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a:extLst>
            <a:ext uri="{FF2B5EF4-FFF2-40B4-BE49-F238E27FC236}">
              <a16:creationId xmlns="" xmlns:a16="http://schemas.microsoft.com/office/drawing/2014/main" id="{C8C8A383-A88F-4DBA-8BD1-F259EE7EA40E}"/>
            </a:ext>
          </a:extLst>
        </xdr:cNvPr>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4820" cy="259080"/>
    <xdr:sp macro="" textlink="">
      <xdr:nvSpPr>
        <xdr:cNvPr id="88" name="テキスト ボックス 87">
          <a:extLst>
            <a:ext uri="{FF2B5EF4-FFF2-40B4-BE49-F238E27FC236}">
              <a16:creationId xmlns="" xmlns:a16="http://schemas.microsoft.com/office/drawing/2014/main" id="{4815175F-53A8-4D04-9BC9-B307E08217FC}"/>
            </a:ext>
          </a:extLst>
        </xdr:cNvPr>
        <xdr:cNvSpPr txBox="1"/>
      </xdr:nvSpPr>
      <xdr:spPr>
        <a:xfrm>
          <a:off x="6136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a:extLst>
            <a:ext uri="{FF2B5EF4-FFF2-40B4-BE49-F238E27FC236}">
              <a16:creationId xmlns="" xmlns:a16="http://schemas.microsoft.com/office/drawing/2014/main" id="{69C9955B-0ADC-44D3-8CEE-60212AAF199D}"/>
            </a:ext>
          </a:extLst>
        </xdr:cNvPr>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4820" cy="256540"/>
    <xdr:sp macro="" textlink="">
      <xdr:nvSpPr>
        <xdr:cNvPr id="90" name="テキスト ボックス 89">
          <a:extLst>
            <a:ext uri="{FF2B5EF4-FFF2-40B4-BE49-F238E27FC236}">
              <a16:creationId xmlns="" xmlns:a16="http://schemas.microsoft.com/office/drawing/2014/main" id="{DC13DC9F-0D20-4476-BC13-0348E0DFEE3E}"/>
            </a:ext>
          </a:extLst>
        </xdr:cNvPr>
        <xdr:cNvSpPr txBox="1"/>
      </xdr:nvSpPr>
      <xdr:spPr>
        <a:xfrm>
          <a:off x="6136640" y="671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a:extLst>
            <a:ext uri="{FF2B5EF4-FFF2-40B4-BE49-F238E27FC236}">
              <a16:creationId xmlns="" xmlns:a16="http://schemas.microsoft.com/office/drawing/2014/main" id="{77EB321D-B8C2-4286-ABD4-11A6731655F7}"/>
            </a:ext>
          </a:extLst>
        </xdr:cNvPr>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4820" cy="259080"/>
    <xdr:sp macro="" textlink="">
      <xdr:nvSpPr>
        <xdr:cNvPr id="92" name="テキスト ボックス 91">
          <a:extLst>
            <a:ext uri="{FF2B5EF4-FFF2-40B4-BE49-F238E27FC236}">
              <a16:creationId xmlns="" xmlns:a16="http://schemas.microsoft.com/office/drawing/2014/main" id="{5B4752FA-2969-4F16-831D-B50F1F080673}"/>
            </a:ext>
          </a:extLst>
        </xdr:cNvPr>
        <xdr:cNvSpPr txBox="1"/>
      </xdr:nvSpPr>
      <xdr:spPr>
        <a:xfrm>
          <a:off x="6136640" y="633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a:extLst>
            <a:ext uri="{FF2B5EF4-FFF2-40B4-BE49-F238E27FC236}">
              <a16:creationId xmlns="" xmlns:a16="http://schemas.microsoft.com/office/drawing/2014/main" id="{FA16AE8A-B171-4B24-9C39-8D5B6A70709A}"/>
            </a:ext>
          </a:extLst>
        </xdr:cNvPr>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4820" cy="259080"/>
    <xdr:sp macro="" textlink="">
      <xdr:nvSpPr>
        <xdr:cNvPr id="94" name="テキスト ボックス 93">
          <a:extLst>
            <a:ext uri="{FF2B5EF4-FFF2-40B4-BE49-F238E27FC236}">
              <a16:creationId xmlns="" xmlns:a16="http://schemas.microsoft.com/office/drawing/2014/main" id="{17A8287D-9B78-4DA0-8307-9D31B4CB7754}"/>
            </a:ext>
          </a:extLst>
        </xdr:cNvPr>
        <xdr:cNvSpPr txBox="1"/>
      </xdr:nvSpPr>
      <xdr:spPr>
        <a:xfrm>
          <a:off x="6136640" y="595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a:extLst>
            <a:ext uri="{FF2B5EF4-FFF2-40B4-BE49-F238E27FC236}">
              <a16:creationId xmlns="" xmlns:a16="http://schemas.microsoft.com/office/drawing/2014/main" id="{B78F9051-B67B-4A9F-BF11-AB5CA309B47B}"/>
            </a:ext>
          </a:extLst>
        </xdr:cNvPr>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4820" cy="256540"/>
    <xdr:sp macro="" textlink="">
      <xdr:nvSpPr>
        <xdr:cNvPr id="96" name="テキスト ボックス 95">
          <a:extLst>
            <a:ext uri="{FF2B5EF4-FFF2-40B4-BE49-F238E27FC236}">
              <a16:creationId xmlns="" xmlns:a16="http://schemas.microsoft.com/office/drawing/2014/main" id="{06C49BB6-2C05-4C27-A15E-4703A8509F0E}"/>
            </a:ext>
          </a:extLst>
        </xdr:cNvPr>
        <xdr:cNvSpPr txBox="1"/>
      </xdr:nvSpPr>
      <xdr:spPr>
        <a:xfrm>
          <a:off x="6136640" y="557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 xmlns:a16="http://schemas.microsoft.com/office/drawing/2014/main" id="{1C28FEC6-4020-4CD6-80C4-6CA36C994DEB}"/>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4820" cy="259080"/>
    <xdr:sp macro="" textlink="">
      <xdr:nvSpPr>
        <xdr:cNvPr id="98" name="テキスト ボックス 97">
          <a:extLst>
            <a:ext uri="{FF2B5EF4-FFF2-40B4-BE49-F238E27FC236}">
              <a16:creationId xmlns="" xmlns:a16="http://schemas.microsoft.com/office/drawing/2014/main" id="{3C644BA2-B6B0-4F04-9115-23BF81FA8C2D}"/>
            </a:ext>
          </a:extLst>
        </xdr:cNvPr>
        <xdr:cNvSpPr txBox="1"/>
      </xdr:nvSpPr>
      <xdr:spPr>
        <a:xfrm>
          <a:off x="6136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a:extLst>
            <a:ext uri="{FF2B5EF4-FFF2-40B4-BE49-F238E27FC236}">
              <a16:creationId xmlns="" xmlns:a16="http://schemas.microsoft.com/office/drawing/2014/main" id="{1609E0E1-76F1-4491-9C7D-A815F418DAC5}"/>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40</xdr:row>
      <xdr:rowOff>139700</xdr:rowOff>
    </xdr:to>
    <xdr:cxnSp macro="">
      <xdr:nvCxnSpPr>
        <xdr:cNvPr id="100" name="直線コネクタ 99">
          <a:extLst>
            <a:ext uri="{FF2B5EF4-FFF2-40B4-BE49-F238E27FC236}">
              <a16:creationId xmlns="" xmlns:a16="http://schemas.microsoft.com/office/drawing/2014/main" id="{A7C5AB0F-32D2-4E7E-B306-CAFC7EFCCD9D}"/>
            </a:ext>
          </a:extLst>
        </xdr:cNvPr>
        <xdr:cNvCxnSpPr/>
      </xdr:nvCxnSpPr>
      <xdr:spPr>
        <a:xfrm flipV="1">
          <a:off x="10476865" y="570230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143510</xdr:rowOff>
    </xdr:from>
    <xdr:ext cx="469900" cy="256540"/>
    <xdr:sp macro="" textlink="">
      <xdr:nvSpPr>
        <xdr:cNvPr id="101" name="【図書館】&#10;一人当たり面積最小値テキスト">
          <a:extLst>
            <a:ext uri="{FF2B5EF4-FFF2-40B4-BE49-F238E27FC236}">
              <a16:creationId xmlns="" xmlns:a16="http://schemas.microsoft.com/office/drawing/2014/main" id="{DD00E73C-A535-47C9-AB7C-4B3C9B7BC4E1}"/>
            </a:ext>
          </a:extLst>
        </xdr:cNvPr>
        <xdr:cNvSpPr txBox="1"/>
      </xdr:nvSpPr>
      <xdr:spPr>
        <a:xfrm>
          <a:off x="10515600" y="70015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02" name="直線コネクタ 101">
          <a:extLst>
            <a:ext uri="{FF2B5EF4-FFF2-40B4-BE49-F238E27FC236}">
              <a16:creationId xmlns="" xmlns:a16="http://schemas.microsoft.com/office/drawing/2014/main" id="{40E4DF9F-BA7B-4095-9467-DE53905C8119}"/>
            </a:ext>
          </a:extLst>
        </xdr:cNvPr>
        <xdr:cNvCxnSpPr/>
      </xdr:nvCxnSpPr>
      <xdr:spPr>
        <a:xfrm>
          <a:off x="10388600" y="699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162560</xdr:rowOff>
    </xdr:from>
    <xdr:ext cx="469900" cy="259080"/>
    <xdr:sp macro="" textlink="">
      <xdr:nvSpPr>
        <xdr:cNvPr id="103" name="【図書館】&#10;一人当たり面積最大値テキスト">
          <a:extLst>
            <a:ext uri="{FF2B5EF4-FFF2-40B4-BE49-F238E27FC236}">
              <a16:creationId xmlns="" xmlns:a16="http://schemas.microsoft.com/office/drawing/2014/main" id="{70E05127-5492-4A0D-A072-C0C087A0DB97}"/>
            </a:ext>
          </a:extLst>
        </xdr:cNvPr>
        <xdr:cNvSpPr txBox="1"/>
      </xdr:nvSpPr>
      <xdr:spPr>
        <a:xfrm>
          <a:off x="10515600" y="5477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0.121</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4" name="直線コネクタ 103">
          <a:extLst>
            <a:ext uri="{FF2B5EF4-FFF2-40B4-BE49-F238E27FC236}">
              <a16:creationId xmlns="" xmlns:a16="http://schemas.microsoft.com/office/drawing/2014/main" id="{020BF9F3-C8CA-4005-A820-DED6D89EE301}"/>
            </a:ext>
          </a:extLst>
        </xdr:cNvPr>
        <xdr:cNvCxnSpPr/>
      </xdr:nvCxnSpPr>
      <xdr:spPr>
        <a:xfrm>
          <a:off x="10388600" y="5702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54610</xdr:rowOff>
    </xdr:from>
    <xdr:ext cx="469900" cy="256540"/>
    <xdr:sp macro="" textlink="">
      <xdr:nvSpPr>
        <xdr:cNvPr id="105" name="【図書館】&#10;一人当たり面積平均値テキスト">
          <a:extLst>
            <a:ext uri="{FF2B5EF4-FFF2-40B4-BE49-F238E27FC236}">
              <a16:creationId xmlns="" xmlns:a16="http://schemas.microsoft.com/office/drawing/2014/main" id="{CE4AE1D3-344B-4521-B72B-1A7AE87FCC47}"/>
            </a:ext>
          </a:extLst>
        </xdr:cNvPr>
        <xdr:cNvSpPr txBox="1"/>
      </xdr:nvSpPr>
      <xdr:spPr>
        <a:xfrm>
          <a:off x="10515600" y="656971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06" name="フローチャート: 判断 105">
          <a:extLst>
            <a:ext uri="{FF2B5EF4-FFF2-40B4-BE49-F238E27FC236}">
              <a16:creationId xmlns="" xmlns:a16="http://schemas.microsoft.com/office/drawing/2014/main" id="{44E0DCE4-C5EE-45CF-8C5B-CFDC6D0FD22F}"/>
            </a:ext>
          </a:extLst>
        </xdr:cNvPr>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88900</xdr:rowOff>
    </xdr:from>
    <xdr:to>
      <xdr:col>50</xdr:col>
      <xdr:colOff>165100</xdr:colOff>
      <xdr:row>39</xdr:row>
      <xdr:rowOff>19050</xdr:rowOff>
    </xdr:to>
    <xdr:sp macro="" textlink="">
      <xdr:nvSpPr>
        <xdr:cNvPr id="107" name="フローチャート: 判断 106">
          <a:extLst>
            <a:ext uri="{FF2B5EF4-FFF2-40B4-BE49-F238E27FC236}">
              <a16:creationId xmlns="" xmlns:a16="http://schemas.microsoft.com/office/drawing/2014/main" id="{B2E183E4-C06B-4617-83B7-9A6F4D82C9F8}"/>
            </a:ext>
          </a:extLst>
        </xdr:cNvPr>
        <xdr:cNvSpPr/>
      </xdr:nvSpPr>
      <xdr:spPr>
        <a:xfrm>
          <a:off x="9588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08" name="フローチャート: 判断 107">
          <a:extLst>
            <a:ext uri="{FF2B5EF4-FFF2-40B4-BE49-F238E27FC236}">
              <a16:creationId xmlns="" xmlns:a16="http://schemas.microsoft.com/office/drawing/2014/main" id="{8E85123B-5C77-4C50-8682-886C9293AE5B}"/>
            </a:ext>
          </a:extLst>
        </xdr:cNvPr>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76200</xdr:rowOff>
    </xdr:from>
    <xdr:to>
      <xdr:col>41</xdr:col>
      <xdr:colOff>101600</xdr:colOff>
      <xdr:row>39</xdr:row>
      <xdr:rowOff>6350</xdr:rowOff>
    </xdr:to>
    <xdr:sp macro="" textlink="">
      <xdr:nvSpPr>
        <xdr:cNvPr id="109" name="フローチャート: 判断 108">
          <a:extLst>
            <a:ext uri="{FF2B5EF4-FFF2-40B4-BE49-F238E27FC236}">
              <a16:creationId xmlns="" xmlns:a16="http://schemas.microsoft.com/office/drawing/2014/main" id="{4057D121-E515-42E3-B38B-FA78C8DD2994}"/>
            </a:ext>
          </a:extLst>
        </xdr:cNvPr>
        <xdr:cNvSpPr/>
      </xdr:nvSpPr>
      <xdr:spPr>
        <a:xfrm>
          <a:off x="7810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127000</xdr:rowOff>
    </xdr:from>
    <xdr:to>
      <xdr:col>36</xdr:col>
      <xdr:colOff>165100</xdr:colOff>
      <xdr:row>39</xdr:row>
      <xdr:rowOff>57150</xdr:rowOff>
    </xdr:to>
    <xdr:sp macro="" textlink="">
      <xdr:nvSpPr>
        <xdr:cNvPr id="110" name="フローチャート: 判断 109">
          <a:extLst>
            <a:ext uri="{FF2B5EF4-FFF2-40B4-BE49-F238E27FC236}">
              <a16:creationId xmlns="" xmlns:a16="http://schemas.microsoft.com/office/drawing/2014/main" id="{EA7095CA-A241-4969-8BEC-D60A56E8D18E}"/>
            </a:ext>
          </a:extLst>
        </xdr:cNvPr>
        <xdr:cNvSpPr/>
      </xdr:nvSpPr>
      <xdr:spPr>
        <a:xfrm>
          <a:off x="6921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1" name="テキスト ボックス 110">
          <a:extLst>
            <a:ext uri="{FF2B5EF4-FFF2-40B4-BE49-F238E27FC236}">
              <a16:creationId xmlns="" xmlns:a16="http://schemas.microsoft.com/office/drawing/2014/main" id="{84B52DAF-31B0-4236-9D99-AAFEA10E145E}"/>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12" name="テキスト ボックス 111">
          <a:extLst>
            <a:ext uri="{FF2B5EF4-FFF2-40B4-BE49-F238E27FC236}">
              <a16:creationId xmlns="" xmlns:a16="http://schemas.microsoft.com/office/drawing/2014/main" id="{07AA8FEC-E88A-43BB-81FA-631F5624ED1C}"/>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13" name="テキスト ボックス 112">
          <a:extLst>
            <a:ext uri="{FF2B5EF4-FFF2-40B4-BE49-F238E27FC236}">
              <a16:creationId xmlns="" xmlns:a16="http://schemas.microsoft.com/office/drawing/2014/main" id="{FB3C4D0F-931F-4899-98FE-7FDEE565EB6C}"/>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14" name="テキスト ボックス 113">
          <a:extLst>
            <a:ext uri="{FF2B5EF4-FFF2-40B4-BE49-F238E27FC236}">
              <a16:creationId xmlns="" xmlns:a16="http://schemas.microsoft.com/office/drawing/2014/main" id="{0AEFDB36-3E0F-4DF1-ADE8-8223BCCF81EB}"/>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15" name="テキスト ボックス 114">
          <a:extLst>
            <a:ext uri="{FF2B5EF4-FFF2-40B4-BE49-F238E27FC236}">
              <a16:creationId xmlns="" xmlns:a16="http://schemas.microsoft.com/office/drawing/2014/main" id="{DAEAC039-8F31-4852-AC4D-9211F73A5AAC}"/>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36</xdr:col>
      <xdr:colOff>63500</xdr:colOff>
      <xdr:row>38</xdr:row>
      <xdr:rowOff>114300</xdr:rowOff>
    </xdr:from>
    <xdr:to>
      <xdr:col>36</xdr:col>
      <xdr:colOff>165100</xdr:colOff>
      <xdr:row>39</xdr:row>
      <xdr:rowOff>44450</xdr:rowOff>
    </xdr:to>
    <xdr:sp macro="" textlink="">
      <xdr:nvSpPr>
        <xdr:cNvPr id="116" name="楕円 115">
          <a:extLst>
            <a:ext uri="{FF2B5EF4-FFF2-40B4-BE49-F238E27FC236}">
              <a16:creationId xmlns="" xmlns:a16="http://schemas.microsoft.com/office/drawing/2014/main" id="{0D9D4EC1-3C0E-4789-9B27-9830C94FAE48}"/>
            </a:ext>
          </a:extLst>
        </xdr:cNvPr>
        <xdr:cNvSpPr/>
      </xdr:nvSpPr>
      <xdr:spPr>
        <a:xfrm>
          <a:off x="6921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37</xdr:row>
      <xdr:rowOff>35560</xdr:rowOff>
    </xdr:from>
    <xdr:ext cx="469900" cy="259080"/>
    <xdr:sp macro="" textlink="">
      <xdr:nvSpPr>
        <xdr:cNvPr id="117" name="n_1aveValue【図書館】&#10;一人当たり面積">
          <a:extLst>
            <a:ext uri="{FF2B5EF4-FFF2-40B4-BE49-F238E27FC236}">
              <a16:creationId xmlns="" xmlns:a16="http://schemas.microsoft.com/office/drawing/2014/main" id="{3D0A2321-D7F8-4F6C-8158-28265A1416BF}"/>
            </a:ext>
          </a:extLst>
        </xdr:cNvPr>
        <xdr:cNvSpPr txBox="1"/>
      </xdr:nvSpPr>
      <xdr:spPr>
        <a:xfrm>
          <a:off x="9391650" y="6379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36</xdr:row>
      <xdr:rowOff>168910</xdr:rowOff>
    </xdr:from>
    <xdr:ext cx="467360" cy="256540"/>
    <xdr:sp macro="" textlink="">
      <xdr:nvSpPr>
        <xdr:cNvPr id="118" name="n_2aveValue【図書館】&#10;一人当たり面積">
          <a:extLst>
            <a:ext uri="{FF2B5EF4-FFF2-40B4-BE49-F238E27FC236}">
              <a16:creationId xmlns="" xmlns:a16="http://schemas.microsoft.com/office/drawing/2014/main" id="{8DFB94F6-D1DA-4DA7-A0E2-8D3ED20836A5}"/>
            </a:ext>
          </a:extLst>
        </xdr:cNvPr>
        <xdr:cNvSpPr txBox="1"/>
      </xdr:nvSpPr>
      <xdr:spPr>
        <a:xfrm>
          <a:off x="8515350" y="63411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37</xdr:row>
      <xdr:rowOff>22860</xdr:rowOff>
    </xdr:from>
    <xdr:ext cx="467360" cy="259080"/>
    <xdr:sp macro="" textlink="">
      <xdr:nvSpPr>
        <xdr:cNvPr id="119" name="n_3aveValue【図書館】&#10;一人当たり面積">
          <a:extLst>
            <a:ext uri="{FF2B5EF4-FFF2-40B4-BE49-F238E27FC236}">
              <a16:creationId xmlns="" xmlns:a16="http://schemas.microsoft.com/office/drawing/2014/main" id="{7D6233AA-631F-4295-B4BD-F066B0C0FBF6}"/>
            </a:ext>
          </a:extLst>
        </xdr:cNvPr>
        <xdr:cNvSpPr txBox="1"/>
      </xdr:nvSpPr>
      <xdr:spPr>
        <a:xfrm>
          <a:off x="7626350" y="63665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39</xdr:row>
      <xdr:rowOff>48260</xdr:rowOff>
    </xdr:from>
    <xdr:ext cx="467360" cy="259080"/>
    <xdr:sp macro="" textlink="">
      <xdr:nvSpPr>
        <xdr:cNvPr id="120" name="n_4aveValue【図書館】&#10;一人当たり面積">
          <a:extLst>
            <a:ext uri="{FF2B5EF4-FFF2-40B4-BE49-F238E27FC236}">
              <a16:creationId xmlns="" xmlns:a16="http://schemas.microsoft.com/office/drawing/2014/main" id="{6FC17EBF-163C-46FA-B5DD-81A9943D8B4F}"/>
            </a:ext>
          </a:extLst>
        </xdr:cNvPr>
        <xdr:cNvSpPr txBox="1"/>
      </xdr:nvSpPr>
      <xdr:spPr>
        <a:xfrm>
          <a:off x="6737350" y="67348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37</xdr:row>
      <xdr:rowOff>60960</xdr:rowOff>
    </xdr:from>
    <xdr:ext cx="467360" cy="259080"/>
    <xdr:sp macro="" textlink="">
      <xdr:nvSpPr>
        <xdr:cNvPr id="121" name="n_4mainValue【図書館】&#10;一人当たり面積">
          <a:extLst>
            <a:ext uri="{FF2B5EF4-FFF2-40B4-BE49-F238E27FC236}">
              <a16:creationId xmlns="" xmlns:a16="http://schemas.microsoft.com/office/drawing/2014/main" id="{B08A6830-298C-4DF6-B366-DB18F684DEC6}"/>
            </a:ext>
          </a:extLst>
        </xdr:cNvPr>
        <xdr:cNvSpPr txBox="1"/>
      </xdr:nvSpPr>
      <xdr:spPr>
        <a:xfrm>
          <a:off x="6737350" y="64046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a:extLst>
            <a:ext uri="{FF2B5EF4-FFF2-40B4-BE49-F238E27FC236}">
              <a16:creationId xmlns="" xmlns:a16="http://schemas.microsoft.com/office/drawing/2014/main" id="{C5363B66-ECC3-4ACA-A048-6370493E196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a:extLst>
            <a:ext uri="{FF2B5EF4-FFF2-40B4-BE49-F238E27FC236}">
              <a16:creationId xmlns="" xmlns:a16="http://schemas.microsoft.com/office/drawing/2014/main" id="{F97D55BB-DEA4-4141-A56A-E17A60A27DEF}"/>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a:extLst>
            <a:ext uri="{FF2B5EF4-FFF2-40B4-BE49-F238E27FC236}">
              <a16:creationId xmlns="" xmlns:a16="http://schemas.microsoft.com/office/drawing/2014/main" id="{B85160C1-4929-4F48-86D8-4242BC76239B}"/>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a:extLst>
            <a:ext uri="{FF2B5EF4-FFF2-40B4-BE49-F238E27FC236}">
              <a16:creationId xmlns="" xmlns:a16="http://schemas.microsoft.com/office/drawing/2014/main" id="{4527C474-A5EE-4D49-89A7-DAB8C809CF5E}"/>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a:extLst>
            <a:ext uri="{FF2B5EF4-FFF2-40B4-BE49-F238E27FC236}">
              <a16:creationId xmlns="" xmlns:a16="http://schemas.microsoft.com/office/drawing/2014/main" id="{B74A10AB-87C8-46E4-80F9-6EE802071258}"/>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a:extLst>
            <a:ext uri="{FF2B5EF4-FFF2-40B4-BE49-F238E27FC236}">
              <a16:creationId xmlns="" xmlns:a16="http://schemas.microsoft.com/office/drawing/2014/main" id="{429E713A-7B31-43C7-A662-B5BB0C1DD856}"/>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a:extLst>
            <a:ext uri="{FF2B5EF4-FFF2-40B4-BE49-F238E27FC236}">
              <a16:creationId xmlns="" xmlns:a16="http://schemas.microsoft.com/office/drawing/2014/main" id="{6D19D42B-589F-4E4A-93B8-751A04E1A2F9}"/>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a:extLst>
            <a:ext uri="{FF2B5EF4-FFF2-40B4-BE49-F238E27FC236}">
              <a16:creationId xmlns="" xmlns:a16="http://schemas.microsoft.com/office/drawing/2014/main" id="{8DCDED17-761E-4A75-AF2A-FFF5F43A2885}"/>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910" cy="225425"/>
    <xdr:sp macro="" textlink="">
      <xdr:nvSpPr>
        <xdr:cNvPr id="130" name="テキスト ボックス 129">
          <a:extLst>
            <a:ext uri="{FF2B5EF4-FFF2-40B4-BE49-F238E27FC236}">
              <a16:creationId xmlns="" xmlns:a16="http://schemas.microsoft.com/office/drawing/2014/main" id="{B2822FDF-30BB-49AB-B4A2-7135DE511261}"/>
            </a:ext>
          </a:extLst>
        </xdr:cNvPr>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a:extLst>
            <a:ext uri="{FF2B5EF4-FFF2-40B4-BE49-F238E27FC236}">
              <a16:creationId xmlns="" xmlns:a16="http://schemas.microsoft.com/office/drawing/2014/main" id="{41A65C68-6939-4E42-81AA-869B387B0472}"/>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4820" cy="256540"/>
    <xdr:sp macro="" textlink="">
      <xdr:nvSpPr>
        <xdr:cNvPr id="132" name="テキスト ボックス 131">
          <a:extLst>
            <a:ext uri="{FF2B5EF4-FFF2-40B4-BE49-F238E27FC236}">
              <a16:creationId xmlns="" xmlns:a16="http://schemas.microsoft.com/office/drawing/2014/main" id="{4525A529-9FB1-4D0E-9708-753C37C2AF16}"/>
            </a:ext>
          </a:extLst>
        </xdr:cNvPr>
        <xdr:cNvSpPr txBox="1"/>
      </xdr:nvSpPr>
      <xdr:spPr>
        <a:xfrm>
          <a:off x="294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3" name="直線コネクタ 132">
          <a:extLst>
            <a:ext uri="{FF2B5EF4-FFF2-40B4-BE49-F238E27FC236}">
              <a16:creationId xmlns="" xmlns:a16="http://schemas.microsoft.com/office/drawing/2014/main" id="{A58769CB-B4C0-4045-9FA4-439B6AFB90CF}"/>
            </a:ext>
          </a:extLst>
        </xdr:cNvPr>
        <xdr:cNvCxnSpPr/>
      </xdr:nvCxnSpPr>
      <xdr:spPr>
        <a:xfrm>
          <a:off x="762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29210</xdr:rowOff>
    </xdr:from>
    <xdr:ext cx="464820" cy="256540"/>
    <xdr:sp macro="" textlink="">
      <xdr:nvSpPr>
        <xdr:cNvPr id="134" name="テキスト ボックス 133">
          <a:extLst>
            <a:ext uri="{FF2B5EF4-FFF2-40B4-BE49-F238E27FC236}">
              <a16:creationId xmlns="" xmlns:a16="http://schemas.microsoft.com/office/drawing/2014/main" id="{7F566540-7DBC-41BD-8D4A-B685D9C6DD55}"/>
            </a:ext>
          </a:extLst>
        </xdr:cNvPr>
        <xdr:cNvSpPr txBox="1"/>
      </xdr:nvSpPr>
      <xdr:spPr>
        <a:xfrm>
          <a:off x="294640" y="108305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5" name="直線コネクタ 134">
          <a:extLst>
            <a:ext uri="{FF2B5EF4-FFF2-40B4-BE49-F238E27FC236}">
              <a16:creationId xmlns="" xmlns:a16="http://schemas.microsoft.com/office/drawing/2014/main" id="{A036DD2F-385C-41A1-ACB4-4954BCB87F86}"/>
            </a:ext>
          </a:extLst>
        </xdr:cNvPr>
        <xdr:cNvCxnSpPr/>
      </xdr:nvCxnSpPr>
      <xdr:spPr>
        <a:xfrm>
          <a:off x="762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86360</xdr:rowOff>
    </xdr:from>
    <xdr:ext cx="403225" cy="256540"/>
    <xdr:sp macro="" textlink="">
      <xdr:nvSpPr>
        <xdr:cNvPr id="136" name="テキスト ボックス 135">
          <a:extLst>
            <a:ext uri="{FF2B5EF4-FFF2-40B4-BE49-F238E27FC236}">
              <a16:creationId xmlns="" xmlns:a16="http://schemas.microsoft.com/office/drawing/2014/main" id="{E13C5609-9842-400A-9D92-BDC2F28E7BBC}"/>
            </a:ext>
          </a:extLst>
        </xdr:cNvPr>
        <xdr:cNvSpPr txBox="1"/>
      </xdr:nvSpPr>
      <xdr:spPr>
        <a:xfrm>
          <a:off x="358775" y="103733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7" name="直線コネクタ 136">
          <a:extLst>
            <a:ext uri="{FF2B5EF4-FFF2-40B4-BE49-F238E27FC236}">
              <a16:creationId xmlns="" xmlns:a16="http://schemas.microsoft.com/office/drawing/2014/main" id="{4E3CF715-FA65-47BE-B426-64F8466CDBBA}"/>
            </a:ext>
          </a:extLst>
        </xdr:cNvPr>
        <xdr:cNvCxnSpPr/>
      </xdr:nvCxnSpPr>
      <xdr:spPr>
        <a:xfrm>
          <a:off x="762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57</xdr:row>
      <xdr:rowOff>143510</xdr:rowOff>
    </xdr:from>
    <xdr:ext cx="403225" cy="256540"/>
    <xdr:sp macro="" textlink="">
      <xdr:nvSpPr>
        <xdr:cNvPr id="138" name="テキスト ボックス 137">
          <a:extLst>
            <a:ext uri="{FF2B5EF4-FFF2-40B4-BE49-F238E27FC236}">
              <a16:creationId xmlns="" xmlns:a16="http://schemas.microsoft.com/office/drawing/2014/main" id="{E02D7F06-A46F-41BA-A6D6-8CA19B2D2809}"/>
            </a:ext>
          </a:extLst>
        </xdr:cNvPr>
        <xdr:cNvSpPr txBox="1"/>
      </xdr:nvSpPr>
      <xdr:spPr>
        <a:xfrm>
          <a:off x="358775" y="99161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9" name="直線コネクタ 138">
          <a:extLst>
            <a:ext uri="{FF2B5EF4-FFF2-40B4-BE49-F238E27FC236}">
              <a16:creationId xmlns="" xmlns:a16="http://schemas.microsoft.com/office/drawing/2014/main" id="{D202A324-7D7B-49B7-9E36-157B3C61FA53}"/>
            </a:ext>
          </a:extLst>
        </xdr:cNvPr>
        <xdr:cNvCxnSpPr/>
      </xdr:nvCxnSpPr>
      <xdr:spPr>
        <a:xfrm>
          <a:off x="762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55</xdr:row>
      <xdr:rowOff>29210</xdr:rowOff>
    </xdr:from>
    <xdr:ext cx="403225" cy="256540"/>
    <xdr:sp macro="" textlink="">
      <xdr:nvSpPr>
        <xdr:cNvPr id="140" name="テキスト ボックス 139">
          <a:extLst>
            <a:ext uri="{FF2B5EF4-FFF2-40B4-BE49-F238E27FC236}">
              <a16:creationId xmlns="" xmlns:a16="http://schemas.microsoft.com/office/drawing/2014/main" id="{8AE4259B-1A56-4CDF-8C05-859163994D9F}"/>
            </a:ext>
          </a:extLst>
        </xdr:cNvPr>
        <xdr:cNvSpPr txBox="1"/>
      </xdr:nvSpPr>
      <xdr:spPr>
        <a:xfrm>
          <a:off x="358775" y="94589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a:extLst>
            <a:ext uri="{FF2B5EF4-FFF2-40B4-BE49-F238E27FC236}">
              <a16:creationId xmlns="" xmlns:a16="http://schemas.microsoft.com/office/drawing/2014/main" id="{9F30049A-F0CD-40A9-B3D4-C3BF56DC67F8}"/>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52</xdr:row>
      <xdr:rowOff>86360</xdr:rowOff>
    </xdr:from>
    <xdr:ext cx="403225" cy="256540"/>
    <xdr:sp macro="" textlink="">
      <xdr:nvSpPr>
        <xdr:cNvPr id="142" name="テキスト ボックス 141">
          <a:extLst>
            <a:ext uri="{FF2B5EF4-FFF2-40B4-BE49-F238E27FC236}">
              <a16:creationId xmlns="" xmlns:a16="http://schemas.microsoft.com/office/drawing/2014/main" id="{66287942-4EB2-453E-9FD7-2BD2A0BA9896}"/>
            </a:ext>
          </a:extLst>
        </xdr:cNvPr>
        <xdr:cNvSpPr txBox="1"/>
      </xdr:nvSpPr>
      <xdr:spPr>
        <a:xfrm>
          <a:off x="358775" y="9001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a:extLst>
            <a:ext uri="{FF2B5EF4-FFF2-40B4-BE49-F238E27FC236}">
              <a16:creationId xmlns="" xmlns:a16="http://schemas.microsoft.com/office/drawing/2014/main" id="{5F21F280-DFAB-4F5E-8833-23DEC4137258}"/>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54610</xdr:rowOff>
    </xdr:from>
    <xdr:to>
      <xdr:col>24</xdr:col>
      <xdr:colOff>62865</xdr:colOff>
      <xdr:row>64</xdr:row>
      <xdr:rowOff>0</xdr:rowOff>
    </xdr:to>
    <xdr:cxnSp macro="">
      <xdr:nvCxnSpPr>
        <xdr:cNvPr id="144" name="直線コネクタ 143">
          <a:extLst>
            <a:ext uri="{FF2B5EF4-FFF2-40B4-BE49-F238E27FC236}">
              <a16:creationId xmlns="" xmlns:a16="http://schemas.microsoft.com/office/drawing/2014/main" id="{66572D07-866C-40F3-BB2B-295C87DDD935}"/>
            </a:ext>
          </a:extLst>
        </xdr:cNvPr>
        <xdr:cNvCxnSpPr/>
      </xdr:nvCxnSpPr>
      <xdr:spPr>
        <a:xfrm flipV="1">
          <a:off x="4634865" y="9484360"/>
          <a:ext cx="0" cy="1488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3810</xdr:rowOff>
    </xdr:from>
    <xdr:ext cx="469900" cy="259080"/>
    <xdr:sp macro="" textlink="">
      <xdr:nvSpPr>
        <xdr:cNvPr id="145" name="【体育館・プール】&#10;有形固定資産減価償却率最小値テキスト">
          <a:extLst>
            <a:ext uri="{FF2B5EF4-FFF2-40B4-BE49-F238E27FC236}">
              <a16:creationId xmlns="" xmlns:a16="http://schemas.microsoft.com/office/drawing/2014/main" id="{58EF8E35-5454-4C3A-A1A1-D1675F53C76A}"/>
            </a:ext>
          </a:extLst>
        </xdr:cNvPr>
        <xdr:cNvSpPr txBox="1"/>
      </xdr:nvSpPr>
      <xdr:spPr>
        <a:xfrm>
          <a:off x="4673600" y="1097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46" name="直線コネクタ 145">
          <a:extLst>
            <a:ext uri="{FF2B5EF4-FFF2-40B4-BE49-F238E27FC236}">
              <a16:creationId xmlns="" xmlns:a16="http://schemas.microsoft.com/office/drawing/2014/main" id="{5CA11EF2-EF5B-4845-AB76-479DF2CA5FF6}"/>
            </a:ext>
          </a:extLst>
        </xdr:cNvPr>
        <xdr:cNvCxnSpPr/>
      </xdr:nvCxnSpPr>
      <xdr:spPr>
        <a:xfrm>
          <a:off x="4546600" y="1097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1270</xdr:rowOff>
    </xdr:from>
    <xdr:ext cx="405130" cy="259080"/>
    <xdr:sp macro="" textlink="">
      <xdr:nvSpPr>
        <xdr:cNvPr id="147" name="【体育館・プール】&#10;有形固定資産減価償却率最大値テキスト">
          <a:extLst>
            <a:ext uri="{FF2B5EF4-FFF2-40B4-BE49-F238E27FC236}">
              <a16:creationId xmlns="" xmlns:a16="http://schemas.microsoft.com/office/drawing/2014/main" id="{4DAF1F58-9DCE-4CCE-B5A7-E940DC92A7B7}"/>
            </a:ext>
          </a:extLst>
        </xdr:cNvPr>
        <xdr:cNvSpPr txBox="1"/>
      </xdr:nvSpPr>
      <xdr:spPr>
        <a:xfrm>
          <a:off x="4673600" y="9259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34.9</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54610</xdr:rowOff>
    </xdr:from>
    <xdr:to>
      <xdr:col>24</xdr:col>
      <xdr:colOff>152400</xdr:colOff>
      <xdr:row>55</xdr:row>
      <xdr:rowOff>54610</xdr:rowOff>
    </xdr:to>
    <xdr:cxnSp macro="">
      <xdr:nvCxnSpPr>
        <xdr:cNvPr id="148" name="直線コネクタ 147">
          <a:extLst>
            <a:ext uri="{FF2B5EF4-FFF2-40B4-BE49-F238E27FC236}">
              <a16:creationId xmlns="" xmlns:a16="http://schemas.microsoft.com/office/drawing/2014/main" id="{5AE9AAAD-C86E-447F-96C6-9694B33563E4}"/>
            </a:ext>
          </a:extLst>
        </xdr:cNvPr>
        <xdr:cNvCxnSpPr/>
      </xdr:nvCxnSpPr>
      <xdr:spPr>
        <a:xfrm>
          <a:off x="4546600" y="9484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7620</xdr:rowOff>
    </xdr:from>
    <xdr:ext cx="405130" cy="256540"/>
    <xdr:sp macro="" textlink="">
      <xdr:nvSpPr>
        <xdr:cNvPr id="149" name="【体育館・プール】&#10;有形固定資産減価償却率平均値テキスト">
          <a:extLst>
            <a:ext uri="{FF2B5EF4-FFF2-40B4-BE49-F238E27FC236}">
              <a16:creationId xmlns="" xmlns:a16="http://schemas.microsoft.com/office/drawing/2014/main" id="{2B4552FF-49A3-4952-977D-A4348452C42A}"/>
            </a:ext>
          </a:extLst>
        </xdr:cNvPr>
        <xdr:cNvSpPr txBox="1"/>
      </xdr:nvSpPr>
      <xdr:spPr>
        <a:xfrm>
          <a:off x="4673600" y="1012317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29210</xdr:rowOff>
    </xdr:from>
    <xdr:to>
      <xdr:col>24</xdr:col>
      <xdr:colOff>114300</xdr:colOff>
      <xdr:row>59</xdr:row>
      <xdr:rowOff>130810</xdr:rowOff>
    </xdr:to>
    <xdr:sp macro="" textlink="">
      <xdr:nvSpPr>
        <xdr:cNvPr id="150" name="フローチャート: 判断 149">
          <a:extLst>
            <a:ext uri="{FF2B5EF4-FFF2-40B4-BE49-F238E27FC236}">
              <a16:creationId xmlns="" xmlns:a16="http://schemas.microsoft.com/office/drawing/2014/main" id="{66CF2ED9-E699-4B1C-8308-D10A96EB5D37}"/>
            </a:ext>
          </a:extLst>
        </xdr:cNvPr>
        <xdr:cNvSpPr/>
      </xdr:nvSpPr>
      <xdr:spPr>
        <a:xfrm>
          <a:off x="4584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163830</xdr:rowOff>
    </xdr:from>
    <xdr:to>
      <xdr:col>20</xdr:col>
      <xdr:colOff>38100</xdr:colOff>
      <xdr:row>59</xdr:row>
      <xdr:rowOff>93980</xdr:rowOff>
    </xdr:to>
    <xdr:sp macro="" textlink="">
      <xdr:nvSpPr>
        <xdr:cNvPr id="151" name="フローチャート: 判断 150">
          <a:extLst>
            <a:ext uri="{FF2B5EF4-FFF2-40B4-BE49-F238E27FC236}">
              <a16:creationId xmlns="" xmlns:a16="http://schemas.microsoft.com/office/drawing/2014/main" id="{28F1DC40-117C-4CF0-9675-C673FD8BFAE0}"/>
            </a:ext>
          </a:extLst>
        </xdr:cNvPr>
        <xdr:cNvSpPr/>
      </xdr:nvSpPr>
      <xdr:spPr>
        <a:xfrm>
          <a:off x="3746500" y="1010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116205</xdr:rowOff>
    </xdr:from>
    <xdr:to>
      <xdr:col>15</xdr:col>
      <xdr:colOff>101600</xdr:colOff>
      <xdr:row>59</xdr:row>
      <xdr:rowOff>46355</xdr:rowOff>
    </xdr:to>
    <xdr:sp macro="" textlink="">
      <xdr:nvSpPr>
        <xdr:cNvPr id="152" name="フローチャート: 判断 151">
          <a:extLst>
            <a:ext uri="{FF2B5EF4-FFF2-40B4-BE49-F238E27FC236}">
              <a16:creationId xmlns="" xmlns:a16="http://schemas.microsoft.com/office/drawing/2014/main" id="{998A0029-30E1-4D43-8B64-ED6CE1613A77}"/>
            </a:ext>
          </a:extLst>
        </xdr:cNvPr>
        <xdr:cNvSpPr/>
      </xdr:nvSpPr>
      <xdr:spPr>
        <a:xfrm>
          <a:off x="2857500" y="1006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79375</xdr:rowOff>
    </xdr:from>
    <xdr:to>
      <xdr:col>10</xdr:col>
      <xdr:colOff>165100</xdr:colOff>
      <xdr:row>59</xdr:row>
      <xdr:rowOff>9525</xdr:rowOff>
    </xdr:to>
    <xdr:sp macro="" textlink="">
      <xdr:nvSpPr>
        <xdr:cNvPr id="153" name="フローチャート: 判断 152">
          <a:extLst>
            <a:ext uri="{FF2B5EF4-FFF2-40B4-BE49-F238E27FC236}">
              <a16:creationId xmlns="" xmlns:a16="http://schemas.microsoft.com/office/drawing/2014/main" id="{2EBDA6ED-CB30-434D-885B-3C588449D989}"/>
            </a:ext>
          </a:extLst>
        </xdr:cNvPr>
        <xdr:cNvSpPr/>
      </xdr:nvSpPr>
      <xdr:spPr>
        <a:xfrm>
          <a:off x="1968500" y="1002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70485</xdr:rowOff>
    </xdr:from>
    <xdr:to>
      <xdr:col>6</xdr:col>
      <xdr:colOff>38100</xdr:colOff>
      <xdr:row>59</xdr:row>
      <xdr:rowOff>635</xdr:rowOff>
    </xdr:to>
    <xdr:sp macro="" textlink="">
      <xdr:nvSpPr>
        <xdr:cNvPr id="154" name="フローチャート: 判断 153">
          <a:extLst>
            <a:ext uri="{FF2B5EF4-FFF2-40B4-BE49-F238E27FC236}">
              <a16:creationId xmlns="" xmlns:a16="http://schemas.microsoft.com/office/drawing/2014/main" id="{D9E188C4-210D-4D71-A00C-0FC339496D28}"/>
            </a:ext>
          </a:extLst>
        </xdr:cNvPr>
        <xdr:cNvSpPr/>
      </xdr:nvSpPr>
      <xdr:spPr>
        <a:xfrm>
          <a:off x="1079500" y="1001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6540"/>
    <xdr:sp macro="" textlink="">
      <xdr:nvSpPr>
        <xdr:cNvPr id="155" name="テキスト ボックス 154">
          <a:extLst>
            <a:ext uri="{FF2B5EF4-FFF2-40B4-BE49-F238E27FC236}">
              <a16:creationId xmlns="" xmlns:a16="http://schemas.microsoft.com/office/drawing/2014/main" id="{859A234D-0142-4A89-87FA-FAC87C1B56B3}"/>
            </a:ext>
          </a:extLst>
        </xdr:cNvPr>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6540"/>
    <xdr:sp macro="" textlink="">
      <xdr:nvSpPr>
        <xdr:cNvPr id="156" name="テキスト ボックス 155">
          <a:extLst>
            <a:ext uri="{FF2B5EF4-FFF2-40B4-BE49-F238E27FC236}">
              <a16:creationId xmlns="" xmlns:a16="http://schemas.microsoft.com/office/drawing/2014/main" id="{7EFB8CF0-7864-49E7-B431-94D941494862}"/>
            </a:ext>
          </a:extLst>
        </xdr:cNvPr>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6540"/>
    <xdr:sp macro="" textlink="">
      <xdr:nvSpPr>
        <xdr:cNvPr id="157" name="テキスト ボックス 156">
          <a:extLst>
            <a:ext uri="{FF2B5EF4-FFF2-40B4-BE49-F238E27FC236}">
              <a16:creationId xmlns="" xmlns:a16="http://schemas.microsoft.com/office/drawing/2014/main" id="{42754256-19D7-4ED1-8C09-55C35BB54637}"/>
            </a:ext>
          </a:extLst>
        </xdr:cNvPr>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6540"/>
    <xdr:sp macro="" textlink="">
      <xdr:nvSpPr>
        <xdr:cNvPr id="158" name="テキスト ボックス 157">
          <a:extLst>
            <a:ext uri="{FF2B5EF4-FFF2-40B4-BE49-F238E27FC236}">
              <a16:creationId xmlns="" xmlns:a16="http://schemas.microsoft.com/office/drawing/2014/main" id="{9F261CCF-1BF4-44AF-B3F5-51EAE4FA0FC3}"/>
            </a:ext>
          </a:extLst>
        </xdr:cNvPr>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6540"/>
    <xdr:sp macro="" textlink="">
      <xdr:nvSpPr>
        <xdr:cNvPr id="159" name="テキスト ボックス 158">
          <a:extLst>
            <a:ext uri="{FF2B5EF4-FFF2-40B4-BE49-F238E27FC236}">
              <a16:creationId xmlns="" xmlns:a16="http://schemas.microsoft.com/office/drawing/2014/main" id="{EEB62BD7-A4AC-4DBE-B319-D5C1106CDBDB}"/>
            </a:ext>
          </a:extLst>
        </xdr:cNvPr>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xdr:col>
      <xdr:colOff>127000</xdr:colOff>
      <xdr:row>61</xdr:row>
      <xdr:rowOff>88900</xdr:rowOff>
    </xdr:from>
    <xdr:to>
      <xdr:col>6</xdr:col>
      <xdr:colOff>38100</xdr:colOff>
      <xdr:row>62</xdr:row>
      <xdr:rowOff>19050</xdr:rowOff>
    </xdr:to>
    <xdr:sp macro="" textlink="">
      <xdr:nvSpPr>
        <xdr:cNvPr id="160" name="楕円 159">
          <a:extLst>
            <a:ext uri="{FF2B5EF4-FFF2-40B4-BE49-F238E27FC236}">
              <a16:creationId xmlns="" xmlns:a16="http://schemas.microsoft.com/office/drawing/2014/main" id="{69325F14-E71D-4B9B-AE94-E7FCF3D42EDD}"/>
            </a:ext>
          </a:extLst>
        </xdr:cNvPr>
        <xdr:cNvSpPr/>
      </xdr:nvSpPr>
      <xdr:spPr>
        <a:xfrm>
          <a:off x="1079500" y="1054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57</xdr:row>
      <xdr:rowOff>110490</xdr:rowOff>
    </xdr:from>
    <xdr:ext cx="405130" cy="256540"/>
    <xdr:sp macro="" textlink="">
      <xdr:nvSpPr>
        <xdr:cNvPr id="161" name="n_1aveValue【体育館・プール】&#10;有形固定資産減価償却率">
          <a:extLst>
            <a:ext uri="{FF2B5EF4-FFF2-40B4-BE49-F238E27FC236}">
              <a16:creationId xmlns="" xmlns:a16="http://schemas.microsoft.com/office/drawing/2014/main" id="{8ED7EFD3-528A-445E-BFFC-BDBFA2544024}"/>
            </a:ext>
          </a:extLst>
        </xdr:cNvPr>
        <xdr:cNvSpPr txBox="1"/>
      </xdr:nvSpPr>
      <xdr:spPr>
        <a:xfrm>
          <a:off x="3582035" y="98831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57</xdr:row>
      <xdr:rowOff>63500</xdr:rowOff>
    </xdr:from>
    <xdr:ext cx="402590" cy="256540"/>
    <xdr:sp macro="" textlink="">
      <xdr:nvSpPr>
        <xdr:cNvPr id="162" name="n_2aveValue【体育館・プール】&#10;有形固定資産減価償却率">
          <a:extLst>
            <a:ext uri="{FF2B5EF4-FFF2-40B4-BE49-F238E27FC236}">
              <a16:creationId xmlns="" xmlns:a16="http://schemas.microsoft.com/office/drawing/2014/main" id="{2A9AA368-C895-4F9F-9885-1681BC06A5B8}"/>
            </a:ext>
          </a:extLst>
        </xdr:cNvPr>
        <xdr:cNvSpPr txBox="1"/>
      </xdr:nvSpPr>
      <xdr:spPr>
        <a:xfrm>
          <a:off x="2705735" y="98361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57</xdr:row>
      <xdr:rowOff>26035</xdr:rowOff>
    </xdr:from>
    <xdr:ext cx="402590" cy="259080"/>
    <xdr:sp macro="" textlink="">
      <xdr:nvSpPr>
        <xdr:cNvPr id="163" name="n_3aveValue【体育館・プール】&#10;有形固定資産減価償却率">
          <a:extLst>
            <a:ext uri="{FF2B5EF4-FFF2-40B4-BE49-F238E27FC236}">
              <a16:creationId xmlns="" xmlns:a16="http://schemas.microsoft.com/office/drawing/2014/main" id="{4DB38E0A-951B-4075-858A-1CA8E74EE124}"/>
            </a:ext>
          </a:extLst>
        </xdr:cNvPr>
        <xdr:cNvSpPr txBox="1"/>
      </xdr:nvSpPr>
      <xdr:spPr>
        <a:xfrm>
          <a:off x="1816735" y="97986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57</xdr:row>
      <xdr:rowOff>17780</xdr:rowOff>
    </xdr:from>
    <xdr:ext cx="402590" cy="256540"/>
    <xdr:sp macro="" textlink="">
      <xdr:nvSpPr>
        <xdr:cNvPr id="164" name="n_4aveValue【体育館・プール】&#10;有形固定資産減価償却率">
          <a:extLst>
            <a:ext uri="{FF2B5EF4-FFF2-40B4-BE49-F238E27FC236}">
              <a16:creationId xmlns="" xmlns:a16="http://schemas.microsoft.com/office/drawing/2014/main" id="{2618B3E4-CEB5-4C21-B090-3FCA036D8FAF}"/>
            </a:ext>
          </a:extLst>
        </xdr:cNvPr>
        <xdr:cNvSpPr txBox="1"/>
      </xdr:nvSpPr>
      <xdr:spPr>
        <a:xfrm>
          <a:off x="927735" y="97904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62</xdr:row>
      <xdr:rowOff>10160</xdr:rowOff>
    </xdr:from>
    <xdr:ext cx="402590" cy="259080"/>
    <xdr:sp macro="" textlink="">
      <xdr:nvSpPr>
        <xdr:cNvPr id="165" name="n_4mainValue【体育館・プール】&#10;有形固定資産減価償却率">
          <a:extLst>
            <a:ext uri="{FF2B5EF4-FFF2-40B4-BE49-F238E27FC236}">
              <a16:creationId xmlns="" xmlns:a16="http://schemas.microsoft.com/office/drawing/2014/main" id="{3BE0F5F2-8A3F-4DD0-ACA5-40EC24F73B68}"/>
            </a:ext>
          </a:extLst>
        </xdr:cNvPr>
        <xdr:cNvSpPr txBox="1"/>
      </xdr:nvSpPr>
      <xdr:spPr>
        <a:xfrm>
          <a:off x="927735" y="106400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a:extLst>
            <a:ext uri="{FF2B5EF4-FFF2-40B4-BE49-F238E27FC236}">
              <a16:creationId xmlns="" xmlns:a16="http://schemas.microsoft.com/office/drawing/2014/main" id="{FEA3258A-A95F-49B7-A8B4-31C7205572B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a:extLst>
            <a:ext uri="{FF2B5EF4-FFF2-40B4-BE49-F238E27FC236}">
              <a16:creationId xmlns="" xmlns:a16="http://schemas.microsoft.com/office/drawing/2014/main" id="{F9CB997A-3AF3-4755-8925-2C2EE85FB508}"/>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a:extLst>
            <a:ext uri="{FF2B5EF4-FFF2-40B4-BE49-F238E27FC236}">
              <a16:creationId xmlns="" xmlns:a16="http://schemas.microsoft.com/office/drawing/2014/main" id="{8019B944-5EE8-4B89-91AB-A078D4252A2E}"/>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a:extLst>
            <a:ext uri="{FF2B5EF4-FFF2-40B4-BE49-F238E27FC236}">
              <a16:creationId xmlns="" xmlns:a16="http://schemas.microsoft.com/office/drawing/2014/main" id="{65E5ACF5-331B-412F-8C33-8E341DD8123E}"/>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a:extLst>
            <a:ext uri="{FF2B5EF4-FFF2-40B4-BE49-F238E27FC236}">
              <a16:creationId xmlns="" xmlns:a16="http://schemas.microsoft.com/office/drawing/2014/main" id="{369F5840-BCF2-4AE9-8135-0ED85AAE6166}"/>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a:extLst>
            <a:ext uri="{FF2B5EF4-FFF2-40B4-BE49-F238E27FC236}">
              <a16:creationId xmlns="" xmlns:a16="http://schemas.microsoft.com/office/drawing/2014/main" id="{78CF4EAF-6800-4C7E-A5CE-AE86610E77F3}"/>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a:extLst>
            <a:ext uri="{FF2B5EF4-FFF2-40B4-BE49-F238E27FC236}">
              <a16:creationId xmlns="" xmlns:a16="http://schemas.microsoft.com/office/drawing/2014/main" id="{179DB524-0A71-4D9F-B3E9-CAB890DCBA2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a:extLst>
            <a:ext uri="{FF2B5EF4-FFF2-40B4-BE49-F238E27FC236}">
              <a16:creationId xmlns="" xmlns:a16="http://schemas.microsoft.com/office/drawing/2014/main" id="{DEBEDD55-0260-41C0-A6B9-7B3724DFF09D}"/>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345" cy="225425"/>
    <xdr:sp macro="" textlink="">
      <xdr:nvSpPr>
        <xdr:cNvPr id="174" name="テキスト ボックス 173">
          <a:extLst>
            <a:ext uri="{FF2B5EF4-FFF2-40B4-BE49-F238E27FC236}">
              <a16:creationId xmlns="" xmlns:a16="http://schemas.microsoft.com/office/drawing/2014/main" id="{AC632E53-81C7-4FDB-8DD6-23EF377912C9}"/>
            </a:ext>
          </a:extLst>
        </xdr:cNvPr>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a:extLst>
            <a:ext uri="{FF2B5EF4-FFF2-40B4-BE49-F238E27FC236}">
              <a16:creationId xmlns="" xmlns:a16="http://schemas.microsoft.com/office/drawing/2014/main" id="{B644FA53-8261-402B-809F-95CBC20E37C4}"/>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176" name="直線コネクタ 175">
          <a:extLst>
            <a:ext uri="{FF2B5EF4-FFF2-40B4-BE49-F238E27FC236}">
              <a16:creationId xmlns="" xmlns:a16="http://schemas.microsoft.com/office/drawing/2014/main" id="{DF2062AB-9992-453B-9F05-15D43B3C98B9}"/>
            </a:ext>
          </a:extLst>
        </xdr:cNvPr>
        <xdr:cNvCxnSpPr/>
      </xdr:nvCxnSpPr>
      <xdr:spPr>
        <a:xfrm>
          <a:off x="6604000" y="1114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64</xdr:row>
      <xdr:rowOff>29210</xdr:rowOff>
    </xdr:from>
    <xdr:ext cx="464820" cy="256540"/>
    <xdr:sp macro="" textlink="">
      <xdr:nvSpPr>
        <xdr:cNvPr id="177" name="テキスト ボックス 176">
          <a:extLst>
            <a:ext uri="{FF2B5EF4-FFF2-40B4-BE49-F238E27FC236}">
              <a16:creationId xmlns="" xmlns:a16="http://schemas.microsoft.com/office/drawing/2014/main" id="{858FA3F0-FF06-41F0-A2FD-E4833B5C4089}"/>
            </a:ext>
          </a:extLst>
        </xdr:cNvPr>
        <xdr:cNvSpPr txBox="1"/>
      </xdr:nvSpPr>
      <xdr:spPr>
        <a:xfrm>
          <a:off x="6136640" y="1100201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178" name="直線コネクタ 177">
          <a:extLst>
            <a:ext uri="{FF2B5EF4-FFF2-40B4-BE49-F238E27FC236}">
              <a16:creationId xmlns="" xmlns:a16="http://schemas.microsoft.com/office/drawing/2014/main" id="{8308CD71-5A04-459B-A864-C36E800E0298}"/>
            </a:ext>
          </a:extLst>
        </xdr:cNvPr>
        <xdr:cNvCxnSpPr/>
      </xdr:nvCxnSpPr>
      <xdr:spPr>
        <a:xfrm>
          <a:off x="6604000" y="1085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62</xdr:row>
      <xdr:rowOff>86360</xdr:rowOff>
    </xdr:from>
    <xdr:ext cx="464820" cy="256540"/>
    <xdr:sp macro="" textlink="">
      <xdr:nvSpPr>
        <xdr:cNvPr id="179" name="テキスト ボックス 178">
          <a:extLst>
            <a:ext uri="{FF2B5EF4-FFF2-40B4-BE49-F238E27FC236}">
              <a16:creationId xmlns="" xmlns:a16="http://schemas.microsoft.com/office/drawing/2014/main" id="{977876DF-B831-4B42-B054-4C5825AA6818}"/>
            </a:ext>
          </a:extLst>
        </xdr:cNvPr>
        <xdr:cNvSpPr txBox="1"/>
      </xdr:nvSpPr>
      <xdr:spPr>
        <a:xfrm>
          <a:off x="6136640" y="107162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180" name="直線コネクタ 179">
          <a:extLst>
            <a:ext uri="{FF2B5EF4-FFF2-40B4-BE49-F238E27FC236}">
              <a16:creationId xmlns="" xmlns:a16="http://schemas.microsoft.com/office/drawing/2014/main" id="{919D421D-C7FA-460D-9470-5831F05F9DE1}"/>
            </a:ext>
          </a:extLst>
        </xdr:cNvPr>
        <xdr:cNvCxnSpPr/>
      </xdr:nvCxnSpPr>
      <xdr:spPr>
        <a:xfrm>
          <a:off x="6604000" y="1057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143510</xdr:rowOff>
    </xdr:from>
    <xdr:ext cx="464820" cy="256540"/>
    <xdr:sp macro="" textlink="">
      <xdr:nvSpPr>
        <xdr:cNvPr id="181" name="テキスト ボックス 180">
          <a:extLst>
            <a:ext uri="{FF2B5EF4-FFF2-40B4-BE49-F238E27FC236}">
              <a16:creationId xmlns="" xmlns:a16="http://schemas.microsoft.com/office/drawing/2014/main" id="{ED6178AC-8D9A-41B0-B82D-D55B927BC575}"/>
            </a:ext>
          </a:extLst>
        </xdr:cNvPr>
        <xdr:cNvSpPr txBox="1"/>
      </xdr:nvSpPr>
      <xdr:spPr>
        <a:xfrm>
          <a:off x="6136640" y="1043051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2" name="直線コネクタ 181">
          <a:extLst>
            <a:ext uri="{FF2B5EF4-FFF2-40B4-BE49-F238E27FC236}">
              <a16:creationId xmlns="" xmlns:a16="http://schemas.microsoft.com/office/drawing/2014/main" id="{009ACB1D-4314-4597-A390-4DC6313DE9EE}"/>
            </a:ext>
          </a:extLst>
        </xdr:cNvPr>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4820" cy="256540"/>
    <xdr:sp macro="" textlink="">
      <xdr:nvSpPr>
        <xdr:cNvPr id="183" name="テキスト ボックス 182">
          <a:extLst>
            <a:ext uri="{FF2B5EF4-FFF2-40B4-BE49-F238E27FC236}">
              <a16:creationId xmlns="" xmlns:a16="http://schemas.microsoft.com/office/drawing/2014/main" id="{A6BD4A2A-A77A-4669-AF55-B8E7F7C6EA0A}"/>
            </a:ext>
          </a:extLst>
        </xdr:cNvPr>
        <xdr:cNvSpPr txBox="1"/>
      </xdr:nvSpPr>
      <xdr:spPr>
        <a:xfrm>
          <a:off x="6136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184" name="直線コネクタ 183">
          <a:extLst>
            <a:ext uri="{FF2B5EF4-FFF2-40B4-BE49-F238E27FC236}">
              <a16:creationId xmlns="" xmlns:a16="http://schemas.microsoft.com/office/drawing/2014/main" id="{6F12AEF9-8648-4CD8-9D43-81443CADBD30}"/>
            </a:ext>
          </a:extLst>
        </xdr:cNvPr>
        <xdr:cNvCxnSpPr/>
      </xdr:nvCxnSpPr>
      <xdr:spPr>
        <a:xfrm>
          <a:off x="6604000" y="1000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57</xdr:row>
      <xdr:rowOff>86360</xdr:rowOff>
    </xdr:from>
    <xdr:ext cx="464820" cy="256540"/>
    <xdr:sp macro="" textlink="">
      <xdr:nvSpPr>
        <xdr:cNvPr id="185" name="テキスト ボックス 184">
          <a:extLst>
            <a:ext uri="{FF2B5EF4-FFF2-40B4-BE49-F238E27FC236}">
              <a16:creationId xmlns="" xmlns:a16="http://schemas.microsoft.com/office/drawing/2014/main" id="{64CABC4E-3286-43E2-A2C8-2E156231BA66}"/>
            </a:ext>
          </a:extLst>
        </xdr:cNvPr>
        <xdr:cNvSpPr txBox="1"/>
      </xdr:nvSpPr>
      <xdr:spPr>
        <a:xfrm>
          <a:off x="6136640" y="985901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86" name="直線コネクタ 185">
          <a:extLst>
            <a:ext uri="{FF2B5EF4-FFF2-40B4-BE49-F238E27FC236}">
              <a16:creationId xmlns="" xmlns:a16="http://schemas.microsoft.com/office/drawing/2014/main" id="{2E5924C6-0B82-4FC9-BAA9-DCBA4A3A0911}"/>
            </a:ext>
          </a:extLst>
        </xdr:cNvPr>
        <xdr:cNvCxnSpPr/>
      </xdr:nvCxnSpPr>
      <xdr:spPr>
        <a:xfrm>
          <a:off x="6604000" y="971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55</xdr:row>
      <xdr:rowOff>143510</xdr:rowOff>
    </xdr:from>
    <xdr:ext cx="464820" cy="256540"/>
    <xdr:sp macro="" textlink="">
      <xdr:nvSpPr>
        <xdr:cNvPr id="187" name="テキスト ボックス 186">
          <a:extLst>
            <a:ext uri="{FF2B5EF4-FFF2-40B4-BE49-F238E27FC236}">
              <a16:creationId xmlns="" xmlns:a16="http://schemas.microsoft.com/office/drawing/2014/main" id="{0964E500-7D8E-4E75-8253-4C1DA077A092}"/>
            </a:ext>
          </a:extLst>
        </xdr:cNvPr>
        <xdr:cNvSpPr txBox="1"/>
      </xdr:nvSpPr>
      <xdr:spPr>
        <a:xfrm>
          <a:off x="6136640" y="95732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188" name="直線コネクタ 187">
          <a:extLst>
            <a:ext uri="{FF2B5EF4-FFF2-40B4-BE49-F238E27FC236}">
              <a16:creationId xmlns="" xmlns:a16="http://schemas.microsoft.com/office/drawing/2014/main" id="{5049CD1D-0DDC-4449-B346-DFC715E6AF21}"/>
            </a:ext>
          </a:extLst>
        </xdr:cNvPr>
        <xdr:cNvCxnSpPr/>
      </xdr:nvCxnSpPr>
      <xdr:spPr>
        <a:xfrm>
          <a:off x="6604000" y="942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29210</xdr:rowOff>
    </xdr:from>
    <xdr:ext cx="464820" cy="256540"/>
    <xdr:sp macro="" textlink="">
      <xdr:nvSpPr>
        <xdr:cNvPr id="189" name="テキスト ボックス 188">
          <a:extLst>
            <a:ext uri="{FF2B5EF4-FFF2-40B4-BE49-F238E27FC236}">
              <a16:creationId xmlns="" xmlns:a16="http://schemas.microsoft.com/office/drawing/2014/main" id="{E6FD638D-8CC8-43BD-8AB1-A7F36B11CAE7}"/>
            </a:ext>
          </a:extLst>
        </xdr:cNvPr>
        <xdr:cNvSpPr txBox="1"/>
      </xdr:nvSpPr>
      <xdr:spPr>
        <a:xfrm>
          <a:off x="6136640" y="928751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a:extLst>
            <a:ext uri="{FF2B5EF4-FFF2-40B4-BE49-F238E27FC236}">
              <a16:creationId xmlns="" xmlns:a16="http://schemas.microsoft.com/office/drawing/2014/main" id="{9732B6F1-4094-49FC-ACBE-07D18BD42D76}"/>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4820" cy="256540"/>
    <xdr:sp macro="" textlink="">
      <xdr:nvSpPr>
        <xdr:cNvPr id="191" name="テキスト ボックス 190">
          <a:extLst>
            <a:ext uri="{FF2B5EF4-FFF2-40B4-BE49-F238E27FC236}">
              <a16:creationId xmlns="" xmlns:a16="http://schemas.microsoft.com/office/drawing/2014/main" id="{00DA566D-DE57-48A4-B653-16C9F485D65F}"/>
            </a:ext>
          </a:extLst>
        </xdr:cNvPr>
        <xdr:cNvSpPr txBox="1"/>
      </xdr:nvSpPr>
      <xdr:spPr>
        <a:xfrm>
          <a:off x="6136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体育館・プール】&#10;一人当たり面積グラフ枠">
          <a:extLst>
            <a:ext uri="{FF2B5EF4-FFF2-40B4-BE49-F238E27FC236}">
              <a16:creationId xmlns="" xmlns:a16="http://schemas.microsoft.com/office/drawing/2014/main" id="{EA7E6BBA-A5A4-45A5-9345-E119B27BE1C1}"/>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27305</xdr:rowOff>
    </xdr:from>
    <xdr:to>
      <xdr:col>54</xdr:col>
      <xdr:colOff>189865</xdr:colOff>
      <xdr:row>64</xdr:row>
      <xdr:rowOff>77470</xdr:rowOff>
    </xdr:to>
    <xdr:cxnSp macro="">
      <xdr:nvCxnSpPr>
        <xdr:cNvPr id="193" name="直線コネクタ 192">
          <a:extLst>
            <a:ext uri="{FF2B5EF4-FFF2-40B4-BE49-F238E27FC236}">
              <a16:creationId xmlns="" xmlns:a16="http://schemas.microsoft.com/office/drawing/2014/main" id="{DBEB5CC3-7C29-4314-A6C6-018FB423CCD0}"/>
            </a:ext>
          </a:extLst>
        </xdr:cNvPr>
        <xdr:cNvCxnSpPr/>
      </xdr:nvCxnSpPr>
      <xdr:spPr>
        <a:xfrm flipV="1">
          <a:off x="10476865" y="9628505"/>
          <a:ext cx="0" cy="1421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81280</xdr:rowOff>
    </xdr:from>
    <xdr:ext cx="469900" cy="259080"/>
    <xdr:sp macro="" textlink="">
      <xdr:nvSpPr>
        <xdr:cNvPr id="194" name="【体育館・プール】&#10;一人当たり面積最小値テキスト">
          <a:extLst>
            <a:ext uri="{FF2B5EF4-FFF2-40B4-BE49-F238E27FC236}">
              <a16:creationId xmlns="" xmlns:a16="http://schemas.microsoft.com/office/drawing/2014/main" id="{ECBF3B22-A11A-4296-9D66-B06C3E66DF62}"/>
            </a:ext>
          </a:extLst>
        </xdr:cNvPr>
        <xdr:cNvSpPr txBox="1"/>
      </xdr:nvSpPr>
      <xdr:spPr>
        <a:xfrm>
          <a:off x="10515600" y="11054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0.066</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77470</xdr:rowOff>
    </xdr:from>
    <xdr:to>
      <xdr:col>55</xdr:col>
      <xdr:colOff>88900</xdr:colOff>
      <xdr:row>64</xdr:row>
      <xdr:rowOff>77470</xdr:rowOff>
    </xdr:to>
    <xdr:cxnSp macro="">
      <xdr:nvCxnSpPr>
        <xdr:cNvPr id="195" name="直線コネクタ 194">
          <a:extLst>
            <a:ext uri="{FF2B5EF4-FFF2-40B4-BE49-F238E27FC236}">
              <a16:creationId xmlns="" xmlns:a16="http://schemas.microsoft.com/office/drawing/2014/main" id="{2775D62B-F0A7-4C7F-873D-5A6D9D31B9D6}"/>
            </a:ext>
          </a:extLst>
        </xdr:cNvPr>
        <xdr:cNvCxnSpPr/>
      </xdr:nvCxnSpPr>
      <xdr:spPr>
        <a:xfrm>
          <a:off x="10388600" y="11050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145415</xdr:rowOff>
    </xdr:from>
    <xdr:ext cx="469900" cy="256540"/>
    <xdr:sp macro="" textlink="">
      <xdr:nvSpPr>
        <xdr:cNvPr id="196" name="【体育館・プール】&#10;一人当たり面積最大値テキスト">
          <a:extLst>
            <a:ext uri="{FF2B5EF4-FFF2-40B4-BE49-F238E27FC236}">
              <a16:creationId xmlns="" xmlns:a16="http://schemas.microsoft.com/office/drawing/2014/main" id="{749807C8-B623-4B61-B747-D3DC72B67CBA}"/>
            </a:ext>
          </a:extLst>
        </xdr:cNvPr>
        <xdr:cNvSpPr txBox="1"/>
      </xdr:nvSpPr>
      <xdr:spPr>
        <a:xfrm>
          <a:off x="10515600" y="940371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1.061</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27305</xdr:rowOff>
    </xdr:from>
    <xdr:to>
      <xdr:col>55</xdr:col>
      <xdr:colOff>88900</xdr:colOff>
      <xdr:row>56</xdr:row>
      <xdr:rowOff>27305</xdr:rowOff>
    </xdr:to>
    <xdr:cxnSp macro="">
      <xdr:nvCxnSpPr>
        <xdr:cNvPr id="197" name="直線コネクタ 196">
          <a:extLst>
            <a:ext uri="{FF2B5EF4-FFF2-40B4-BE49-F238E27FC236}">
              <a16:creationId xmlns="" xmlns:a16="http://schemas.microsoft.com/office/drawing/2014/main" id="{714590D3-2AA1-47E5-9255-4AADA652FBE6}"/>
            </a:ext>
          </a:extLst>
        </xdr:cNvPr>
        <xdr:cNvCxnSpPr/>
      </xdr:nvCxnSpPr>
      <xdr:spPr>
        <a:xfrm>
          <a:off x="10388600" y="9628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12065</xdr:rowOff>
    </xdr:from>
    <xdr:ext cx="469900" cy="259080"/>
    <xdr:sp macro="" textlink="">
      <xdr:nvSpPr>
        <xdr:cNvPr id="198" name="【体育館・プール】&#10;一人当たり面積平均値テキスト">
          <a:extLst>
            <a:ext uri="{FF2B5EF4-FFF2-40B4-BE49-F238E27FC236}">
              <a16:creationId xmlns="" xmlns:a16="http://schemas.microsoft.com/office/drawing/2014/main" id="{59CCBB2E-7D02-4A42-8CE1-14CF980CCCC4}"/>
            </a:ext>
          </a:extLst>
        </xdr:cNvPr>
        <xdr:cNvSpPr txBox="1"/>
      </xdr:nvSpPr>
      <xdr:spPr>
        <a:xfrm>
          <a:off x="10515600" y="106419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0.301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33655</xdr:rowOff>
    </xdr:from>
    <xdr:to>
      <xdr:col>55</xdr:col>
      <xdr:colOff>50800</xdr:colOff>
      <xdr:row>62</xdr:row>
      <xdr:rowOff>135255</xdr:rowOff>
    </xdr:to>
    <xdr:sp macro="" textlink="">
      <xdr:nvSpPr>
        <xdr:cNvPr id="199" name="フローチャート: 判断 198">
          <a:extLst>
            <a:ext uri="{FF2B5EF4-FFF2-40B4-BE49-F238E27FC236}">
              <a16:creationId xmlns="" xmlns:a16="http://schemas.microsoft.com/office/drawing/2014/main" id="{BB7ECBBF-C6CA-417E-AE70-88590D6816C2}"/>
            </a:ext>
          </a:extLst>
        </xdr:cNvPr>
        <xdr:cNvSpPr/>
      </xdr:nvSpPr>
      <xdr:spPr>
        <a:xfrm>
          <a:off x="10426700" y="1066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39370</xdr:rowOff>
    </xdr:from>
    <xdr:to>
      <xdr:col>50</xdr:col>
      <xdr:colOff>165100</xdr:colOff>
      <xdr:row>62</xdr:row>
      <xdr:rowOff>140970</xdr:rowOff>
    </xdr:to>
    <xdr:sp macro="" textlink="">
      <xdr:nvSpPr>
        <xdr:cNvPr id="200" name="フローチャート: 判断 199">
          <a:extLst>
            <a:ext uri="{FF2B5EF4-FFF2-40B4-BE49-F238E27FC236}">
              <a16:creationId xmlns="" xmlns:a16="http://schemas.microsoft.com/office/drawing/2014/main" id="{2A6BFEBB-1505-4C11-B75B-D61EB2AF6048}"/>
            </a:ext>
          </a:extLst>
        </xdr:cNvPr>
        <xdr:cNvSpPr/>
      </xdr:nvSpPr>
      <xdr:spPr>
        <a:xfrm>
          <a:off x="9588500" y="1066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49530</xdr:rowOff>
    </xdr:from>
    <xdr:to>
      <xdr:col>46</xdr:col>
      <xdr:colOff>38100</xdr:colOff>
      <xdr:row>62</xdr:row>
      <xdr:rowOff>151130</xdr:rowOff>
    </xdr:to>
    <xdr:sp macro="" textlink="">
      <xdr:nvSpPr>
        <xdr:cNvPr id="201" name="フローチャート: 判断 200">
          <a:extLst>
            <a:ext uri="{FF2B5EF4-FFF2-40B4-BE49-F238E27FC236}">
              <a16:creationId xmlns="" xmlns:a16="http://schemas.microsoft.com/office/drawing/2014/main" id="{E66346B9-9012-4707-B29A-5AE4238B6A36}"/>
            </a:ext>
          </a:extLst>
        </xdr:cNvPr>
        <xdr:cNvSpPr/>
      </xdr:nvSpPr>
      <xdr:spPr>
        <a:xfrm>
          <a:off x="86995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62230</xdr:rowOff>
    </xdr:from>
    <xdr:to>
      <xdr:col>41</xdr:col>
      <xdr:colOff>101600</xdr:colOff>
      <xdr:row>62</xdr:row>
      <xdr:rowOff>163830</xdr:rowOff>
    </xdr:to>
    <xdr:sp macro="" textlink="">
      <xdr:nvSpPr>
        <xdr:cNvPr id="202" name="フローチャート: 判断 201">
          <a:extLst>
            <a:ext uri="{FF2B5EF4-FFF2-40B4-BE49-F238E27FC236}">
              <a16:creationId xmlns="" xmlns:a16="http://schemas.microsoft.com/office/drawing/2014/main" id="{D7BE5509-3B21-4633-8BC2-80A85BF263F8}"/>
            </a:ext>
          </a:extLst>
        </xdr:cNvPr>
        <xdr:cNvSpPr/>
      </xdr:nvSpPr>
      <xdr:spPr>
        <a:xfrm>
          <a:off x="7810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43180</xdr:rowOff>
    </xdr:from>
    <xdr:to>
      <xdr:col>36</xdr:col>
      <xdr:colOff>165100</xdr:colOff>
      <xdr:row>62</xdr:row>
      <xdr:rowOff>144780</xdr:rowOff>
    </xdr:to>
    <xdr:sp macro="" textlink="">
      <xdr:nvSpPr>
        <xdr:cNvPr id="203" name="フローチャート: 判断 202">
          <a:extLst>
            <a:ext uri="{FF2B5EF4-FFF2-40B4-BE49-F238E27FC236}">
              <a16:creationId xmlns="" xmlns:a16="http://schemas.microsoft.com/office/drawing/2014/main" id="{5064C2D1-A604-4D93-90FD-BEAE8F011977}"/>
            </a:ext>
          </a:extLst>
        </xdr:cNvPr>
        <xdr:cNvSpPr/>
      </xdr:nvSpPr>
      <xdr:spPr>
        <a:xfrm>
          <a:off x="6921500" y="1067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6540"/>
    <xdr:sp macro="" textlink="">
      <xdr:nvSpPr>
        <xdr:cNvPr id="204" name="テキスト ボックス 203">
          <a:extLst>
            <a:ext uri="{FF2B5EF4-FFF2-40B4-BE49-F238E27FC236}">
              <a16:creationId xmlns="" xmlns:a16="http://schemas.microsoft.com/office/drawing/2014/main" id="{8FF3D319-4762-4797-B6E9-92D7FC3B59FF}"/>
            </a:ext>
          </a:extLst>
        </xdr:cNvPr>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6540"/>
    <xdr:sp macro="" textlink="">
      <xdr:nvSpPr>
        <xdr:cNvPr id="205" name="テキスト ボックス 204">
          <a:extLst>
            <a:ext uri="{FF2B5EF4-FFF2-40B4-BE49-F238E27FC236}">
              <a16:creationId xmlns="" xmlns:a16="http://schemas.microsoft.com/office/drawing/2014/main" id="{B4C7B9BC-CCA4-4AEE-AD8F-320726E09EE1}"/>
            </a:ext>
          </a:extLst>
        </xdr:cNvPr>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6540"/>
    <xdr:sp macro="" textlink="">
      <xdr:nvSpPr>
        <xdr:cNvPr id="206" name="テキスト ボックス 205">
          <a:extLst>
            <a:ext uri="{FF2B5EF4-FFF2-40B4-BE49-F238E27FC236}">
              <a16:creationId xmlns="" xmlns:a16="http://schemas.microsoft.com/office/drawing/2014/main" id="{CC533929-4436-4455-A7BF-6CB2E9E85A2F}"/>
            </a:ext>
          </a:extLst>
        </xdr:cNvPr>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6540"/>
    <xdr:sp macro="" textlink="">
      <xdr:nvSpPr>
        <xdr:cNvPr id="207" name="テキスト ボックス 206">
          <a:extLst>
            <a:ext uri="{FF2B5EF4-FFF2-40B4-BE49-F238E27FC236}">
              <a16:creationId xmlns="" xmlns:a16="http://schemas.microsoft.com/office/drawing/2014/main" id="{81664BF2-B464-413C-BF74-F32B834B8635}"/>
            </a:ext>
          </a:extLst>
        </xdr:cNvPr>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6540"/>
    <xdr:sp macro="" textlink="">
      <xdr:nvSpPr>
        <xdr:cNvPr id="208" name="テキスト ボックス 207">
          <a:extLst>
            <a:ext uri="{FF2B5EF4-FFF2-40B4-BE49-F238E27FC236}">
              <a16:creationId xmlns="" xmlns:a16="http://schemas.microsoft.com/office/drawing/2014/main" id="{C2605C0A-40D6-4EA5-BEF9-53F26BD89C1D}"/>
            </a:ext>
          </a:extLst>
        </xdr:cNvPr>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36</xdr:col>
      <xdr:colOff>63500</xdr:colOff>
      <xdr:row>63</xdr:row>
      <xdr:rowOff>167640</xdr:rowOff>
    </xdr:from>
    <xdr:to>
      <xdr:col>36</xdr:col>
      <xdr:colOff>165100</xdr:colOff>
      <xdr:row>64</xdr:row>
      <xdr:rowOff>97790</xdr:rowOff>
    </xdr:to>
    <xdr:sp macro="" textlink="">
      <xdr:nvSpPr>
        <xdr:cNvPr id="209" name="楕円 208">
          <a:extLst>
            <a:ext uri="{FF2B5EF4-FFF2-40B4-BE49-F238E27FC236}">
              <a16:creationId xmlns="" xmlns:a16="http://schemas.microsoft.com/office/drawing/2014/main" id="{39843C96-CA9C-4ACC-9E69-4A9A5A66C3CE}"/>
            </a:ext>
          </a:extLst>
        </xdr:cNvPr>
        <xdr:cNvSpPr/>
      </xdr:nvSpPr>
      <xdr:spPr>
        <a:xfrm>
          <a:off x="6921500" y="1096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60</xdr:row>
      <xdr:rowOff>157480</xdr:rowOff>
    </xdr:from>
    <xdr:ext cx="469900" cy="256540"/>
    <xdr:sp macro="" textlink="">
      <xdr:nvSpPr>
        <xdr:cNvPr id="210" name="n_1aveValue【体育館・プール】&#10;一人当たり面積">
          <a:extLst>
            <a:ext uri="{FF2B5EF4-FFF2-40B4-BE49-F238E27FC236}">
              <a16:creationId xmlns="" xmlns:a16="http://schemas.microsoft.com/office/drawing/2014/main" id="{32E3BD9F-FF36-4CB6-A978-DC82BC15AF1C}"/>
            </a:ext>
          </a:extLst>
        </xdr:cNvPr>
        <xdr:cNvSpPr txBox="1"/>
      </xdr:nvSpPr>
      <xdr:spPr>
        <a:xfrm>
          <a:off x="9391650" y="104444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60</xdr:row>
      <xdr:rowOff>167640</xdr:rowOff>
    </xdr:from>
    <xdr:ext cx="467360" cy="256540"/>
    <xdr:sp macro="" textlink="">
      <xdr:nvSpPr>
        <xdr:cNvPr id="211" name="n_2aveValue【体育館・プール】&#10;一人当たり面積">
          <a:extLst>
            <a:ext uri="{FF2B5EF4-FFF2-40B4-BE49-F238E27FC236}">
              <a16:creationId xmlns="" xmlns:a16="http://schemas.microsoft.com/office/drawing/2014/main" id="{DDB16F07-785B-486F-B7D0-09F1EF7C315D}"/>
            </a:ext>
          </a:extLst>
        </xdr:cNvPr>
        <xdr:cNvSpPr txBox="1"/>
      </xdr:nvSpPr>
      <xdr:spPr>
        <a:xfrm>
          <a:off x="8515350" y="104546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61</xdr:row>
      <xdr:rowOff>8890</xdr:rowOff>
    </xdr:from>
    <xdr:ext cx="467360" cy="256540"/>
    <xdr:sp macro="" textlink="">
      <xdr:nvSpPr>
        <xdr:cNvPr id="212" name="n_3aveValue【体育館・プール】&#10;一人当たり面積">
          <a:extLst>
            <a:ext uri="{FF2B5EF4-FFF2-40B4-BE49-F238E27FC236}">
              <a16:creationId xmlns="" xmlns:a16="http://schemas.microsoft.com/office/drawing/2014/main" id="{D2FDC266-67CE-41B2-9BD3-0901F6DE4309}"/>
            </a:ext>
          </a:extLst>
        </xdr:cNvPr>
        <xdr:cNvSpPr txBox="1"/>
      </xdr:nvSpPr>
      <xdr:spPr>
        <a:xfrm>
          <a:off x="7626350" y="104673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60</xdr:row>
      <xdr:rowOff>161925</xdr:rowOff>
    </xdr:from>
    <xdr:ext cx="467360" cy="259080"/>
    <xdr:sp macro="" textlink="">
      <xdr:nvSpPr>
        <xdr:cNvPr id="213" name="n_4aveValue【体育館・プール】&#10;一人当たり面積">
          <a:extLst>
            <a:ext uri="{FF2B5EF4-FFF2-40B4-BE49-F238E27FC236}">
              <a16:creationId xmlns="" xmlns:a16="http://schemas.microsoft.com/office/drawing/2014/main" id="{A9F020A9-1242-4F1D-909C-BC35845791AC}"/>
            </a:ext>
          </a:extLst>
        </xdr:cNvPr>
        <xdr:cNvSpPr txBox="1"/>
      </xdr:nvSpPr>
      <xdr:spPr>
        <a:xfrm>
          <a:off x="6737350" y="104489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64</xdr:row>
      <xdr:rowOff>88900</xdr:rowOff>
    </xdr:from>
    <xdr:ext cx="467360" cy="256540"/>
    <xdr:sp macro="" textlink="">
      <xdr:nvSpPr>
        <xdr:cNvPr id="214" name="n_4mainValue【体育館・プール】&#10;一人当たり面積">
          <a:extLst>
            <a:ext uri="{FF2B5EF4-FFF2-40B4-BE49-F238E27FC236}">
              <a16:creationId xmlns="" xmlns:a16="http://schemas.microsoft.com/office/drawing/2014/main" id="{7E7F124C-17E5-48C8-B115-E2B8A1566568}"/>
            </a:ext>
          </a:extLst>
        </xdr:cNvPr>
        <xdr:cNvSpPr txBox="1"/>
      </xdr:nvSpPr>
      <xdr:spPr>
        <a:xfrm>
          <a:off x="6737350" y="110617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5" name="正方形/長方形 214">
          <a:extLst>
            <a:ext uri="{FF2B5EF4-FFF2-40B4-BE49-F238E27FC236}">
              <a16:creationId xmlns="" xmlns:a16="http://schemas.microsoft.com/office/drawing/2014/main" id="{BAD78C7B-4BE7-4797-AC49-B4E4E28C727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6" name="正方形/長方形 215">
          <a:extLst>
            <a:ext uri="{FF2B5EF4-FFF2-40B4-BE49-F238E27FC236}">
              <a16:creationId xmlns="" xmlns:a16="http://schemas.microsoft.com/office/drawing/2014/main" id="{335DF081-DDB6-42CE-B5FD-B9F77FE31E02}"/>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7" name="正方形/長方形 216">
          <a:extLst>
            <a:ext uri="{FF2B5EF4-FFF2-40B4-BE49-F238E27FC236}">
              <a16:creationId xmlns="" xmlns:a16="http://schemas.microsoft.com/office/drawing/2014/main" id="{8B03C819-3230-4A1E-937A-00E3E1288A93}"/>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8" name="正方形/長方形 217">
          <a:extLst>
            <a:ext uri="{FF2B5EF4-FFF2-40B4-BE49-F238E27FC236}">
              <a16:creationId xmlns="" xmlns:a16="http://schemas.microsoft.com/office/drawing/2014/main" id="{D040C5C4-2395-4A2E-AEB3-A871816C949D}"/>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9" name="正方形/長方形 218">
          <a:extLst>
            <a:ext uri="{FF2B5EF4-FFF2-40B4-BE49-F238E27FC236}">
              <a16:creationId xmlns="" xmlns:a16="http://schemas.microsoft.com/office/drawing/2014/main" id="{C0AF2488-9A99-43CE-9BDC-898F6C69C211}"/>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0" name="正方形/長方形 219">
          <a:extLst>
            <a:ext uri="{FF2B5EF4-FFF2-40B4-BE49-F238E27FC236}">
              <a16:creationId xmlns="" xmlns:a16="http://schemas.microsoft.com/office/drawing/2014/main" id="{55B03026-5921-4FDA-AA53-4CC39F443C15}"/>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1" name="正方形/長方形 220">
          <a:extLst>
            <a:ext uri="{FF2B5EF4-FFF2-40B4-BE49-F238E27FC236}">
              <a16:creationId xmlns="" xmlns:a16="http://schemas.microsoft.com/office/drawing/2014/main" id="{67A34F91-41E2-4D2A-A060-3FB7DD38D75C}"/>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2" name="正方形/長方形 221">
          <a:extLst>
            <a:ext uri="{FF2B5EF4-FFF2-40B4-BE49-F238E27FC236}">
              <a16:creationId xmlns="" xmlns:a16="http://schemas.microsoft.com/office/drawing/2014/main" id="{CCD6081A-7738-4D63-AD99-4130A0FF3E38}"/>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910" cy="222885"/>
    <xdr:sp macro="" textlink="">
      <xdr:nvSpPr>
        <xdr:cNvPr id="223" name="テキスト ボックス 222">
          <a:extLst>
            <a:ext uri="{FF2B5EF4-FFF2-40B4-BE49-F238E27FC236}">
              <a16:creationId xmlns="" xmlns:a16="http://schemas.microsoft.com/office/drawing/2014/main" id="{2648E55D-7E74-4EE3-88BB-C4EE13354DF9}"/>
            </a:ext>
          </a:extLst>
        </xdr:cNvPr>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4" name="直線コネクタ 223">
          <a:extLst>
            <a:ext uri="{FF2B5EF4-FFF2-40B4-BE49-F238E27FC236}">
              <a16:creationId xmlns="" xmlns:a16="http://schemas.microsoft.com/office/drawing/2014/main" id="{75930D1B-8F3E-4AC3-BAFD-313A6E4A9790}"/>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4820" cy="259080"/>
    <xdr:sp macro="" textlink="">
      <xdr:nvSpPr>
        <xdr:cNvPr id="225" name="テキスト ボックス 224">
          <a:extLst>
            <a:ext uri="{FF2B5EF4-FFF2-40B4-BE49-F238E27FC236}">
              <a16:creationId xmlns="" xmlns:a16="http://schemas.microsoft.com/office/drawing/2014/main" id="{3112EA7D-1DE0-40F8-B5C0-5065FDC608F0}"/>
            </a:ext>
          </a:extLst>
        </xdr:cNvPr>
        <xdr:cNvSpPr txBox="1"/>
      </xdr:nvSpPr>
      <xdr:spPr>
        <a:xfrm>
          <a:off x="294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168910</xdr:rowOff>
    </xdr:from>
    <xdr:to>
      <xdr:col>28</xdr:col>
      <xdr:colOff>114300</xdr:colOff>
      <xdr:row>86</xdr:row>
      <xdr:rowOff>168910</xdr:rowOff>
    </xdr:to>
    <xdr:cxnSp macro="">
      <xdr:nvCxnSpPr>
        <xdr:cNvPr id="226" name="直線コネクタ 225">
          <a:extLst>
            <a:ext uri="{FF2B5EF4-FFF2-40B4-BE49-F238E27FC236}">
              <a16:creationId xmlns="" xmlns:a16="http://schemas.microsoft.com/office/drawing/2014/main" id="{B201C0A2-1044-4946-A228-74A8302966D1}"/>
            </a:ext>
          </a:extLst>
        </xdr:cNvPr>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86</xdr:row>
      <xdr:rowOff>26670</xdr:rowOff>
    </xdr:from>
    <xdr:ext cx="464820" cy="259080"/>
    <xdr:sp macro="" textlink="">
      <xdr:nvSpPr>
        <xdr:cNvPr id="227" name="テキスト ボックス 226">
          <a:extLst>
            <a:ext uri="{FF2B5EF4-FFF2-40B4-BE49-F238E27FC236}">
              <a16:creationId xmlns="" xmlns:a16="http://schemas.microsoft.com/office/drawing/2014/main" id="{F0CEDAD4-9B68-4DEA-9CE1-22FA9E5F78CD}"/>
            </a:ext>
          </a:extLst>
        </xdr:cNvPr>
        <xdr:cNvSpPr txBox="1"/>
      </xdr:nvSpPr>
      <xdr:spPr>
        <a:xfrm>
          <a:off x="294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28" name="直線コネクタ 227">
          <a:extLst>
            <a:ext uri="{FF2B5EF4-FFF2-40B4-BE49-F238E27FC236}">
              <a16:creationId xmlns="" xmlns:a16="http://schemas.microsoft.com/office/drawing/2014/main" id="{C2BA58CC-85EF-4865-A3DE-8F663CAEB826}"/>
            </a:ext>
          </a:extLst>
        </xdr:cNvPr>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6540"/>
    <xdr:sp macro="" textlink="">
      <xdr:nvSpPr>
        <xdr:cNvPr id="229" name="テキスト ボックス 228">
          <a:extLst>
            <a:ext uri="{FF2B5EF4-FFF2-40B4-BE49-F238E27FC236}">
              <a16:creationId xmlns="" xmlns:a16="http://schemas.microsoft.com/office/drawing/2014/main" id="{46833507-2E22-4A54-A162-EC8A1B59D819}"/>
            </a:ext>
          </a:extLst>
        </xdr:cNvPr>
        <xdr:cNvSpPr txBox="1"/>
      </xdr:nvSpPr>
      <xdr:spPr>
        <a:xfrm>
          <a:off x="358775" y="144443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30" name="直線コネクタ 229">
          <a:extLst>
            <a:ext uri="{FF2B5EF4-FFF2-40B4-BE49-F238E27FC236}">
              <a16:creationId xmlns="" xmlns:a16="http://schemas.microsoft.com/office/drawing/2014/main" id="{A3963666-E144-481A-9C50-9FE2DFB94142}"/>
            </a:ext>
          </a:extLst>
        </xdr:cNvPr>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31" name="テキスト ボックス 230">
          <a:extLst>
            <a:ext uri="{FF2B5EF4-FFF2-40B4-BE49-F238E27FC236}">
              <a16:creationId xmlns="" xmlns:a16="http://schemas.microsoft.com/office/drawing/2014/main" id="{D017F939-4E6D-4CAC-97A8-173073681087}"/>
            </a:ext>
          </a:extLst>
        </xdr:cNvPr>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32" name="直線コネクタ 231">
          <a:extLst>
            <a:ext uri="{FF2B5EF4-FFF2-40B4-BE49-F238E27FC236}">
              <a16:creationId xmlns="" xmlns:a16="http://schemas.microsoft.com/office/drawing/2014/main" id="{D0CD58CB-0C5C-4369-A719-53035C5E417E}"/>
            </a:ext>
          </a:extLst>
        </xdr:cNvPr>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6540"/>
    <xdr:sp macro="" textlink="">
      <xdr:nvSpPr>
        <xdr:cNvPr id="233" name="テキスト ボックス 232">
          <a:extLst>
            <a:ext uri="{FF2B5EF4-FFF2-40B4-BE49-F238E27FC236}">
              <a16:creationId xmlns="" xmlns:a16="http://schemas.microsoft.com/office/drawing/2014/main" id="{694FFDEE-4337-46B6-A4C3-1CBD9988B266}"/>
            </a:ext>
          </a:extLst>
        </xdr:cNvPr>
        <xdr:cNvSpPr txBox="1"/>
      </xdr:nvSpPr>
      <xdr:spPr>
        <a:xfrm>
          <a:off x="35877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34" name="直線コネクタ 233">
          <a:extLst>
            <a:ext uri="{FF2B5EF4-FFF2-40B4-BE49-F238E27FC236}">
              <a16:creationId xmlns="" xmlns:a16="http://schemas.microsoft.com/office/drawing/2014/main" id="{AED7A4BA-9F4B-4046-9EC2-8213830D705C}"/>
            </a:ext>
          </a:extLst>
        </xdr:cNvPr>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35" name="テキスト ボックス 234">
          <a:extLst>
            <a:ext uri="{FF2B5EF4-FFF2-40B4-BE49-F238E27FC236}">
              <a16:creationId xmlns="" xmlns:a16="http://schemas.microsoft.com/office/drawing/2014/main" id="{372ACF1C-BA46-43A8-BCCC-3C7C15677D54}"/>
            </a:ext>
          </a:extLst>
        </xdr:cNvPr>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36" name="直線コネクタ 235">
          <a:extLst>
            <a:ext uri="{FF2B5EF4-FFF2-40B4-BE49-F238E27FC236}">
              <a16:creationId xmlns="" xmlns:a16="http://schemas.microsoft.com/office/drawing/2014/main" id="{A7E5408E-8E5A-4C1E-8A0E-D4ED90E074D7}"/>
            </a:ext>
          </a:extLst>
        </xdr:cNvPr>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76</xdr:row>
      <xdr:rowOff>107950</xdr:rowOff>
    </xdr:from>
    <xdr:ext cx="336550" cy="259080"/>
    <xdr:sp macro="" textlink="">
      <xdr:nvSpPr>
        <xdr:cNvPr id="237" name="テキスト ボックス 236">
          <a:extLst>
            <a:ext uri="{FF2B5EF4-FFF2-40B4-BE49-F238E27FC236}">
              <a16:creationId xmlns="" xmlns:a16="http://schemas.microsoft.com/office/drawing/2014/main" id="{770958F7-A25F-46C0-9819-8372578CD61D}"/>
            </a:ext>
          </a:extLst>
        </xdr:cNvPr>
        <xdr:cNvSpPr txBox="1"/>
      </xdr:nvSpPr>
      <xdr:spPr>
        <a:xfrm>
          <a:off x="422910" y="1313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a:extLst>
            <a:ext uri="{FF2B5EF4-FFF2-40B4-BE49-F238E27FC236}">
              <a16:creationId xmlns="" xmlns:a16="http://schemas.microsoft.com/office/drawing/2014/main" id="{B5CDA420-DE16-472D-A913-AB3327D9A63A}"/>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福祉施設】&#10;有形固定資産減価償却率グラフ枠">
          <a:extLst>
            <a:ext uri="{FF2B5EF4-FFF2-40B4-BE49-F238E27FC236}">
              <a16:creationId xmlns="" xmlns:a16="http://schemas.microsoft.com/office/drawing/2014/main" id="{E3A68058-1A59-460A-B1AB-605C5C447836}"/>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104775</xdr:rowOff>
    </xdr:from>
    <xdr:to>
      <xdr:col>24</xdr:col>
      <xdr:colOff>62865</xdr:colOff>
      <xdr:row>86</xdr:row>
      <xdr:rowOff>109220</xdr:rowOff>
    </xdr:to>
    <xdr:cxnSp macro="">
      <xdr:nvCxnSpPr>
        <xdr:cNvPr id="240" name="直線コネクタ 239">
          <a:extLst>
            <a:ext uri="{FF2B5EF4-FFF2-40B4-BE49-F238E27FC236}">
              <a16:creationId xmlns="" xmlns:a16="http://schemas.microsoft.com/office/drawing/2014/main" id="{6B2BA178-4551-45E7-B4F9-6CEDD1E329C2}"/>
            </a:ext>
          </a:extLst>
        </xdr:cNvPr>
        <xdr:cNvCxnSpPr/>
      </xdr:nvCxnSpPr>
      <xdr:spPr>
        <a:xfrm flipV="1">
          <a:off x="4634865" y="13649325"/>
          <a:ext cx="0" cy="1204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112395</xdr:rowOff>
    </xdr:from>
    <xdr:ext cx="405130" cy="256540"/>
    <xdr:sp macro="" textlink="">
      <xdr:nvSpPr>
        <xdr:cNvPr id="241" name="【福祉施設】&#10;有形固定資産減価償却率最小値テキスト">
          <a:extLst>
            <a:ext uri="{FF2B5EF4-FFF2-40B4-BE49-F238E27FC236}">
              <a16:creationId xmlns="" xmlns:a16="http://schemas.microsoft.com/office/drawing/2014/main" id="{E6ACF191-5146-4882-ACC5-5EA5154C6769}"/>
            </a:ext>
          </a:extLst>
        </xdr:cNvPr>
        <xdr:cNvSpPr txBox="1"/>
      </xdr:nvSpPr>
      <xdr:spPr>
        <a:xfrm>
          <a:off x="4673600" y="1485709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96.3</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109220</xdr:rowOff>
    </xdr:from>
    <xdr:to>
      <xdr:col>24</xdr:col>
      <xdr:colOff>152400</xdr:colOff>
      <xdr:row>86</xdr:row>
      <xdr:rowOff>109220</xdr:rowOff>
    </xdr:to>
    <xdr:cxnSp macro="">
      <xdr:nvCxnSpPr>
        <xdr:cNvPr id="242" name="直線コネクタ 241">
          <a:extLst>
            <a:ext uri="{FF2B5EF4-FFF2-40B4-BE49-F238E27FC236}">
              <a16:creationId xmlns="" xmlns:a16="http://schemas.microsoft.com/office/drawing/2014/main" id="{F699F413-2FC6-4188-9096-E6CBE0A0CA6A}"/>
            </a:ext>
          </a:extLst>
        </xdr:cNvPr>
        <xdr:cNvCxnSpPr/>
      </xdr:nvCxnSpPr>
      <xdr:spPr>
        <a:xfrm>
          <a:off x="4546600" y="1485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52070</xdr:rowOff>
    </xdr:from>
    <xdr:ext cx="405130" cy="256540"/>
    <xdr:sp macro="" textlink="">
      <xdr:nvSpPr>
        <xdr:cNvPr id="243" name="【福祉施設】&#10;有形固定資産減価償却率最大値テキスト">
          <a:extLst>
            <a:ext uri="{FF2B5EF4-FFF2-40B4-BE49-F238E27FC236}">
              <a16:creationId xmlns="" xmlns:a16="http://schemas.microsoft.com/office/drawing/2014/main" id="{EC021A20-B8D4-4558-88C9-D3ABF16A1A03}"/>
            </a:ext>
          </a:extLst>
        </xdr:cNvPr>
        <xdr:cNvSpPr txBox="1"/>
      </xdr:nvSpPr>
      <xdr:spPr>
        <a:xfrm>
          <a:off x="4673600" y="134251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104775</xdr:rowOff>
    </xdr:from>
    <xdr:to>
      <xdr:col>24</xdr:col>
      <xdr:colOff>152400</xdr:colOff>
      <xdr:row>79</xdr:row>
      <xdr:rowOff>104775</xdr:rowOff>
    </xdr:to>
    <xdr:cxnSp macro="">
      <xdr:nvCxnSpPr>
        <xdr:cNvPr id="244" name="直線コネクタ 243">
          <a:extLst>
            <a:ext uri="{FF2B5EF4-FFF2-40B4-BE49-F238E27FC236}">
              <a16:creationId xmlns="" xmlns:a16="http://schemas.microsoft.com/office/drawing/2014/main" id="{853A1D93-9272-401C-9A8A-DB69A6888A7F}"/>
            </a:ext>
          </a:extLst>
        </xdr:cNvPr>
        <xdr:cNvCxnSpPr/>
      </xdr:nvCxnSpPr>
      <xdr:spPr>
        <a:xfrm>
          <a:off x="4546600" y="13649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112395</xdr:rowOff>
    </xdr:from>
    <xdr:ext cx="405130" cy="256540"/>
    <xdr:sp macro="" textlink="">
      <xdr:nvSpPr>
        <xdr:cNvPr id="245" name="【福祉施設】&#10;有形固定資産減価償却率平均値テキスト">
          <a:extLst>
            <a:ext uri="{FF2B5EF4-FFF2-40B4-BE49-F238E27FC236}">
              <a16:creationId xmlns="" xmlns:a16="http://schemas.microsoft.com/office/drawing/2014/main" id="{7D8EDEE4-A46F-4549-8EE0-6BDEE5EFB8A9}"/>
            </a:ext>
          </a:extLst>
        </xdr:cNvPr>
        <xdr:cNvSpPr txBox="1"/>
      </xdr:nvSpPr>
      <xdr:spPr>
        <a:xfrm>
          <a:off x="4673600" y="1417129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133985</xdr:rowOff>
    </xdr:from>
    <xdr:to>
      <xdr:col>24</xdr:col>
      <xdr:colOff>114300</xdr:colOff>
      <xdr:row>83</xdr:row>
      <xdr:rowOff>64135</xdr:rowOff>
    </xdr:to>
    <xdr:sp macro="" textlink="">
      <xdr:nvSpPr>
        <xdr:cNvPr id="246" name="フローチャート: 判断 245">
          <a:extLst>
            <a:ext uri="{FF2B5EF4-FFF2-40B4-BE49-F238E27FC236}">
              <a16:creationId xmlns="" xmlns:a16="http://schemas.microsoft.com/office/drawing/2014/main" id="{B0830085-E360-41D9-86B0-3A04BDC3D130}"/>
            </a:ext>
          </a:extLst>
        </xdr:cNvPr>
        <xdr:cNvSpPr/>
      </xdr:nvSpPr>
      <xdr:spPr>
        <a:xfrm>
          <a:off x="4584700" y="1419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119380</xdr:rowOff>
    </xdr:from>
    <xdr:to>
      <xdr:col>20</xdr:col>
      <xdr:colOff>38100</xdr:colOff>
      <xdr:row>83</xdr:row>
      <xdr:rowOff>49530</xdr:rowOff>
    </xdr:to>
    <xdr:sp macro="" textlink="">
      <xdr:nvSpPr>
        <xdr:cNvPr id="247" name="フローチャート: 判断 246">
          <a:extLst>
            <a:ext uri="{FF2B5EF4-FFF2-40B4-BE49-F238E27FC236}">
              <a16:creationId xmlns="" xmlns:a16="http://schemas.microsoft.com/office/drawing/2014/main" id="{FCE3A573-ABCC-4F54-AD8A-C3C259E775C8}"/>
            </a:ext>
          </a:extLst>
        </xdr:cNvPr>
        <xdr:cNvSpPr/>
      </xdr:nvSpPr>
      <xdr:spPr>
        <a:xfrm>
          <a:off x="3746500" y="1417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109855</xdr:rowOff>
    </xdr:from>
    <xdr:to>
      <xdr:col>15</xdr:col>
      <xdr:colOff>101600</xdr:colOff>
      <xdr:row>83</xdr:row>
      <xdr:rowOff>40640</xdr:rowOff>
    </xdr:to>
    <xdr:sp macro="" textlink="">
      <xdr:nvSpPr>
        <xdr:cNvPr id="248" name="フローチャート: 判断 247">
          <a:extLst>
            <a:ext uri="{FF2B5EF4-FFF2-40B4-BE49-F238E27FC236}">
              <a16:creationId xmlns="" xmlns:a16="http://schemas.microsoft.com/office/drawing/2014/main" id="{95631703-63E0-48C2-850E-D1A22ED5AE23}"/>
            </a:ext>
          </a:extLst>
        </xdr:cNvPr>
        <xdr:cNvSpPr/>
      </xdr:nvSpPr>
      <xdr:spPr>
        <a:xfrm>
          <a:off x="2857500" y="14168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81915</xdr:rowOff>
    </xdr:from>
    <xdr:to>
      <xdr:col>10</xdr:col>
      <xdr:colOff>165100</xdr:colOff>
      <xdr:row>83</xdr:row>
      <xdr:rowOff>12065</xdr:rowOff>
    </xdr:to>
    <xdr:sp macro="" textlink="">
      <xdr:nvSpPr>
        <xdr:cNvPr id="249" name="フローチャート: 判断 248">
          <a:extLst>
            <a:ext uri="{FF2B5EF4-FFF2-40B4-BE49-F238E27FC236}">
              <a16:creationId xmlns="" xmlns:a16="http://schemas.microsoft.com/office/drawing/2014/main" id="{ED483E1C-FB45-45F3-9192-B5C8F21BA99D}"/>
            </a:ext>
          </a:extLst>
        </xdr:cNvPr>
        <xdr:cNvSpPr/>
      </xdr:nvSpPr>
      <xdr:spPr>
        <a:xfrm>
          <a:off x="1968500" y="1414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122555</xdr:rowOff>
    </xdr:from>
    <xdr:to>
      <xdr:col>6</xdr:col>
      <xdr:colOff>38100</xdr:colOff>
      <xdr:row>83</xdr:row>
      <xdr:rowOff>52705</xdr:rowOff>
    </xdr:to>
    <xdr:sp macro="" textlink="">
      <xdr:nvSpPr>
        <xdr:cNvPr id="250" name="フローチャート: 判断 249">
          <a:extLst>
            <a:ext uri="{FF2B5EF4-FFF2-40B4-BE49-F238E27FC236}">
              <a16:creationId xmlns="" xmlns:a16="http://schemas.microsoft.com/office/drawing/2014/main" id="{33606B0F-26A0-477F-9E26-2635EA0A6B11}"/>
            </a:ext>
          </a:extLst>
        </xdr:cNvPr>
        <xdr:cNvSpPr/>
      </xdr:nvSpPr>
      <xdr:spPr>
        <a:xfrm>
          <a:off x="1079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51" name="テキスト ボックス 250">
          <a:extLst>
            <a:ext uri="{FF2B5EF4-FFF2-40B4-BE49-F238E27FC236}">
              <a16:creationId xmlns="" xmlns:a16="http://schemas.microsoft.com/office/drawing/2014/main" id="{5F4159BF-EB46-4B39-BAAF-569D6EB60257}"/>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52" name="テキスト ボックス 251">
          <a:extLst>
            <a:ext uri="{FF2B5EF4-FFF2-40B4-BE49-F238E27FC236}">
              <a16:creationId xmlns="" xmlns:a16="http://schemas.microsoft.com/office/drawing/2014/main" id="{3A7AE428-A580-472B-8E17-015613BBA66F}"/>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53" name="テキスト ボックス 252">
          <a:extLst>
            <a:ext uri="{FF2B5EF4-FFF2-40B4-BE49-F238E27FC236}">
              <a16:creationId xmlns="" xmlns:a16="http://schemas.microsoft.com/office/drawing/2014/main" id="{36745EF4-210D-4FAC-A61B-88F68E785927}"/>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54" name="テキスト ボックス 253">
          <a:extLst>
            <a:ext uri="{FF2B5EF4-FFF2-40B4-BE49-F238E27FC236}">
              <a16:creationId xmlns="" xmlns:a16="http://schemas.microsoft.com/office/drawing/2014/main" id="{3A1111B7-AE3B-4F02-A602-573646496302}"/>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55" name="テキスト ボックス 254">
          <a:extLst>
            <a:ext uri="{FF2B5EF4-FFF2-40B4-BE49-F238E27FC236}">
              <a16:creationId xmlns="" xmlns:a16="http://schemas.microsoft.com/office/drawing/2014/main" id="{18BA62F7-5BBE-450B-A965-E56F1AFCE5C6}"/>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xdr:col>
      <xdr:colOff>127000</xdr:colOff>
      <xdr:row>78</xdr:row>
      <xdr:rowOff>76835</xdr:rowOff>
    </xdr:from>
    <xdr:to>
      <xdr:col>6</xdr:col>
      <xdr:colOff>38100</xdr:colOff>
      <xdr:row>79</xdr:row>
      <xdr:rowOff>6985</xdr:rowOff>
    </xdr:to>
    <xdr:sp macro="" textlink="">
      <xdr:nvSpPr>
        <xdr:cNvPr id="256" name="楕円 255">
          <a:extLst>
            <a:ext uri="{FF2B5EF4-FFF2-40B4-BE49-F238E27FC236}">
              <a16:creationId xmlns="" xmlns:a16="http://schemas.microsoft.com/office/drawing/2014/main" id="{2E2AB379-3E31-4D75-B4FD-04C5D77CD32E}"/>
            </a:ext>
          </a:extLst>
        </xdr:cNvPr>
        <xdr:cNvSpPr/>
      </xdr:nvSpPr>
      <xdr:spPr>
        <a:xfrm>
          <a:off x="1079500" y="1344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81</xdr:row>
      <xdr:rowOff>66040</xdr:rowOff>
    </xdr:from>
    <xdr:ext cx="405130" cy="256540"/>
    <xdr:sp macro="" textlink="">
      <xdr:nvSpPr>
        <xdr:cNvPr id="257" name="n_1aveValue【福祉施設】&#10;有形固定資産減価償却率">
          <a:extLst>
            <a:ext uri="{FF2B5EF4-FFF2-40B4-BE49-F238E27FC236}">
              <a16:creationId xmlns="" xmlns:a16="http://schemas.microsoft.com/office/drawing/2014/main" id="{53286137-CAEC-4FD1-B361-27094E5C57E4}"/>
            </a:ext>
          </a:extLst>
        </xdr:cNvPr>
        <xdr:cNvSpPr txBox="1"/>
      </xdr:nvSpPr>
      <xdr:spPr>
        <a:xfrm>
          <a:off x="3582035" y="139534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56515</xdr:rowOff>
    </xdr:from>
    <xdr:ext cx="402590" cy="258445"/>
    <xdr:sp macro="" textlink="">
      <xdr:nvSpPr>
        <xdr:cNvPr id="258" name="n_2aveValue【福祉施設】&#10;有形固定資産減価償却率">
          <a:extLst>
            <a:ext uri="{FF2B5EF4-FFF2-40B4-BE49-F238E27FC236}">
              <a16:creationId xmlns="" xmlns:a16="http://schemas.microsoft.com/office/drawing/2014/main" id="{89A69754-07DA-45AF-A40D-7DBA020F0D99}"/>
            </a:ext>
          </a:extLst>
        </xdr:cNvPr>
        <xdr:cNvSpPr txBox="1"/>
      </xdr:nvSpPr>
      <xdr:spPr>
        <a:xfrm>
          <a:off x="2705735" y="1394396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29210</xdr:rowOff>
    </xdr:from>
    <xdr:ext cx="402590" cy="256540"/>
    <xdr:sp macro="" textlink="">
      <xdr:nvSpPr>
        <xdr:cNvPr id="259" name="n_3aveValue【福祉施設】&#10;有形固定資産減価償却率">
          <a:extLst>
            <a:ext uri="{FF2B5EF4-FFF2-40B4-BE49-F238E27FC236}">
              <a16:creationId xmlns="" xmlns:a16="http://schemas.microsoft.com/office/drawing/2014/main" id="{AA85D011-197E-41AC-9B6A-9C6805974731}"/>
            </a:ext>
          </a:extLst>
        </xdr:cNvPr>
        <xdr:cNvSpPr txBox="1"/>
      </xdr:nvSpPr>
      <xdr:spPr>
        <a:xfrm>
          <a:off x="1816735" y="139166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83</xdr:row>
      <xdr:rowOff>43815</xdr:rowOff>
    </xdr:from>
    <xdr:ext cx="402590" cy="256540"/>
    <xdr:sp macro="" textlink="">
      <xdr:nvSpPr>
        <xdr:cNvPr id="260" name="n_4aveValue【福祉施設】&#10;有形固定資産減価償却率">
          <a:extLst>
            <a:ext uri="{FF2B5EF4-FFF2-40B4-BE49-F238E27FC236}">
              <a16:creationId xmlns="" xmlns:a16="http://schemas.microsoft.com/office/drawing/2014/main" id="{CCE7864B-B465-42EC-9A2E-F650B7397561}"/>
            </a:ext>
          </a:extLst>
        </xdr:cNvPr>
        <xdr:cNvSpPr txBox="1"/>
      </xdr:nvSpPr>
      <xdr:spPr>
        <a:xfrm>
          <a:off x="927735" y="142741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77</xdr:row>
      <xdr:rowOff>23495</xdr:rowOff>
    </xdr:from>
    <xdr:ext cx="402590" cy="259080"/>
    <xdr:sp macro="" textlink="">
      <xdr:nvSpPr>
        <xdr:cNvPr id="261" name="n_4mainValue【福祉施設】&#10;有形固定資産減価償却率">
          <a:extLst>
            <a:ext uri="{FF2B5EF4-FFF2-40B4-BE49-F238E27FC236}">
              <a16:creationId xmlns="" xmlns:a16="http://schemas.microsoft.com/office/drawing/2014/main" id="{E7C5CBBD-441C-4CB7-8173-CEA42B53F2A4}"/>
            </a:ext>
          </a:extLst>
        </xdr:cNvPr>
        <xdr:cNvSpPr txBox="1"/>
      </xdr:nvSpPr>
      <xdr:spPr>
        <a:xfrm>
          <a:off x="927735" y="132251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a:extLst>
            <a:ext uri="{FF2B5EF4-FFF2-40B4-BE49-F238E27FC236}">
              <a16:creationId xmlns="" xmlns:a16="http://schemas.microsoft.com/office/drawing/2014/main" id="{C53A890E-5B27-4253-B570-5FBAD37565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3" name="正方形/長方形 262">
          <a:extLst>
            <a:ext uri="{FF2B5EF4-FFF2-40B4-BE49-F238E27FC236}">
              <a16:creationId xmlns="" xmlns:a16="http://schemas.microsoft.com/office/drawing/2014/main" id="{AE4E5C76-7332-44FE-9059-3E9F94672846}"/>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4" name="正方形/長方形 263">
          <a:extLst>
            <a:ext uri="{FF2B5EF4-FFF2-40B4-BE49-F238E27FC236}">
              <a16:creationId xmlns="" xmlns:a16="http://schemas.microsoft.com/office/drawing/2014/main" id="{9E360B46-DC2A-4336-B6B2-912F9FE1B843}"/>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5" name="正方形/長方形 264">
          <a:extLst>
            <a:ext uri="{FF2B5EF4-FFF2-40B4-BE49-F238E27FC236}">
              <a16:creationId xmlns="" xmlns:a16="http://schemas.microsoft.com/office/drawing/2014/main" id="{37EB5828-A63A-4D1E-85F1-D9338A99B1AA}"/>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6" name="正方形/長方形 265">
          <a:extLst>
            <a:ext uri="{FF2B5EF4-FFF2-40B4-BE49-F238E27FC236}">
              <a16:creationId xmlns="" xmlns:a16="http://schemas.microsoft.com/office/drawing/2014/main" id="{A5478CBE-B3F5-44AE-9BC2-2965B1D3DAD9}"/>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7" name="正方形/長方形 266">
          <a:extLst>
            <a:ext uri="{FF2B5EF4-FFF2-40B4-BE49-F238E27FC236}">
              <a16:creationId xmlns="" xmlns:a16="http://schemas.microsoft.com/office/drawing/2014/main" id="{0E290CB2-400A-43B9-812D-B467337F55AA}"/>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8" name="正方形/長方形 267">
          <a:extLst>
            <a:ext uri="{FF2B5EF4-FFF2-40B4-BE49-F238E27FC236}">
              <a16:creationId xmlns="" xmlns:a16="http://schemas.microsoft.com/office/drawing/2014/main" id="{70789072-F5B8-4BB2-869B-C14A6B86BDD4}"/>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9" name="正方形/長方形 268">
          <a:extLst>
            <a:ext uri="{FF2B5EF4-FFF2-40B4-BE49-F238E27FC236}">
              <a16:creationId xmlns="" xmlns:a16="http://schemas.microsoft.com/office/drawing/2014/main" id="{95B8212F-3F74-4505-A908-7D254F10ACFE}"/>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345" cy="222885"/>
    <xdr:sp macro="" textlink="">
      <xdr:nvSpPr>
        <xdr:cNvPr id="270" name="テキスト ボックス 269">
          <a:extLst>
            <a:ext uri="{FF2B5EF4-FFF2-40B4-BE49-F238E27FC236}">
              <a16:creationId xmlns="" xmlns:a16="http://schemas.microsoft.com/office/drawing/2014/main" id="{619E1D47-0CEC-4BD3-9372-BD5921A9AD58}"/>
            </a:ext>
          </a:extLst>
        </xdr:cNvPr>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1" name="直線コネクタ 270">
          <a:extLst>
            <a:ext uri="{FF2B5EF4-FFF2-40B4-BE49-F238E27FC236}">
              <a16:creationId xmlns="" xmlns:a16="http://schemas.microsoft.com/office/drawing/2014/main" id="{46A7C641-C451-4C1B-B5C7-6C31A79C2EFF}"/>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2" name="直線コネクタ 271">
          <a:extLst>
            <a:ext uri="{FF2B5EF4-FFF2-40B4-BE49-F238E27FC236}">
              <a16:creationId xmlns="" xmlns:a16="http://schemas.microsoft.com/office/drawing/2014/main" id="{5BD43E8A-C9FD-4E47-B668-F2BDD83FE735}"/>
            </a:ext>
          </a:extLst>
        </xdr:cNvPr>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4820" cy="256540"/>
    <xdr:sp macro="" textlink="">
      <xdr:nvSpPr>
        <xdr:cNvPr id="273" name="テキスト ボックス 272">
          <a:extLst>
            <a:ext uri="{FF2B5EF4-FFF2-40B4-BE49-F238E27FC236}">
              <a16:creationId xmlns="" xmlns:a16="http://schemas.microsoft.com/office/drawing/2014/main" id="{EFD4E0DD-D576-49B2-B94C-6BB2CE533129}"/>
            </a:ext>
          </a:extLst>
        </xdr:cNvPr>
        <xdr:cNvSpPr txBox="1"/>
      </xdr:nvSpPr>
      <xdr:spPr>
        <a:xfrm>
          <a:off x="6136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4" name="直線コネクタ 273">
          <a:extLst>
            <a:ext uri="{FF2B5EF4-FFF2-40B4-BE49-F238E27FC236}">
              <a16:creationId xmlns="" xmlns:a16="http://schemas.microsoft.com/office/drawing/2014/main" id="{299BBA34-45FE-44AD-A664-B6DFF0087C7C}"/>
            </a:ext>
          </a:extLst>
        </xdr:cNvPr>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4820" cy="259080"/>
    <xdr:sp macro="" textlink="">
      <xdr:nvSpPr>
        <xdr:cNvPr id="275" name="テキスト ボックス 274">
          <a:extLst>
            <a:ext uri="{FF2B5EF4-FFF2-40B4-BE49-F238E27FC236}">
              <a16:creationId xmlns="" xmlns:a16="http://schemas.microsoft.com/office/drawing/2014/main" id="{F0FC6C2E-826B-433C-8523-9E57CEDAB188}"/>
            </a:ext>
          </a:extLst>
        </xdr:cNvPr>
        <xdr:cNvSpPr txBox="1"/>
      </xdr:nvSpPr>
      <xdr:spPr>
        <a:xfrm>
          <a:off x="6136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6" name="直線コネクタ 275">
          <a:extLst>
            <a:ext uri="{FF2B5EF4-FFF2-40B4-BE49-F238E27FC236}">
              <a16:creationId xmlns="" xmlns:a16="http://schemas.microsoft.com/office/drawing/2014/main" id="{864C763B-4054-469A-A0D0-5DD2ED4108F9}"/>
            </a:ext>
          </a:extLst>
        </xdr:cNvPr>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4820" cy="259080"/>
    <xdr:sp macro="" textlink="">
      <xdr:nvSpPr>
        <xdr:cNvPr id="277" name="テキスト ボックス 276">
          <a:extLst>
            <a:ext uri="{FF2B5EF4-FFF2-40B4-BE49-F238E27FC236}">
              <a16:creationId xmlns="" xmlns:a16="http://schemas.microsoft.com/office/drawing/2014/main" id="{9421B9A4-F239-47FF-A367-C7C6A73DF956}"/>
            </a:ext>
          </a:extLst>
        </xdr:cNvPr>
        <xdr:cNvSpPr txBox="1"/>
      </xdr:nvSpPr>
      <xdr:spPr>
        <a:xfrm>
          <a:off x="6136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8" name="直線コネクタ 277">
          <a:extLst>
            <a:ext uri="{FF2B5EF4-FFF2-40B4-BE49-F238E27FC236}">
              <a16:creationId xmlns="" xmlns:a16="http://schemas.microsoft.com/office/drawing/2014/main" id="{F867361D-1166-4180-9016-9F1FE153F7B3}"/>
            </a:ext>
          </a:extLst>
        </xdr:cNvPr>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4820" cy="256540"/>
    <xdr:sp macro="" textlink="">
      <xdr:nvSpPr>
        <xdr:cNvPr id="279" name="テキスト ボックス 278">
          <a:extLst>
            <a:ext uri="{FF2B5EF4-FFF2-40B4-BE49-F238E27FC236}">
              <a16:creationId xmlns="" xmlns:a16="http://schemas.microsoft.com/office/drawing/2014/main" id="{8726B170-F916-48FF-97FB-6F13A05B402F}"/>
            </a:ext>
          </a:extLst>
        </xdr:cNvPr>
        <xdr:cNvSpPr txBox="1"/>
      </xdr:nvSpPr>
      <xdr:spPr>
        <a:xfrm>
          <a:off x="6136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0" name="直線コネクタ 279">
          <a:extLst>
            <a:ext uri="{FF2B5EF4-FFF2-40B4-BE49-F238E27FC236}">
              <a16:creationId xmlns="" xmlns:a16="http://schemas.microsoft.com/office/drawing/2014/main" id="{27381336-4906-434B-80ED-E1C43C6F41AF}"/>
            </a:ext>
          </a:extLst>
        </xdr:cNvPr>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4820" cy="259080"/>
    <xdr:sp macro="" textlink="">
      <xdr:nvSpPr>
        <xdr:cNvPr id="281" name="テキスト ボックス 280">
          <a:extLst>
            <a:ext uri="{FF2B5EF4-FFF2-40B4-BE49-F238E27FC236}">
              <a16:creationId xmlns="" xmlns:a16="http://schemas.microsoft.com/office/drawing/2014/main" id="{3E027154-B076-4119-A538-9C8260E21C36}"/>
            </a:ext>
          </a:extLst>
        </xdr:cNvPr>
        <xdr:cNvSpPr txBox="1"/>
      </xdr:nvSpPr>
      <xdr:spPr>
        <a:xfrm>
          <a:off x="6136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2" name="直線コネクタ 281">
          <a:extLst>
            <a:ext uri="{FF2B5EF4-FFF2-40B4-BE49-F238E27FC236}">
              <a16:creationId xmlns="" xmlns:a16="http://schemas.microsoft.com/office/drawing/2014/main" id="{91C15AAC-8A6D-4848-9E18-D3AAE1E58646}"/>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4820" cy="259080"/>
    <xdr:sp macro="" textlink="">
      <xdr:nvSpPr>
        <xdr:cNvPr id="283" name="テキスト ボックス 282">
          <a:extLst>
            <a:ext uri="{FF2B5EF4-FFF2-40B4-BE49-F238E27FC236}">
              <a16:creationId xmlns="" xmlns:a16="http://schemas.microsoft.com/office/drawing/2014/main" id="{AF7BD2D4-06DB-457F-B10D-A07897D5B2C0}"/>
            </a:ext>
          </a:extLst>
        </xdr:cNvPr>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4" name="【福祉施設】&#10;一人当たり面積グラフ枠">
          <a:extLst>
            <a:ext uri="{FF2B5EF4-FFF2-40B4-BE49-F238E27FC236}">
              <a16:creationId xmlns="" xmlns:a16="http://schemas.microsoft.com/office/drawing/2014/main" id="{523E5C9A-BB3E-44F6-87E4-D03C70FD7A3F}"/>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35560</xdr:rowOff>
    </xdr:from>
    <xdr:to>
      <xdr:col>54</xdr:col>
      <xdr:colOff>189865</xdr:colOff>
      <xdr:row>86</xdr:row>
      <xdr:rowOff>90170</xdr:rowOff>
    </xdr:to>
    <xdr:cxnSp macro="">
      <xdr:nvCxnSpPr>
        <xdr:cNvPr id="285" name="直線コネクタ 284">
          <a:extLst>
            <a:ext uri="{FF2B5EF4-FFF2-40B4-BE49-F238E27FC236}">
              <a16:creationId xmlns="" xmlns:a16="http://schemas.microsoft.com/office/drawing/2014/main" id="{7FD8F429-1A8F-40FE-8E88-EEE3111F4E27}"/>
            </a:ext>
          </a:extLst>
        </xdr:cNvPr>
        <xdr:cNvCxnSpPr/>
      </xdr:nvCxnSpPr>
      <xdr:spPr>
        <a:xfrm flipV="1">
          <a:off x="10476865" y="13237210"/>
          <a:ext cx="0" cy="1597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93980</xdr:rowOff>
    </xdr:from>
    <xdr:ext cx="469900" cy="259080"/>
    <xdr:sp macro="" textlink="">
      <xdr:nvSpPr>
        <xdr:cNvPr id="286" name="【福祉施設】&#10;一人当たり面積最小値テキスト">
          <a:extLst>
            <a:ext uri="{FF2B5EF4-FFF2-40B4-BE49-F238E27FC236}">
              <a16:creationId xmlns="" xmlns:a16="http://schemas.microsoft.com/office/drawing/2014/main" id="{0555DE93-67D8-408C-8B94-7E6B9036C76D}"/>
            </a:ext>
          </a:extLst>
        </xdr:cNvPr>
        <xdr:cNvSpPr txBox="1"/>
      </xdr:nvSpPr>
      <xdr:spPr>
        <a:xfrm>
          <a:off x="10515600" y="14838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90170</xdr:rowOff>
    </xdr:from>
    <xdr:to>
      <xdr:col>55</xdr:col>
      <xdr:colOff>88900</xdr:colOff>
      <xdr:row>86</xdr:row>
      <xdr:rowOff>90170</xdr:rowOff>
    </xdr:to>
    <xdr:cxnSp macro="">
      <xdr:nvCxnSpPr>
        <xdr:cNvPr id="287" name="直線コネクタ 286">
          <a:extLst>
            <a:ext uri="{FF2B5EF4-FFF2-40B4-BE49-F238E27FC236}">
              <a16:creationId xmlns="" xmlns:a16="http://schemas.microsoft.com/office/drawing/2014/main" id="{362AB91D-447C-42A4-9D07-2C8C17CB459C}"/>
            </a:ext>
          </a:extLst>
        </xdr:cNvPr>
        <xdr:cNvCxnSpPr/>
      </xdr:nvCxnSpPr>
      <xdr:spPr>
        <a:xfrm>
          <a:off x="10388600" y="14834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153670</xdr:rowOff>
    </xdr:from>
    <xdr:ext cx="469900" cy="259080"/>
    <xdr:sp macro="" textlink="">
      <xdr:nvSpPr>
        <xdr:cNvPr id="288" name="【福祉施設】&#10;一人当たり面積最大値テキスト">
          <a:extLst>
            <a:ext uri="{FF2B5EF4-FFF2-40B4-BE49-F238E27FC236}">
              <a16:creationId xmlns="" xmlns:a16="http://schemas.microsoft.com/office/drawing/2014/main" id="{1F33E365-F572-4738-9454-754F619F6A55}"/>
            </a:ext>
          </a:extLst>
        </xdr:cNvPr>
        <xdr:cNvSpPr txBox="1"/>
      </xdr:nvSpPr>
      <xdr:spPr>
        <a:xfrm>
          <a:off x="10515600" y="13012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1.277</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35560</xdr:rowOff>
    </xdr:from>
    <xdr:to>
      <xdr:col>55</xdr:col>
      <xdr:colOff>88900</xdr:colOff>
      <xdr:row>77</xdr:row>
      <xdr:rowOff>35560</xdr:rowOff>
    </xdr:to>
    <xdr:cxnSp macro="">
      <xdr:nvCxnSpPr>
        <xdr:cNvPr id="289" name="直線コネクタ 288">
          <a:extLst>
            <a:ext uri="{FF2B5EF4-FFF2-40B4-BE49-F238E27FC236}">
              <a16:creationId xmlns="" xmlns:a16="http://schemas.microsoft.com/office/drawing/2014/main" id="{A32901A1-1385-4C55-92E6-C61E4CEAF07B}"/>
            </a:ext>
          </a:extLst>
        </xdr:cNvPr>
        <xdr:cNvCxnSpPr/>
      </xdr:nvCxnSpPr>
      <xdr:spPr>
        <a:xfrm>
          <a:off x="10388600" y="13237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69850</xdr:rowOff>
    </xdr:from>
    <xdr:ext cx="469900" cy="259080"/>
    <xdr:sp macro="" textlink="">
      <xdr:nvSpPr>
        <xdr:cNvPr id="290" name="【福祉施設】&#10;一人当たり面積平均値テキスト">
          <a:extLst>
            <a:ext uri="{FF2B5EF4-FFF2-40B4-BE49-F238E27FC236}">
              <a16:creationId xmlns="" xmlns:a16="http://schemas.microsoft.com/office/drawing/2014/main" id="{16A023B7-6AE4-4A92-9948-DA5BE50DD624}"/>
            </a:ext>
          </a:extLst>
        </xdr:cNvPr>
        <xdr:cNvSpPr txBox="1"/>
      </xdr:nvSpPr>
      <xdr:spPr>
        <a:xfrm>
          <a:off x="10515600" y="146431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91440</xdr:rowOff>
    </xdr:from>
    <xdr:to>
      <xdr:col>55</xdr:col>
      <xdr:colOff>50800</xdr:colOff>
      <xdr:row>86</xdr:row>
      <xdr:rowOff>21590</xdr:rowOff>
    </xdr:to>
    <xdr:sp macro="" textlink="">
      <xdr:nvSpPr>
        <xdr:cNvPr id="291" name="フローチャート: 判断 290">
          <a:extLst>
            <a:ext uri="{FF2B5EF4-FFF2-40B4-BE49-F238E27FC236}">
              <a16:creationId xmlns="" xmlns:a16="http://schemas.microsoft.com/office/drawing/2014/main" id="{5090EA59-B185-4AB9-B2EC-9AE8B558821C}"/>
            </a:ext>
          </a:extLst>
        </xdr:cNvPr>
        <xdr:cNvSpPr/>
      </xdr:nvSpPr>
      <xdr:spPr>
        <a:xfrm>
          <a:off x="10426700" y="1466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110490</xdr:rowOff>
    </xdr:from>
    <xdr:to>
      <xdr:col>50</xdr:col>
      <xdr:colOff>165100</xdr:colOff>
      <xdr:row>86</xdr:row>
      <xdr:rowOff>40640</xdr:rowOff>
    </xdr:to>
    <xdr:sp macro="" textlink="">
      <xdr:nvSpPr>
        <xdr:cNvPr id="292" name="フローチャート: 判断 291">
          <a:extLst>
            <a:ext uri="{FF2B5EF4-FFF2-40B4-BE49-F238E27FC236}">
              <a16:creationId xmlns="" xmlns:a16="http://schemas.microsoft.com/office/drawing/2014/main" id="{3FDF5265-3AEC-4E69-B428-BC0A0996F712}"/>
            </a:ext>
          </a:extLst>
        </xdr:cNvPr>
        <xdr:cNvSpPr/>
      </xdr:nvSpPr>
      <xdr:spPr>
        <a:xfrm>
          <a:off x="9588500" y="1468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99060</xdr:rowOff>
    </xdr:from>
    <xdr:to>
      <xdr:col>46</xdr:col>
      <xdr:colOff>38100</xdr:colOff>
      <xdr:row>86</xdr:row>
      <xdr:rowOff>29210</xdr:rowOff>
    </xdr:to>
    <xdr:sp macro="" textlink="">
      <xdr:nvSpPr>
        <xdr:cNvPr id="293" name="フローチャート: 判断 292">
          <a:extLst>
            <a:ext uri="{FF2B5EF4-FFF2-40B4-BE49-F238E27FC236}">
              <a16:creationId xmlns="" xmlns:a16="http://schemas.microsoft.com/office/drawing/2014/main" id="{4352C662-3D88-4302-8415-52A66DB9EC66}"/>
            </a:ext>
          </a:extLst>
        </xdr:cNvPr>
        <xdr:cNvSpPr/>
      </xdr:nvSpPr>
      <xdr:spPr>
        <a:xfrm>
          <a:off x="8699500" y="1467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88900</xdr:rowOff>
    </xdr:from>
    <xdr:to>
      <xdr:col>41</xdr:col>
      <xdr:colOff>101600</xdr:colOff>
      <xdr:row>86</xdr:row>
      <xdr:rowOff>19050</xdr:rowOff>
    </xdr:to>
    <xdr:sp macro="" textlink="">
      <xdr:nvSpPr>
        <xdr:cNvPr id="294" name="フローチャート: 判断 293">
          <a:extLst>
            <a:ext uri="{FF2B5EF4-FFF2-40B4-BE49-F238E27FC236}">
              <a16:creationId xmlns="" xmlns:a16="http://schemas.microsoft.com/office/drawing/2014/main" id="{641793CA-C74A-4555-950E-6440F6B73645}"/>
            </a:ext>
          </a:extLst>
        </xdr:cNvPr>
        <xdr:cNvSpPr/>
      </xdr:nvSpPr>
      <xdr:spPr>
        <a:xfrm>
          <a:off x="7810500" y="1466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96520</xdr:rowOff>
    </xdr:from>
    <xdr:to>
      <xdr:col>36</xdr:col>
      <xdr:colOff>165100</xdr:colOff>
      <xdr:row>86</xdr:row>
      <xdr:rowOff>26670</xdr:rowOff>
    </xdr:to>
    <xdr:sp macro="" textlink="">
      <xdr:nvSpPr>
        <xdr:cNvPr id="295" name="フローチャート: 判断 294">
          <a:extLst>
            <a:ext uri="{FF2B5EF4-FFF2-40B4-BE49-F238E27FC236}">
              <a16:creationId xmlns="" xmlns:a16="http://schemas.microsoft.com/office/drawing/2014/main" id="{097ADCA7-6614-4F7C-9DB9-8AD43BBE1E65}"/>
            </a:ext>
          </a:extLst>
        </xdr:cNvPr>
        <xdr:cNvSpPr/>
      </xdr:nvSpPr>
      <xdr:spPr>
        <a:xfrm>
          <a:off x="6921500" y="146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296" name="テキスト ボックス 295">
          <a:extLst>
            <a:ext uri="{FF2B5EF4-FFF2-40B4-BE49-F238E27FC236}">
              <a16:creationId xmlns="" xmlns:a16="http://schemas.microsoft.com/office/drawing/2014/main" id="{41209E5C-18A7-48B0-BE46-2CDB3E9E6FDD}"/>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297" name="テキスト ボックス 296">
          <a:extLst>
            <a:ext uri="{FF2B5EF4-FFF2-40B4-BE49-F238E27FC236}">
              <a16:creationId xmlns="" xmlns:a16="http://schemas.microsoft.com/office/drawing/2014/main" id="{85E781AC-048C-4CF3-9513-D49B9F6905E3}"/>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298" name="テキスト ボックス 297">
          <a:extLst>
            <a:ext uri="{FF2B5EF4-FFF2-40B4-BE49-F238E27FC236}">
              <a16:creationId xmlns="" xmlns:a16="http://schemas.microsoft.com/office/drawing/2014/main" id="{EB6769BD-6A6A-43F5-9405-9FDA11E356DC}"/>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299" name="テキスト ボックス 298">
          <a:extLst>
            <a:ext uri="{FF2B5EF4-FFF2-40B4-BE49-F238E27FC236}">
              <a16:creationId xmlns="" xmlns:a16="http://schemas.microsoft.com/office/drawing/2014/main" id="{EDF04B00-0FEC-4EB8-BA09-41D84DF5D8D9}"/>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00" name="テキスト ボックス 299">
          <a:extLst>
            <a:ext uri="{FF2B5EF4-FFF2-40B4-BE49-F238E27FC236}">
              <a16:creationId xmlns="" xmlns:a16="http://schemas.microsoft.com/office/drawing/2014/main" id="{B46B5747-3A93-40CB-9FF6-FEA845E61A76}"/>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36</xdr:col>
      <xdr:colOff>63500</xdr:colOff>
      <xdr:row>86</xdr:row>
      <xdr:rowOff>49530</xdr:rowOff>
    </xdr:from>
    <xdr:to>
      <xdr:col>36</xdr:col>
      <xdr:colOff>165100</xdr:colOff>
      <xdr:row>86</xdr:row>
      <xdr:rowOff>151130</xdr:rowOff>
    </xdr:to>
    <xdr:sp macro="" textlink="">
      <xdr:nvSpPr>
        <xdr:cNvPr id="301" name="楕円 300">
          <a:extLst>
            <a:ext uri="{FF2B5EF4-FFF2-40B4-BE49-F238E27FC236}">
              <a16:creationId xmlns="" xmlns:a16="http://schemas.microsoft.com/office/drawing/2014/main" id="{B9E8F9A8-6B16-4C9C-B192-CBDF0FA61246}"/>
            </a:ext>
          </a:extLst>
        </xdr:cNvPr>
        <xdr:cNvSpPr/>
      </xdr:nvSpPr>
      <xdr:spPr>
        <a:xfrm>
          <a:off x="6921500" y="1479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84</xdr:row>
      <xdr:rowOff>57150</xdr:rowOff>
    </xdr:from>
    <xdr:ext cx="469900" cy="259080"/>
    <xdr:sp macro="" textlink="">
      <xdr:nvSpPr>
        <xdr:cNvPr id="302" name="n_1aveValue【福祉施設】&#10;一人当たり面積">
          <a:extLst>
            <a:ext uri="{FF2B5EF4-FFF2-40B4-BE49-F238E27FC236}">
              <a16:creationId xmlns="" xmlns:a16="http://schemas.microsoft.com/office/drawing/2014/main" id="{9AB42C4A-F4EA-494A-920F-7183ACE2471E}"/>
            </a:ext>
          </a:extLst>
        </xdr:cNvPr>
        <xdr:cNvSpPr txBox="1"/>
      </xdr:nvSpPr>
      <xdr:spPr>
        <a:xfrm>
          <a:off x="9391650" y="14458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45720</xdr:rowOff>
    </xdr:from>
    <xdr:ext cx="467360" cy="259080"/>
    <xdr:sp macro="" textlink="">
      <xdr:nvSpPr>
        <xdr:cNvPr id="303" name="n_2aveValue【福祉施設】&#10;一人当たり面積">
          <a:extLst>
            <a:ext uri="{FF2B5EF4-FFF2-40B4-BE49-F238E27FC236}">
              <a16:creationId xmlns="" xmlns:a16="http://schemas.microsoft.com/office/drawing/2014/main" id="{FB0F97ED-726F-4ABD-A1A1-A61B4C8C9335}"/>
            </a:ext>
          </a:extLst>
        </xdr:cNvPr>
        <xdr:cNvSpPr txBox="1"/>
      </xdr:nvSpPr>
      <xdr:spPr>
        <a:xfrm>
          <a:off x="8515350" y="144475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0.107</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35560</xdr:rowOff>
    </xdr:from>
    <xdr:ext cx="467360" cy="259080"/>
    <xdr:sp macro="" textlink="">
      <xdr:nvSpPr>
        <xdr:cNvPr id="304" name="n_3aveValue【福祉施設】&#10;一人当たり面積">
          <a:extLst>
            <a:ext uri="{FF2B5EF4-FFF2-40B4-BE49-F238E27FC236}">
              <a16:creationId xmlns="" xmlns:a16="http://schemas.microsoft.com/office/drawing/2014/main" id="{36B8BEAE-DD0C-4114-B276-3F4D914D02D1}"/>
            </a:ext>
          </a:extLst>
        </xdr:cNvPr>
        <xdr:cNvSpPr txBox="1"/>
      </xdr:nvSpPr>
      <xdr:spPr>
        <a:xfrm>
          <a:off x="7626350" y="144373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84</xdr:row>
      <xdr:rowOff>43180</xdr:rowOff>
    </xdr:from>
    <xdr:ext cx="467360" cy="256540"/>
    <xdr:sp macro="" textlink="">
      <xdr:nvSpPr>
        <xdr:cNvPr id="305" name="n_4aveValue【福祉施設】&#10;一人当たり面積">
          <a:extLst>
            <a:ext uri="{FF2B5EF4-FFF2-40B4-BE49-F238E27FC236}">
              <a16:creationId xmlns="" xmlns:a16="http://schemas.microsoft.com/office/drawing/2014/main" id="{AA343145-0D0A-489C-81D0-2C951E18C5EE}"/>
            </a:ext>
          </a:extLst>
        </xdr:cNvPr>
        <xdr:cNvSpPr txBox="1"/>
      </xdr:nvSpPr>
      <xdr:spPr>
        <a:xfrm>
          <a:off x="6737350" y="144449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86</xdr:row>
      <xdr:rowOff>142240</xdr:rowOff>
    </xdr:from>
    <xdr:ext cx="467360" cy="259080"/>
    <xdr:sp macro="" textlink="">
      <xdr:nvSpPr>
        <xdr:cNvPr id="306" name="n_4mainValue【福祉施設】&#10;一人当たり面積">
          <a:extLst>
            <a:ext uri="{FF2B5EF4-FFF2-40B4-BE49-F238E27FC236}">
              <a16:creationId xmlns="" xmlns:a16="http://schemas.microsoft.com/office/drawing/2014/main" id="{77C3B5C2-8961-4525-99DB-D13F949BD7BC}"/>
            </a:ext>
          </a:extLst>
        </xdr:cNvPr>
        <xdr:cNvSpPr txBox="1"/>
      </xdr:nvSpPr>
      <xdr:spPr>
        <a:xfrm>
          <a:off x="6737350" y="148869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7" name="正方形/長方形 306">
          <a:extLst>
            <a:ext uri="{FF2B5EF4-FFF2-40B4-BE49-F238E27FC236}">
              <a16:creationId xmlns="" xmlns:a16="http://schemas.microsoft.com/office/drawing/2014/main" id="{1786D4E4-9266-4FD6-9984-447549E21F8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8" name="正方形/長方形 307">
          <a:extLst>
            <a:ext uri="{FF2B5EF4-FFF2-40B4-BE49-F238E27FC236}">
              <a16:creationId xmlns="" xmlns:a16="http://schemas.microsoft.com/office/drawing/2014/main" id="{0E5A0166-AB96-4DD1-9356-4E70147C0199}"/>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9" name="正方形/長方形 308">
          <a:extLst>
            <a:ext uri="{FF2B5EF4-FFF2-40B4-BE49-F238E27FC236}">
              <a16:creationId xmlns="" xmlns:a16="http://schemas.microsoft.com/office/drawing/2014/main" id="{EE60CEF1-22C4-46F6-9668-54C10D679E14}"/>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0" name="正方形/長方形 309">
          <a:extLst>
            <a:ext uri="{FF2B5EF4-FFF2-40B4-BE49-F238E27FC236}">
              <a16:creationId xmlns="" xmlns:a16="http://schemas.microsoft.com/office/drawing/2014/main" id="{0F30827C-ECF0-42E6-82B6-201DEDF056B1}"/>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1" name="正方形/長方形 310">
          <a:extLst>
            <a:ext uri="{FF2B5EF4-FFF2-40B4-BE49-F238E27FC236}">
              <a16:creationId xmlns="" xmlns:a16="http://schemas.microsoft.com/office/drawing/2014/main" id="{A3ED395F-400D-4B47-9FBE-FE90AD2F6FE9}"/>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2" name="正方形/長方形 311">
          <a:extLst>
            <a:ext uri="{FF2B5EF4-FFF2-40B4-BE49-F238E27FC236}">
              <a16:creationId xmlns="" xmlns:a16="http://schemas.microsoft.com/office/drawing/2014/main" id="{922F98F1-72B0-4936-836E-6A8078A77D99}"/>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3" name="正方形/長方形 312">
          <a:extLst>
            <a:ext uri="{FF2B5EF4-FFF2-40B4-BE49-F238E27FC236}">
              <a16:creationId xmlns="" xmlns:a16="http://schemas.microsoft.com/office/drawing/2014/main" id="{08DAD6E3-0E81-43DD-8D5D-FBA7A9505105}"/>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4" name="正方形/長方形 313">
          <a:extLst>
            <a:ext uri="{FF2B5EF4-FFF2-40B4-BE49-F238E27FC236}">
              <a16:creationId xmlns="" xmlns:a16="http://schemas.microsoft.com/office/drawing/2014/main" id="{C46DD6CC-471D-4266-88A4-F35C8581387D}"/>
            </a:ext>
          </a:extLst>
        </xdr:cNvPr>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5910" cy="225425"/>
    <xdr:sp macro="" textlink="">
      <xdr:nvSpPr>
        <xdr:cNvPr id="315" name="テキスト ボックス 314">
          <a:extLst>
            <a:ext uri="{FF2B5EF4-FFF2-40B4-BE49-F238E27FC236}">
              <a16:creationId xmlns="" xmlns:a16="http://schemas.microsoft.com/office/drawing/2014/main" id="{55656A1A-4221-4B6B-9B7A-F65F5AA22DE1}"/>
            </a:ext>
          </a:extLst>
        </xdr:cNvPr>
        <xdr:cNvSpPr txBox="1"/>
      </xdr:nvSpPr>
      <xdr:spPr>
        <a:xfrm>
          <a:off x="723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6" name="直線コネクタ 315">
          <a:extLst>
            <a:ext uri="{FF2B5EF4-FFF2-40B4-BE49-F238E27FC236}">
              <a16:creationId xmlns="" xmlns:a16="http://schemas.microsoft.com/office/drawing/2014/main" id="{3419B249-4C14-47A1-8219-FCA1E5195ECF}"/>
            </a:ext>
          </a:extLst>
        </xdr:cNvPr>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4820" cy="259080"/>
    <xdr:sp macro="" textlink="">
      <xdr:nvSpPr>
        <xdr:cNvPr id="317" name="テキスト ボックス 316">
          <a:extLst>
            <a:ext uri="{FF2B5EF4-FFF2-40B4-BE49-F238E27FC236}">
              <a16:creationId xmlns="" xmlns:a16="http://schemas.microsoft.com/office/drawing/2014/main" id="{18E6800B-B15A-4974-900C-F51C85889249}"/>
            </a:ext>
          </a:extLst>
        </xdr:cNvPr>
        <xdr:cNvSpPr txBox="1"/>
      </xdr:nvSpPr>
      <xdr:spPr>
        <a:xfrm>
          <a:off x="294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18" name="直線コネクタ 317">
          <a:extLst>
            <a:ext uri="{FF2B5EF4-FFF2-40B4-BE49-F238E27FC236}">
              <a16:creationId xmlns="" xmlns:a16="http://schemas.microsoft.com/office/drawing/2014/main" id="{D9B306B4-C861-4F59-8300-DB423343FE2F}"/>
            </a:ext>
          </a:extLst>
        </xdr:cNvPr>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10160</xdr:rowOff>
    </xdr:from>
    <xdr:ext cx="464820" cy="259080"/>
    <xdr:sp macro="" textlink="">
      <xdr:nvSpPr>
        <xdr:cNvPr id="319" name="テキスト ボックス 318">
          <a:extLst>
            <a:ext uri="{FF2B5EF4-FFF2-40B4-BE49-F238E27FC236}">
              <a16:creationId xmlns="" xmlns:a16="http://schemas.microsoft.com/office/drawing/2014/main" id="{375620D1-713B-4CE9-BC61-51B9FEE5B74B}"/>
            </a:ext>
          </a:extLst>
        </xdr:cNvPr>
        <xdr:cNvSpPr txBox="1"/>
      </xdr:nvSpPr>
      <xdr:spPr>
        <a:xfrm>
          <a:off x="294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0" name="直線コネクタ 319">
          <a:extLst>
            <a:ext uri="{FF2B5EF4-FFF2-40B4-BE49-F238E27FC236}">
              <a16:creationId xmlns="" xmlns:a16="http://schemas.microsoft.com/office/drawing/2014/main" id="{E23DABD3-81E4-4B2A-8B0B-BD06A52A0C9A}"/>
            </a:ext>
          </a:extLst>
        </xdr:cNvPr>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6540"/>
    <xdr:sp macro="" textlink="">
      <xdr:nvSpPr>
        <xdr:cNvPr id="321" name="テキスト ボックス 320">
          <a:extLst>
            <a:ext uri="{FF2B5EF4-FFF2-40B4-BE49-F238E27FC236}">
              <a16:creationId xmlns="" xmlns:a16="http://schemas.microsoft.com/office/drawing/2014/main" id="{7D804339-F0D7-4F85-8EF0-D7DDD53C35E6}"/>
            </a:ext>
          </a:extLst>
        </xdr:cNvPr>
        <xdr:cNvSpPr txBox="1"/>
      </xdr:nvSpPr>
      <xdr:spPr>
        <a:xfrm>
          <a:off x="358775" y="1814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2" name="直線コネクタ 321">
          <a:extLst>
            <a:ext uri="{FF2B5EF4-FFF2-40B4-BE49-F238E27FC236}">
              <a16:creationId xmlns="" xmlns:a16="http://schemas.microsoft.com/office/drawing/2014/main" id="{1D7DEC89-6B65-4CA0-9F1A-1EEDBF78EEEA}"/>
            </a:ext>
          </a:extLst>
        </xdr:cNvPr>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323" name="テキスト ボックス 322">
          <a:extLst>
            <a:ext uri="{FF2B5EF4-FFF2-40B4-BE49-F238E27FC236}">
              <a16:creationId xmlns="" xmlns:a16="http://schemas.microsoft.com/office/drawing/2014/main" id="{28533989-66A9-434F-A575-3EAF67C31E5A}"/>
            </a:ext>
          </a:extLst>
        </xdr:cNvPr>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4" name="直線コネクタ 323">
          <a:extLst>
            <a:ext uri="{FF2B5EF4-FFF2-40B4-BE49-F238E27FC236}">
              <a16:creationId xmlns="" xmlns:a16="http://schemas.microsoft.com/office/drawing/2014/main" id="{54D78545-460B-42DA-BF5E-D33032108CF5}"/>
            </a:ext>
          </a:extLst>
        </xdr:cNvPr>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325" name="テキスト ボックス 324">
          <a:extLst>
            <a:ext uri="{FF2B5EF4-FFF2-40B4-BE49-F238E27FC236}">
              <a16:creationId xmlns="" xmlns:a16="http://schemas.microsoft.com/office/drawing/2014/main" id="{B0152DB7-3938-4140-9073-C58C34BD80A3}"/>
            </a:ext>
          </a:extLst>
        </xdr:cNvPr>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6" name="直線コネクタ 325">
          <a:extLst>
            <a:ext uri="{FF2B5EF4-FFF2-40B4-BE49-F238E27FC236}">
              <a16:creationId xmlns="" xmlns:a16="http://schemas.microsoft.com/office/drawing/2014/main" id="{B4DEE05C-450F-4A3E-8627-4F994C1A58DF}"/>
            </a:ext>
          </a:extLst>
        </xdr:cNvPr>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99</xdr:row>
      <xdr:rowOff>29210</xdr:rowOff>
    </xdr:from>
    <xdr:ext cx="403225" cy="256540"/>
    <xdr:sp macro="" textlink="">
      <xdr:nvSpPr>
        <xdr:cNvPr id="327" name="テキスト ボックス 326">
          <a:extLst>
            <a:ext uri="{FF2B5EF4-FFF2-40B4-BE49-F238E27FC236}">
              <a16:creationId xmlns="" xmlns:a16="http://schemas.microsoft.com/office/drawing/2014/main" id="{5538D24D-63D5-4BBF-9990-033BDB396019}"/>
            </a:ext>
          </a:extLst>
        </xdr:cNvPr>
        <xdr:cNvSpPr txBox="1"/>
      </xdr:nvSpPr>
      <xdr:spPr>
        <a:xfrm>
          <a:off x="358775" y="1700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8" name="直線コネクタ 327">
          <a:extLst>
            <a:ext uri="{FF2B5EF4-FFF2-40B4-BE49-F238E27FC236}">
              <a16:creationId xmlns="" xmlns:a16="http://schemas.microsoft.com/office/drawing/2014/main" id="{7A0698A7-1759-407E-93AD-FDBFF579D5A2}"/>
            </a:ext>
          </a:extLst>
        </xdr:cNvPr>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96</xdr:row>
      <xdr:rowOff>162560</xdr:rowOff>
    </xdr:from>
    <xdr:ext cx="336550" cy="259080"/>
    <xdr:sp macro="" textlink="">
      <xdr:nvSpPr>
        <xdr:cNvPr id="329" name="テキスト ボックス 328">
          <a:extLst>
            <a:ext uri="{FF2B5EF4-FFF2-40B4-BE49-F238E27FC236}">
              <a16:creationId xmlns="" xmlns:a16="http://schemas.microsoft.com/office/drawing/2014/main" id="{66A9909E-049D-4663-BF8B-D4E8906F36D6}"/>
            </a:ext>
          </a:extLst>
        </xdr:cNvPr>
        <xdr:cNvSpPr txBox="1"/>
      </xdr:nvSpPr>
      <xdr:spPr>
        <a:xfrm>
          <a:off x="422910" y="1662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0" name="【市民会館】&#10;有形固定資産減価償却率グラフ枠">
          <a:extLst>
            <a:ext uri="{FF2B5EF4-FFF2-40B4-BE49-F238E27FC236}">
              <a16:creationId xmlns="" xmlns:a16="http://schemas.microsoft.com/office/drawing/2014/main" id="{DB6D16E1-A4F7-4B5C-B207-000D35F7BBD6}"/>
            </a:ext>
          </a:extLst>
        </xdr:cNvPr>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24765</xdr:rowOff>
    </xdr:from>
    <xdr:to>
      <xdr:col>24</xdr:col>
      <xdr:colOff>62865</xdr:colOff>
      <xdr:row>108</xdr:row>
      <xdr:rowOff>152400</xdr:rowOff>
    </xdr:to>
    <xdr:cxnSp macro="">
      <xdr:nvCxnSpPr>
        <xdr:cNvPr id="331" name="直線コネクタ 330">
          <a:extLst>
            <a:ext uri="{FF2B5EF4-FFF2-40B4-BE49-F238E27FC236}">
              <a16:creationId xmlns="" xmlns:a16="http://schemas.microsoft.com/office/drawing/2014/main" id="{FAB19845-9658-40B2-919E-52BD1BAC0416}"/>
            </a:ext>
          </a:extLst>
        </xdr:cNvPr>
        <xdr:cNvCxnSpPr/>
      </xdr:nvCxnSpPr>
      <xdr:spPr>
        <a:xfrm flipV="1">
          <a:off x="4634865" y="17169765"/>
          <a:ext cx="0"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156210</xdr:rowOff>
    </xdr:from>
    <xdr:ext cx="469900" cy="256540"/>
    <xdr:sp macro="" textlink="">
      <xdr:nvSpPr>
        <xdr:cNvPr id="332" name="【市民会館】&#10;有形固定資産減価償却率最小値テキスト">
          <a:extLst>
            <a:ext uri="{FF2B5EF4-FFF2-40B4-BE49-F238E27FC236}">
              <a16:creationId xmlns="" xmlns:a16="http://schemas.microsoft.com/office/drawing/2014/main" id="{15636981-FBE1-4016-921C-362DE409E8F4}"/>
            </a:ext>
          </a:extLst>
        </xdr:cNvPr>
        <xdr:cNvSpPr txBox="1"/>
      </xdr:nvSpPr>
      <xdr:spPr>
        <a:xfrm>
          <a:off x="4673600" y="186728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33" name="直線コネクタ 332">
          <a:extLst>
            <a:ext uri="{FF2B5EF4-FFF2-40B4-BE49-F238E27FC236}">
              <a16:creationId xmlns="" xmlns:a16="http://schemas.microsoft.com/office/drawing/2014/main" id="{18D5E5AA-E000-47F1-B04D-2600FB4BB7A5}"/>
            </a:ext>
          </a:extLst>
        </xdr:cNvPr>
        <xdr:cNvCxnSpPr/>
      </xdr:nvCxnSpPr>
      <xdr:spPr>
        <a:xfrm>
          <a:off x="4546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143510</xdr:rowOff>
    </xdr:from>
    <xdr:ext cx="405130" cy="256540"/>
    <xdr:sp macro="" textlink="">
      <xdr:nvSpPr>
        <xdr:cNvPr id="334" name="【市民会館】&#10;有形固定資産減価償却率最大値テキスト">
          <a:extLst>
            <a:ext uri="{FF2B5EF4-FFF2-40B4-BE49-F238E27FC236}">
              <a16:creationId xmlns="" xmlns:a16="http://schemas.microsoft.com/office/drawing/2014/main" id="{96BED1AA-04DA-481A-A73F-2ACAF7A30541}"/>
            </a:ext>
          </a:extLst>
        </xdr:cNvPr>
        <xdr:cNvSpPr txBox="1"/>
      </xdr:nvSpPr>
      <xdr:spPr>
        <a:xfrm>
          <a:off x="4673600" y="169456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21.3</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24765</xdr:rowOff>
    </xdr:from>
    <xdr:to>
      <xdr:col>24</xdr:col>
      <xdr:colOff>152400</xdr:colOff>
      <xdr:row>100</xdr:row>
      <xdr:rowOff>24765</xdr:rowOff>
    </xdr:to>
    <xdr:cxnSp macro="">
      <xdr:nvCxnSpPr>
        <xdr:cNvPr id="335" name="直線コネクタ 334">
          <a:extLst>
            <a:ext uri="{FF2B5EF4-FFF2-40B4-BE49-F238E27FC236}">
              <a16:creationId xmlns="" xmlns:a16="http://schemas.microsoft.com/office/drawing/2014/main" id="{31E5D06A-91F1-4665-8BE1-43D0DB6A8676}"/>
            </a:ext>
          </a:extLst>
        </xdr:cNvPr>
        <xdr:cNvCxnSpPr/>
      </xdr:nvCxnSpPr>
      <xdr:spPr>
        <a:xfrm>
          <a:off x="4546600" y="17169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152400</xdr:rowOff>
    </xdr:from>
    <xdr:ext cx="405130" cy="259080"/>
    <xdr:sp macro="" textlink="">
      <xdr:nvSpPr>
        <xdr:cNvPr id="336" name="【市民会館】&#10;有形固定資産減価償却率平均値テキスト">
          <a:extLst>
            <a:ext uri="{FF2B5EF4-FFF2-40B4-BE49-F238E27FC236}">
              <a16:creationId xmlns="" xmlns:a16="http://schemas.microsoft.com/office/drawing/2014/main" id="{96807669-D505-4109-8BCB-E778AAF788ED}"/>
            </a:ext>
          </a:extLst>
        </xdr:cNvPr>
        <xdr:cNvSpPr txBox="1"/>
      </xdr:nvSpPr>
      <xdr:spPr>
        <a:xfrm>
          <a:off x="4673600" y="178117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2540</xdr:rowOff>
    </xdr:from>
    <xdr:to>
      <xdr:col>24</xdr:col>
      <xdr:colOff>114300</xdr:colOff>
      <xdr:row>104</xdr:row>
      <xdr:rowOff>104140</xdr:rowOff>
    </xdr:to>
    <xdr:sp macro="" textlink="">
      <xdr:nvSpPr>
        <xdr:cNvPr id="337" name="フローチャート: 判断 336">
          <a:extLst>
            <a:ext uri="{FF2B5EF4-FFF2-40B4-BE49-F238E27FC236}">
              <a16:creationId xmlns="" xmlns:a16="http://schemas.microsoft.com/office/drawing/2014/main" id="{27F8A629-1BFE-4236-A4B8-1DA32C01FA33}"/>
            </a:ext>
          </a:extLst>
        </xdr:cNvPr>
        <xdr:cNvSpPr/>
      </xdr:nvSpPr>
      <xdr:spPr>
        <a:xfrm>
          <a:off x="4584700" y="1783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84455</xdr:rowOff>
    </xdr:from>
    <xdr:to>
      <xdr:col>20</xdr:col>
      <xdr:colOff>38100</xdr:colOff>
      <xdr:row>105</xdr:row>
      <xdr:rowOff>14605</xdr:rowOff>
    </xdr:to>
    <xdr:sp macro="" textlink="">
      <xdr:nvSpPr>
        <xdr:cNvPr id="338" name="フローチャート: 判断 337">
          <a:extLst>
            <a:ext uri="{FF2B5EF4-FFF2-40B4-BE49-F238E27FC236}">
              <a16:creationId xmlns="" xmlns:a16="http://schemas.microsoft.com/office/drawing/2014/main" id="{F0ED09BD-85D1-420B-9F93-3DDD860337F7}"/>
            </a:ext>
          </a:extLst>
        </xdr:cNvPr>
        <xdr:cNvSpPr/>
      </xdr:nvSpPr>
      <xdr:spPr>
        <a:xfrm>
          <a:off x="3746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52070</xdr:rowOff>
    </xdr:from>
    <xdr:to>
      <xdr:col>15</xdr:col>
      <xdr:colOff>101600</xdr:colOff>
      <xdr:row>104</xdr:row>
      <xdr:rowOff>153670</xdr:rowOff>
    </xdr:to>
    <xdr:sp macro="" textlink="">
      <xdr:nvSpPr>
        <xdr:cNvPr id="339" name="フローチャート: 判断 338">
          <a:extLst>
            <a:ext uri="{FF2B5EF4-FFF2-40B4-BE49-F238E27FC236}">
              <a16:creationId xmlns="" xmlns:a16="http://schemas.microsoft.com/office/drawing/2014/main" id="{34D7B2EE-88BC-4B3D-AB20-7F1C5C9E92D8}"/>
            </a:ext>
          </a:extLst>
        </xdr:cNvPr>
        <xdr:cNvSpPr/>
      </xdr:nvSpPr>
      <xdr:spPr>
        <a:xfrm>
          <a:off x="2857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86360</xdr:rowOff>
    </xdr:from>
    <xdr:to>
      <xdr:col>10</xdr:col>
      <xdr:colOff>165100</xdr:colOff>
      <xdr:row>104</xdr:row>
      <xdr:rowOff>16510</xdr:rowOff>
    </xdr:to>
    <xdr:sp macro="" textlink="">
      <xdr:nvSpPr>
        <xdr:cNvPr id="340" name="フローチャート: 判断 339">
          <a:extLst>
            <a:ext uri="{FF2B5EF4-FFF2-40B4-BE49-F238E27FC236}">
              <a16:creationId xmlns="" xmlns:a16="http://schemas.microsoft.com/office/drawing/2014/main" id="{95F4772C-1A73-485D-AB18-687EC7A70F80}"/>
            </a:ext>
          </a:extLst>
        </xdr:cNvPr>
        <xdr:cNvSpPr/>
      </xdr:nvSpPr>
      <xdr:spPr>
        <a:xfrm>
          <a:off x="1968500" y="1774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27305</xdr:rowOff>
    </xdr:from>
    <xdr:to>
      <xdr:col>6</xdr:col>
      <xdr:colOff>38100</xdr:colOff>
      <xdr:row>103</xdr:row>
      <xdr:rowOff>128905</xdr:rowOff>
    </xdr:to>
    <xdr:sp macro="" textlink="">
      <xdr:nvSpPr>
        <xdr:cNvPr id="341" name="フローチャート: 判断 340">
          <a:extLst>
            <a:ext uri="{FF2B5EF4-FFF2-40B4-BE49-F238E27FC236}">
              <a16:creationId xmlns="" xmlns:a16="http://schemas.microsoft.com/office/drawing/2014/main" id="{0FAC5DA7-E6F7-4A18-AF12-A94C8A5B2750}"/>
            </a:ext>
          </a:extLst>
        </xdr:cNvPr>
        <xdr:cNvSpPr/>
      </xdr:nvSpPr>
      <xdr:spPr>
        <a:xfrm>
          <a:off x="1079500" y="1768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342" name="テキスト ボックス 341">
          <a:extLst>
            <a:ext uri="{FF2B5EF4-FFF2-40B4-BE49-F238E27FC236}">
              <a16:creationId xmlns="" xmlns:a16="http://schemas.microsoft.com/office/drawing/2014/main" id="{D53DDF50-BDC2-4BE0-BCD4-0ABDD44E97AC}"/>
            </a:ext>
          </a:extLst>
        </xdr:cNvPr>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343" name="テキスト ボックス 342">
          <a:extLst>
            <a:ext uri="{FF2B5EF4-FFF2-40B4-BE49-F238E27FC236}">
              <a16:creationId xmlns="" xmlns:a16="http://schemas.microsoft.com/office/drawing/2014/main" id="{E5EB7003-416F-4F99-A3E1-00A7A226A899}"/>
            </a:ext>
          </a:extLst>
        </xdr:cNvPr>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344" name="テキスト ボックス 343">
          <a:extLst>
            <a:ext uri="{FF2B5EF4-FFF2-40B4-BE49-F238E27FC236}">
              <a16:creationId xmlns="" xmlns:a16="http://schemas.microsoft.com/office/drawing/2014/main" id="{900B3C0F-386F-4E5E-96DB-5447E1CD1E79}"/>
            </a:ext>
          </a:extLst>
        </xdr:cNvPr>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45" name="テキスト ボックス 344">
          <a:extLst>
            <a:ext uri="{FF2B5EF4-FFF2-40B4-BE49-F238E27FC236}">
              <a16:creationId xmlns="" xmlns:a16="http://schemas.microsoft.com/office/drawing/2014/main" id="{39FA70F6-80ED-4134-AB65-1C661422FDA2}"/>
            </a:ext>
          </a:extLst>
        </xdr:cNvPr>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346" name="テキスト ボックス 345">
          <a:extLst>
            <a:ext uri="{FF2B5EF4-FFF2-40B4-BE49-F238E27FC236}">
              <a16:creationId xmlns="" xmlns:a16="http://schemas.microsoft.com/office/drawing/2014/main" id="{7A9F0828-B9BE-4AF9-85A8-4B283174F439}"/>
            </a:ext>
          </a:extLst>
        </xdr:cNvPr>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xdr:col>
      <xdr:colOff>127000</xdr:colOff>
      <xdr:row>102</xdr:row>
      <xdr:rowOff>2540</xdr:rowOff>
    </xdr:from>
    <xdr:to>
      <xdr:col>6</xdr:col>
      <xdr:colOff>38100</xdr:colOff>
      <xdr:row>102</xdr:row>
      <xdr:rowOff>104140</xdr:rowOff>
    </xdr:to>
    <xdr:sp macro="" textlink="">
      <xdr:nvSpPr>
        <xdr:cNvPr id="347" name="楕円 346">
          <a:extLst>
            <a:ext uri="{FF2B5EF4-FFF2-40B4-BE49-F238E27FC236}">
              <a16:creationId xmlns="" xmlns:a16="http://schemas.microsoft.com/office/drawing/2014/main" id="{30D14CD9-F987-4FFD-A32F-8E4BC9793D8B}"/>
            </a:ext>
          </a:extLst>
        </xdr:cNvPr>
        <xdr:cNvSpPr/>
      </xdr:nvSpPr>
      <xdr:spPr>
        <a:xfrm>
          <a:off x="1079500" y="1749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103</xdr:row>
      <xdr:rowOff>31115</xdr:rowOff>
    </xdr:from>
    <xdr:ext cx="405130" cy="256540"/>
    <xdr:sp macro="" textlink="">
      <xdr:nvSpPr>
        <xdr:cNvPr id="348" name="n_1aveValue【市民会館】&#10;有形固定資産減価償却率">
          <a:extLst>
            <a:ext uri="{FF2B5EF4-FFF2-40B4-BE49-F238E27FC236}">
              <a16:creationId xmlns="" xmlns:a16="http://schemas.microsoft.com/office/drawing/2014/main" id="{109297A0-3021-482B-88C9-B42E79C9A572}"/>
            </a:ext>
          </a:extLst>
        </xdr:cNvPr>
        <xdr:cNvSpPr txBox="1"/>
      </xdr:nvSpPr>
      <xdr:spPr>
        <a:xfrm>
          <a:off x="3582035" y="1769046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102</xdr:row>
      <xdr:rowOff>170180</xdr:rowOff>
    </xdr:from>
    <xdr:ext cx="402590" cy="259080"/>
    <xdr:sp macro="" textlink="">
      <xdr:nvSpPr>
        <xdr:cNvPr id="349" name="n_2aveValue【市民会館】&#10;有形固定資産減価償却率">
          <a:extLst>
            <a:ext uri="{FF2B5EF4-FFF2-40B4-BE49-F238E27FC236}">
              <a16:creationId xmlns="" xmlns:a16="http://schemas.microsoft.com/office/drawing/2014/main" id="{B07B19CE-B520-4825-9163-748468717AD9}"/>
            </a:ext>
          </a:extLst>
        </xdr:cNvPr>
        <xdr:cNvSpPr txBox="1"/>
      </xdr:nvSpPr>
      <xdr:spPr>
        <a:xfrm>
          <a:off x="2705735" y="176580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102</xdr:row>
      <xdr:rowOff>33020</xdr:rowOff>
    </xdr:from>
    <xdr:ext cx="402590" cy="259080"/>
    <xdr:sp macro="" textlink="">
      <xdr:nvSpPr>
        <xdr:cNvPr id="350" name="n_3aveValue【市民会館】&#10;有形固定資産減価償却率">
          <a:extLst>
            <a:ext uri="{FF2B5EF4-FFF2-40B4-BE49-F238E27FC236}">
              <a16:creationId xmlns="" xmlns:a16="http://schemas.microsoft.com/office/drawing/2014/main" id="{1397DC07-614A-4BDA-B82D-E2D7E7CD817C}"/>
            </a:ext>
          </a:extLst>
        </xdr:cNvPr>
        <xdr:cNvSpPr txBox="1"/>
      </xdr:nvSpPr>
      <xdr:spPr>
        <a:xfrm>
          <a:off x="1816735" y="175209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103</xdr:row>
      <xdr:rowOff>120650</xdr:rowOff>
    </xdr:from>
    <xdr:ext cx="402590" cy="256540"/>
    <xdr:sp macro="" textlink="">
      <xdr:nvSpPr>
        <xdr:cNvPr id="351" name="n_4aveValue【市民会館】&#10;有形固定資産減価償却率">
          <a:extLst>
            <a:ext uri="{FF2B5EF4-FFF2-40B4-BE49-F238E27FC236}">
              <a16:creationId xmlns="" xmlns:a16="http://schemas.microsoft.com/office/drawing/2014/main" id="{C6F2AC7B-D707-4828-BB68-613594E7EDAD}"/>
            </a:ext>
          </a:extLst>
        </xdr:cNvPr>
        <xdr:cNvSpPr txBox="1"/>
      </xdr:nvSpPr>
      <xdr:spPr>
        <a:xfrm>
          <a:off x="927735" y="177800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100</xdr:row>
      <xdr:rowOff>120650</xdr:rowOff>
    </xdr:from>
    <xdr:ext cx="402590" cy="256540"/>
    <xdr:sp macro="" textlink="">
      <xdr:nvSpPr>
        <xdr:cNvPr id="352" name="n_4mainValue【市民会館】&#10;有形固定資産減価償却率">
          <a:extLst>
            <a:ext uri="{FF2B5EF4-FFF2-40B4-BE49-F238E27FC236}">
              <a16:creationId xmlns="" xmlns:a16="http://schemas.microsoft.com/office/drawing/2014/main" id="{14F5A5A2-6BE2-4D25-93F3-B8C63CDF6490}"/>
            </a:ext>
          </a:extLst>
        </xdr:cNvPr>
        <xdr:cNvSpPr txBox="1"/>
      </xdr:nvSpPr>
      <xdr:spPr>
        <a:xfrm>
          <a:off x="927735" y="172656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a:extLst>
            <a:ext uri="{FF2B5EF4-FFF2-40B4-BE49-F238E27FC236}">
              <a16:creationId xmlns="" xmlns:a16="http://schemas.microsoft.com/office/drawing/2014/main" id="{34B06158-7AC6-4BFB-B215-1AAB909A157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a:extLst>
            <a:ext uri="{FF2B5EF4-FFF2-40B4-BE49-F238E27FC236}">
              <a16:creationId xmlns="" xmlns:a16="http://schemas.microsoft.com/office/drawing/2014/main" id="{7CC31509-086F-43D0-9791-A656DB79BBFC}"/>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a:extLst>
            <a:ext uri="{FF2B5EF4-FFF2-40B4-BE49-F238E27FC236}">
              <a16:creationId xmlns="" xmlns:a16="http://schemas.microsoft.com/office/drawing/2014/main" id="{DBB26540-7898-4891-AE12-B44969752799}"/>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a:extLst>
            <a:ext uri="{FF2B5EF4-FFF2-40B4-BE49-F238E27FC236}">
              <a16:creationId xmlns="" xmlns:a16="http://schemas.microsoft.com/office/drawing/2014/main" id="{F8081CE3-ED3A-4427-A5E4-E5CB9A26CBB8}"/>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a:extLst>
            <a:ext uri="{FF2B5EF4-FFF2-40B4-BE49-F238E27FC236}">
              <a16:creationId xmlns="" xmlns:a16="http://schemas.microsoft.com/office/drawing/2014/main" id="{21A157C4-362E-4D24-97E7-6B837F82E1C1}"/>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a:extLst>
            <a:ext uri="{FF2B5EF4-FFF2-40B4-BE49-F238E27FC236}">
              <a16:creationId xmlns="" xmlns:a16="http://schemas.microsoft.com/office/drawing/2014/main" id="{5FB8905B-E51A-4FE3-B802-89BD2177D791}"/>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a:extLst>
            <a:ext uri="{FF2B5EF4-FFF2-40B4-BE49-F238E27FC236}">
              <a16:creationId xmlns="" xmlns:a16="http://schemas.microsoft.com/office/drawing/2014/main" id="{60B975AC-FC60-4ED0-AD9C-E444127EF19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a:extLst>
            <a:ext uri="{FF2B5EF4-FFF2-40B4-BE49-F238E27FC236}">
              <a16:creationId xmlns="" xmlns:a16="http://schemas.microsoft.com/office/drawing/2014/main" id="{1892611E-B35A-4EBA-BE29-3BF7DF66D76B}"/>
            </a:ext>
          </a:extLst>
        </xdr:cNvPr>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7345" cy="225425"/>
    <xdr:sp macro="" textlink="">
      <xdr:nvSpPr>
        <xdr:cNvPr id="361" name="テキスト ボックス 360">
          <a:extLst>
            <a:ext uri="{FF2B5EF4-FFF2-40B4-BE49-F238E27FC236}">
              <a16:creationId xmlns="" xmlns:a16="http://schemas.microsoft.com/office/drawing/2014/main" id="{C20BB81E-1D16-40D9-8259-0A6B8DB7AEA1}"/>
            </a:ext>
          </a:extLst>
        </xdr:cNvPr>
        <xdr:cNvSpPr txBox="1"/>
      </xdr:nvSpPr>
      <xdr:spPr>
        <a:xfrm>
          <a:off x="6565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2" name="直線コネクタ 361">
          <a:extLst>
            <a:ext uri="{FF2B5EF4-FFF2-40B4-BE49-F238E27FC236}">
              <a16:creationId xmlns="" xmlns:a16="http://schemas.microsoft.com/office/drawing/2014/main" id="{E49242F1-EC82-4F9E-9C60-A576F276F28E}"/>
            </a:ext>
          </a:extLst>
        </xdr:cNvPr>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35560</xdr:rowOff>
    </xdr:from>
    <xdr:to>
      <xdr:col>59</xdr:col>
      <xdr:colOff>50800</xdr:colOff>
      <xdr:row>109</xdr:row>
      <xdr:rowOff>35560</xdr:rowOff>
    </xdr:to>
    <xdr:cxnSp macro="">
      <xdr:nvCxnSpPr>
        <xdr:cNvPr id="363" name="直線コネクタ 362">
          <a:extLst>
            <a:ext uri="{FF2B5EF4-FFF2-40B4-BE49-F238E27FC236}">
              <a16:creationId xmlns="" xmlns:a16="http://schemas.microsoft.com/office/drawing/2014/main" id="{5FD3EDE1-9660-4296-B7A8-138DBAF95F97}"/>
            </a:ext>
          </a:extLst>
        </xdr:cNvPr>
        <xdr:cNvCxnSpPr/>
      </xdr:nvCxnSpPr>
      <xdr:spPr>
        <a:xfrm>
          <a:off x="6604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64770</xdr:rowOff>
    </xdr:from>
    <xdr:ext cx="464820" cy="256540"/>
    <xdr:sp macro="" textlink="">
      <xdr:nvSpPr>
        <xdr:cNvPr id="364" name="テキスト ボックス 363">
          <a:extLst>
            <a:ext uri="{FF2B5EF4-FFF2-40B4-BE49-F238E27FC236}">
              <a16:creationId xmlns="" xmlns:a16="http://schemas.microsoft.com/office/drawing/2014/main" id="{341A4FDC-ADBB-421B-ADFB-E6205C27FE97}"/>
            </a:ext>
          </a:extLst>
        </xdr:cNvPr>
        <xdr:cNvSpPr txBox="1"/>
      </xdr:nvSpPr>
      <xdr:spPr>
        <a:xfrm>
          <a:off x="6136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107</xdr:row>
      <xdr:rowOff>52070</xdr:rowOff>
    </xdr:from>
    <xdr:to>
      <xdr:col>59</xdr:col>
      <xdr:colOff>50800</xdr:colOff>
      <xdr:row>107</xdr:row>
      <xdr:rowOff>52070</xdr:rowOff>
    </xdr:to>
    <xdr:cxnSp macro="">
      <xdr:nvCxnSpPr>
        <xdr:cNvPr id="365" name="直線コネクタ 364">
          <a:extLst>
            <a:ext uri="{FF2B5EF4-FFF2-40B4-BE49-F238E27FC236}">
              <a16:creationId xmlns="" xmlns:a16="http://schemas.microsoft.com/office/drawing/2014/main" id="{893F0AB5-CAFA-41FF-AF96-34DEC08EED97}"/>
            </a:ext>
          </a:extLst>
        </xdr:cNvPr>
        <xdr:cNvCxnSpPr/>
      </xdr:nvCxnSpPr>
      <xdr:spPr>
        <a:xfrm>
          <a:off x="6604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106</xdr:row>
      <xdr:rowOff>80645</xdr:rowOff>
    </xdr:from>
    <xdr:ext cx="464820" cy="259080"/>
    <xdr:sp macro="" textlink="">
      <xdr:nvSpPr>
        <xdr:cNvPr id="366" name="テキスト ボックス 365">
          <a:extLst>
            <a:ext uri="{FF2B5EF4-FFF2-40B4-BE49-F238E27FC236}">
              <a16:creationId xmlns="" xmlns:a16="http://schemas.microsoft.com/office/drawing/2014/main" id="{53B52890-C8D0-466E-BE35-3FFB4985CC66}"/>
            </a:ext>
          </a:extLst>
        </xdr:cNvPr>
        <xdr:cNvSpPr txBox="1"/>
      </xdr:nvSpPr>
      <xdr:spPr>
        <a:xfrm>
          <a:off x="6136640" y="1825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67945</xdr:rowOff>
    </xdr:from>
    <xdr:to>
      <xdr:col>59</xdr:col>
      <xdr:colOff>50800</xdr:colOff>
      <xdr:row>105</xdr:row>
      <xdr:rowOff>67945</xdr:rowOff>
    </xdr:to>
    <xdr:cxnSp macro="">
      <xdr:nvCxnSpPr>
        <xdr:cNvPr id="367" name="直線コネクタ 366">
          <a:extLst>
            <a:ext uri="{FF2B5EF4-FFF2-40B4-BE49-F238E27FC236}">
              <a16:creationId xmlns="" xmlns:a16="http://schemas.microsoft.com/office/drawing/2014/main" id="{6BA15E08-51BC-493A-B2E2-D032B2A053B0}"/>
            </a:ext>
          </a:extLst>
        </xdr:cNvPr>
        <xdr:cNvCxnSpPr/>
      </xdr:nvCxnSpPr>
      <xdr:spPr>
        <a:xfrm>
          <a:off x="6604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97790</xdr:rowOff>
    </xdr:from>
    <xdr:ext cx="464820" cy="256540"/>
    <xdr:sp macro="" textlink="">
      <xdr:nvSpPr>
        <xdr:cNvPr id="368" name="テキスト ボックス 367">
          <a:extLst>
            <a:ext uri="{FF2B5EF4-FFF2-40B4-BE49-F238E27FC236}">
              <a16:creationId xmlns="" xmlns:a16="http://schemas.microsoft.com/office/drawing/2014/main" id="{22EDD290-26BF-4C56-A4FE-925726D56D40}"/>
            </a:ext>
          </a:extLst>
        </xdr:cNvPr>
        <xdr:cNvSpPr txBox="1"/>
      </xdr:nvSpPr>
      <xdr:spPr>
        <a:xfrm>
          <a:off x="6136640" y="1792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84455</xdr:rowOff>
    </xdr:from>
    <xdr:to>
      <xdr:col>59</xdr:col>
      <xdr:colOff>50800</xdr:colOff>
      <xdr:row>103</xdr:row>
      <xdr:rowOff>84455</xdr:rowOff>
    </xdr:to>
    <xdr:cxnSp macro="">
      <xdr:nvCxnSpPr>
        <xdr:cNvPr id="369" name="直線コネクタ 368">
          <a:extLst>
            <a:ext uri="{FF2B5EF4-FFF2-40B4-BE49-F238E27FC236}">
              <a16:creationId xmlns="" xmlns:a16="http://schemas.microsoft.com/office/drawing/2014/main" id="{C68AEA46-17AB-48EB-B9CC-79E0F6B881FE}"/>
            </a:ext>
          </a:extLst>
        </xdr:cNvPr>
        <xdr:cNvCxnSpPr/>
      </xdr:nvCxnSpPr>
      <xdr:spPr>
        <a:xfrm>
          <a:off x="6604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113665</xdr:rowOff>
    </xdr:from>
    <xdr:ext cx="464820" cy="258445"/>
    <xdr:sp macro="" textlink="">
      <xdr:nvSpPr>
        <xdr:cNvPr id="370" name="テキスト ボックス 369">
          <a:extLst>
            <a:ext uri="{FF2B5EF4-FFF2-40B4-BE49-F238E27FC236}">
              <a16:creationId xmlns="" xmlns:a16="http://schemas.microsoft.com/office/drawing/2014/main" id="{B5D2028E-A284-4C57-8C50-7253F3E6771A}"/>
            </a:ext>
          </a:extLst>
        </xdr:cNvPr>
        <xdr:cNvSpPr txBox="1"/>
      </xdr:nvSpPr>
      <xdr:spPr>
        <a:xfrm>
          <a:off x="6136640" y="1760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101</xdr:row>
      <xdr:rowOff>100965</xdr:rowOff>
    </xdr:from>
    <xdr:to>
      <xdr:col>59</xdr:col>
      <xdr:colOff>50800</xdr:colOff>
      <xdr:row>101</xdr:row>
      <xdr:rowOff>100965</xdr:rowOff>
    </xdr:to>
    <xdr:cxnSp macro="">
      <xdr:nvCxnSpPr>
        <xdr:cNvPr id="371" name="直線コネクタ 370">
          <a:extLst>
            <a:ext uri="{FF2B5EF4-FFF2-40B4-BE49-F238E27FC236}">
              <a16:creationId xmlns="" xmlns:a16="http://schemas.microsoft.com/office/drawing/2014/main" id="{77516DCC-48FE-43DC-8745-2E17B519E618}"/>
            </a:ext>
          </a:extLst>
        </xdr:cNvPr>
        <xdr:cNvCxnSpPr/>
      </xdr:nvCxnSpPr>
      <xdr:spPr>
        <a:xfrm>
          <a:off x="6604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100</xdr:row>
      <xdr:rowOff>130175</xdr:rowOff>
    </xdr:from>
    <xdr:ext cx="464820" cy="259080"/>
    <xdr:sp macro="" textlink="">
      <xdr:nvSpPr>
        <xdr:cNvPr id="372" name="テキスト ボックス 371">
          <a:extLst>
            <a:ext uri="{FF2B5EF4-FFF2-40B4-BE49-F238E27FC236}">
              <a16:creationId xmlns="" xmlns:a16="http://schemas.microsoft.com/office/drawing/2014/main" id="{2062671A-B446-4E8E-8F67-847928C8D30F}"/>
            </a:ext>
          </a:extLst>
        </xdr:cNvPr>
        <xdr:cNvSpPr txBox="1"/>
      </xdr:nvSpPr>
      <xdr:spPr>
        <a:xfrm>
          <a:off x="6136640" y="1727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116840</xdr:rowOff>
    </xdr:from>
    <xdr:to>
      <xdr:col>59</xdr:col>
      <xdr:colOff>50800</xdr:colOff>
      <xdr:row>99</xdr:row>
      <xdr:rowOff>116840</xdr:rowOff>
    </xdr:to>
    <xdr:cxnSp macro="">
      <xdr:nvCxnSpPr>
        <xdr:cNvPr id="373" name="直線コネクタ 372">
          <a:extLst>
            <a:ext uri="{FF2B5EF4-FFF2-40B4-BE49-F238E27FC236}">
              <a16:creationId xmlns="" xmlns:a16="http://schemas.microsoft.com/office/drawing/2014/main" id="{F7596F30-CB3E-4DE4-9780-1035A7B944EE}"/>
            </a:ext>
          </a:extLst>
        </xdr:cNvPr>
        <xdr:cNvCxnSpPr/>
      </xdr:nvCxnSpPr>
      <xdr:spPr>
        <a:xfrm>
          <a:off x="6604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98</xdr:row>
      <xdr:rowOff>146050</xdr:rowOff>
    </xdr:from>
    <xdr:ext cx="464820" cy="256540"/>
    <xdr:sp macro="" textlink="">
      <xdr:nvSpPr>
        <xdr:cNvPr id="374" name="テキスト ボックス 373">
          <a:extLst>
            <a:ext uri="{FF2B5EF4-FFF2-40B4-BE49-F238E27FC236}">
              <a16:creationId xmlns="" xmlns:a16="http://schemas.microsoft.com/office/drawing/2014/main" id="{31E75485-390C-4266-9298-3B1DC749B152}"/>
            </a:ext>
          </a:extLst>
        </xdr:cNvPr>
        <xdr:cNvSpPr txBox="1"/>
      </xdr:nvSpPr>
      <xdr:spPr>
        <a:xfrm>
          <a:off x="6136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5" name="直線コネクタ 374">
          <a:extLst>
            <a:ext uri="{FF2B5EF4-FFF2-40B4-BE49-F238E27FC236}">
              <a16:creationId xmlns="" xmlns:a16="http://schemas.microsoft.com/office/drawing/2014/main" id="{BBE4D721-9261-4E0D-9220-D1D41052FA33}"/>
            </a:ext>
          </a:extLst>
        </xdr:cNvPr>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4820" cy="259080"/>
    <xdr:sp macro="" textlink="">
      <xdr:nvSpPr>
        <xdr:cNvPr id="376" name="テキスト ボックス 375">
          <a:extLst>
            <a:ext uri="{FF2B5EF4-FFF2-40B4-BE49-F238E27FC236}">
              <a16:creationId xmlns="" xmlns:a16="http://schemas.microsoft.com/office/drawing/2014/main" id="{69D23BA5-A1E8-4522-A5CD-04F7066FBA6A}"/>
            </a:ext>
          </a:extLst>
        </xdr:cNvPr>
        <xdr:cNvSpPr txBox="1"/>
      </xdr:nvSpPr>
      <xdr:spPr>
        <a:xfrm>
          <a:off x="6136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7" name="【市民会館】&#10;一人当たり面積グラフ枠">
          <a:extLst>
            <a:ext uri="{FF2B5EF4-FFF2-40B4-BE49-F238E27FC236}">
              <a16:creationId xmlns="" xmlns:a16="http://schemas.microsoft.com/office/drawing/2014/main" id="{ED8074E6-0120-4E58-B06F-29C795C25F1C}"/>
            </a:ext>
          </a:extLst>
        </xdr:cNvPr>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128270</xdr:rowOff>
    </xdr:from>
    <xdr:to>
      <xdr:col>54</xdr:col>
      <xdr:colOff>189865</xdr:colOff>
      <xdr:row>108</xdr:row>
      <xdr:rowOff>170815</xdr:rowOff>
    </xdr:to>
    <xdr:cxnSp macro="">
      <xdr:nvCxnSpPr>
        <xdr:cNvPr id="378" name="直線コネクタ 377">
          <a:extLst>
            <a:ext uri="{FF2B5EF4-FFF2-40B4-BE49-F238E27FC236}">
              <a16:creationId xmlns="" xmlns:a16="http://schemas.microsoft.com/office/drawing/2014/main" id="{9DF84548-21D4-483D-BF6B-4399028B9F64}"/>
            </a:ext>
          </a:extLst>
        </xdr:cNvPr>
        <xdr:cNvCxnSpPr/>
      </xdr:nvCxnSpPr>
      <xdr:spPr>
        <a:xfrm flipV="1">
          <a:off x="10476865" y="17101820"/>
          <a:ext cx="0" cy="1585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3175</xdr:rowOff>
    </xdr:from>
    <xdr:ext cx="469900" cy="259080"/>
    <xdr:sp macro="" textlink="">
      <xdr:nvSpPr>
        <xdr:cNvPr id="379" name="【市民会館】&#10;一人当たり面積最小値テキスト">
          <a:extLst>
            <a:ext uri="{FF2B5EF4-FFF2-40B4-BE49-F238E27FC236}">
              <a16:creationId xmlns="" xmlns:a16="http://schemas.microsoft.com/office/drawing/2014/main" id="{C532DF0F-3079-4ECE-B393-C81EAF232CA1}"/>
            </a:ext>
          </a:extLst>
        </xdr:cNvPr>
        <xdr:cNvSpPr txBox="1"/>
      </xdr:nvSpPr>
      <xdr:spPr>
        <a:xfrm>
          <a:off x="10515600" y="186912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0.022</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170815</xdr:rowOff>
    </xdr:from>
    <xdr:to>
      <xdr:col>55</xdr:col>
      <xdr:colOff>88900</xdr:colOff>
      <xdr:row>108</xdr:row>
      <xdr:rowOff>170815</xdr:rowOff>
    </xdr:to>
    <xdr:cxnSp macro="">
      <xdr:nvCxnSpPr>
        <xdr:cNvPr id="380" name="直線コネクタ 379">
          <a:extLst>
            <a:ext uri="{FF2B5EF4-FFF2-40B4-BE49-F238E27FC236}">
              <a16:creationId xmlns="" xmlns:a16="http://schemas.microsoft.com/office/drawing/2014/main" id="{EC1322DB-0BE6-4373-A504-80CB89A78A87}"/>
            </a:ext>
          </a:extLst>
        </xdr:cNvPr>
        <xdr:cNvCxnSpPr/>
      </xdr:nvCxnSpPr>
      <xdr:spPr>
        <a:xfrm>
          <a:off x="10388600" y="18687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74930</xdr:rowOff>
    </xdr:from>
    <xdr:ext cx="469900" cy="256540"/>
    <xdr:sp macro="" textlink="">
      <xdr:nvSpPr>
        <xdr:cNvPr id="381" name="【市民会館】&#10;一人当たり面積最大値テキスト">
          <a:extLst>
            <a:ext uri="{FF2B5EF4-FFF2-40B4-BE49-F238E27FC236}">
              <a16:creationId xmlns="" xmlns:a16="http://schemas.microsoft.com/office/drawing/2014/main" id="{513E36AA-5BD4-48AA-B148-D9CE6A1A8066}"/>
            </a:ext>
          </a:extLst>
        </xdr:cNvPr>
        <xdr:cNvSpPr txBox="1"/>
      </xdr:nvSpPr>
      <xdr:spPr>
        <a:xfrm>
          <a:off x="10515600" y="168770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0.993</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128270</xdr:rowOff>
    </xdr:from>
    <xdr:to>
      <xdr:col>55</xdr:col>
      <xdr:colOff>88900</xdr:colOff>
      <xdr:row>99</xdr:row>
      <xdr:rowOff>128270</xdr:rowOff>
    </xdr:to>
    <xdr:cxnSp macro="">
      <xdr:nvCxnSpPr>
        <xdr:cNvPr id="382" name="直線コネクタ 381">
          <a:extLst>
            <a:ext uri="{FF2B5EF4-FFF2-40B4-BE49-F238E27FC236}">
              <a16:creationId xmlns="" xmlns:a16="http://schemas.microsoft.com/office/drawing/2014/main" id="{D745B287-07D7-45FB-9216-A6849F3CCC55}"/>
            </a:ext>
          </a:extLst>
        </xdr:cNvPr>
        <xdr:cNvCxnSpPr/>
      </xdr:nvCxnSpPr>
      <xdr:spPr>
        <a:xfrm>
          <a:off x="10388600" y="17101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146050</xdr:rowOff>
    </xdr:from>
    <xdr:ext cx="469900" cy="256540"/>
    <xdr:sp macro="" textlink="">
      <xdr:nvSpPr>
        <xdr:cNvPr id="383" name="【市民会館】&#10;一人当たり面積平均値テキスト">
          <a:extLst>
            <a:ext uri="{FF2B5EF4-FFF2-40B4-BE49-F238E27FC236}">
              <a16:creationId xmlns="" xmlns:a16="http://schemas.microsoft.com/office/drawing/2014/main" id="{D4D02690-9BD4-41B6-938F-A122191C3708}"/>
            </a:ext>
          </a:extLst>
        </xdr:cNvPr>
        <xdr:cNvSpPr txBox="1"/>
      </xdr:nvSpPr>
      <xdr:spPr>
        <a:xfrm>
          <a:off x="10515600" y="1831975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167640</xdr:rowOff>
    </xdr:from>
    <xdr:to>
      <xdr:col>55</xdr:col>
      <xdr:colOff>50800</xdr:colOff>
      <xdr:row>107</xdr:row>
      <xdr:rowOff>97790</xdr:rowOff>
    </xdr:to>
    <xdr:sp macro="" textlink="">
      <xdr:nvSpPr>
        <xdr:cNvPr id="384" name="フローチャート: 判断 383">
          <a:extLst>
            <a:ext uri="{FF2B5EF4-FFF2-40B4-BE49-F238E27FC236}">
              <a16:creationId xmlns="" xmlns:a16="http://schemas.microsoft.com/office/drawing/2014/main" id="{1F01FC8A-0566-4EE1-AD48-915790C32E82}"/>
            </a:ext>
          </a:extLst>
        </xdr:cNvPr>
        <xdr:cNvSpPr/>
      </xdr:nvSpPr>
      <xdr:spPr>
        <a:xfrm>
          <a:off x="10426700" y="1834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38735</xdr:rowOff>
    </xdr:from>
    <xdr:to>
      <xdr:col>50</xdr:col>
      <xdr:colOff>165100</xdr:colOff>
      <xdr:row>107</xdr:row>
      <xdr:rowOff>140335</xdr:rowOff>
    </xdr:to>
    <xdr:sp macro="" textlink="">
      <xdr:nvSpPr>
        <xdr:cNvPr id="385" name="フローチャート: 判断 384">
          <a:extLst>
            <a:ext uri="{FF2B5EF4-FFF2-40B4-BE49-F238E27FC236}">
              <a16:creationId xmlns="" xmlns:a16="http://schemas.microsoft.com/office/drawing/2014/main" id="{C44BE426-FE57-4D44-9283-64FA63BF52D3}"/>
            </a:ext>
          </a:extLst>
        </xdr:cNvPr>
        <xdr:cNvSpPr/>
      </xdr:nvSpPr>
      <xdr:spPr>
        <a:xfrm>
          <a:off x="9588500" y="1838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40640</xdr:rowOff>
    </xdr:from>
    <xdr:to>
      <xdr:col>46</xdr:col>
      <xdr:colOff>38100</xdr:colOff>
      <xdr:row>107</xdr:row>
      <xdr:rowOff>141605</xdr:rowOff>
    </xdr:to>
    <xdr:sp macro="" textlink="">
      <xdr:nvSpPr>
        <xdr:cNvPr id="386" name="フローチャート: 判断 385">
          <a:extLst>
            <a:ext uri="{FF2B5EF4-FFF2-40B4-BE49-F238E27FC236}">
              <a16:creationId xmlns="" xmlns:a16="http://schemas.microsoft.com/office/drawing/2014/main" id="{E4032AA2-8B5E-4A7B-860A-E08CCA39FE6F}"/>
            </a:ext>
          </a:extLst>
        </xdr:cNvPr>
        <xdr:cNvSpPr/>
      </xdr:nvSpPr>
      <xdr:spPr>
        <a:xfrm>
          <a:off x="8699500" y="18385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46355</xdr:rowOff>
    </xdr:from>
    <xdr:to>
      <xdr:col>41</xdr:col>
      <xdr:colOff>101600</xdr:colOff>
      <xdr:row>107</xdr:row>
      <xdr:rowOff>147955</xdr:rowOff>
    </xdr:to>
    <xdr:sp macro="" textlink="">
      <xdr:nvSpPr>
        <xdr:cNvPr id="387" name="フローチャート: 判断 386">
          <a:extLst>
            <a:ext uri="{FF2B5EF4-FFF2-40B4-BE49-F238E27FC236}">
              <a16:creationId xmlns="" xmlns:a16="http://schemas.microsoft.com/office/drawing/2014/main" id="{71CBB93F-0195-4DDE-8CEE-2208F45ECA0D}"/>
            </a:ext>
          </a:extLst>
        </xdr:cNvPr>
        <xdr:cNvSpPr/>
      </xdr:nvSpPr>
      <xdr:spPr>
        <a:xfrm>
          <a:off x="7810500" y="183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25400</xdr:rowOff>
    </xdr:from>
    <xdr:to>
      <xdr:col>36</xdr:col>
      <xdr:colOff>165100</xdr:colOff>
      <xdr:row>107</xdr:row>
      <xdr:rowOff>127000</xdr:rowOff>
    </xdr:to>
    <xdr:sp macro="" textlink="">
      <xdr:nvSpPr>
        <xdr:cNvPr id="388" name="フローチャート: 判断 387">
          <a:extLst>
            <a:ext uri="{FF2B5EF4-FFF2-40B4-BE49-F238E27FC236}">
              <a16:creationId xmlns="" xmlns:a16="http://schemas.microsoft.com/office/drawing/2014/main" id="{627477FD-7B1C-408F-88D2-4F79A8FC1D80}"/>
            </a:ext>
          </a:extLst>
        </xdr:cNvPr>
        <xdr:cNvSpPr/>
      </xdr:nvSpPr>
      <xdr:spPr>
        <a:xfrm>
          <a:off x="6921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389" name="テキスト ボックス 388">
          <a:extLst>
            <a:ext uri="{FF2B5EF4-FFF2-40B4-BE49-F238E27FC236}">
              <a16:creationId xmlns="" xmlns:a16="http://schemas.microsoft.com/office/drawing/2014/main" id="{80F222C2-292B-4089-A182-D874B38BCFA9}"/>
            </a:ext>
          </a:extLst>
        </xdr:cNvPr>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390" name="テキスト ボックス 389">
          <a:extLst>
            <a:ext uri="{FF2B5EF4-FFF2-40B4-BE49-F238E27FC236}">
              <a16:creationId xmlns="" xmlns:a16="http://schemas.microsoft.com/office/drawing/2014/main" id="{20530044-A6AC-46EC-B26E-3C87BA41B747}"/>
            </a:ext>
          </a:extLst>
        </xdr:cNvPr>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391" name="テキスト ボックス 390">
          <a:extLst>
            <a:ext uri="{FF2B5EF4-FFF2-40B4-BE49-F238E27FC236}">
              <a16:creationId xmlns="" xmlns:a16="http://schemas.microsoft.com/office/drawing/2014/main" id="{26AA2097-49E3-481A-AC3B-8ADE3ABAEB44}"/>
            </a:ext>
          </a:extLst>
        </xdr:cNvPr>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392" name="テキスト ボックス 391">
          <a:extLst>
            <a:ext uri="{FF2B5EF4-FFF2-40B4-BE49-F238E27FC236}">
              <a16:creationId xmlns="" xmlns:a16="http://schemas.microsoft.com/office/drawing/2014/main" id="{E5E17C24-1A08-4C69-8240-212A4E7C0864}"/>
            </a:ext>
          </a:extLst>
        </xdr:cNvPr>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393" name="テキスト ボックス 392">
          <a:extLst>
            <a:ext uri="{FF2B5EF4-FFF2-40B4-BE49-F238E27FC236}">
              <a16:creationId xmlns="" xmlns:a16="http://schemas.microsoft.com/office/drawing/2014/main" id="{B844B28D-4AD4-41C2-8A3D-52F4FA6C0F1F}"/>
            </a:ext>
          </a:extLst>
        </xdr:cNvPr>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36</xdr:col>
      <xdr:colOff>63500</xdr:colOff>
      <xdr:row>106</xdr:row>
      <xdr:rowOff>151130</xdr:rowOff>
    </xdr:from>
    <xdr:to>
      <xdr:col>36</xdr:col>
      <xdr:colOff>165100</xdr:colOff>
      <xdr:row>107</xdr:row>
      <xdr:rowOff>81280</xdr:rowOff>
    </xdr:to>
    <xdr:sp macro="" textlink="">
      <xdr:nvSpPr>
        <xdr:cNvPr id="394" name="楕円 393">
          <a:extLst>
            <a:ext uri="{FF2B5EF4-FFF2-40B4-BE49-F238E27FC236}">
              <a16:creationId xmlns="" xmlns:a16="http://schemas.microsoft.com/office/drawing/2014/main" id="{2DCB07E0-2472-40FF-8490-0B9A5A36489C}"/>
            </a:ext>
          </a:extLst>
        </xdr:cNvPr>
        <xdr:cNvSpPr/>
      </xdr:nvSpPr>
      <xdr:spPr>
        <a:xfrm>
          <a:off x="6921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105</xdr:row>
      <xdr:rowOff>156845</xdr:rowOff>
    </xdr:from>
    <xdr:ext cx="469900" cy="256540"/>
    <xdr:sp macro="" textlink="">
      <xdr:nvSpPr>
        <xdr:cNvPr id="395" name="n_1aveValue【市民会館】&#10;一人当たり面積">
          <a:extLst>
            <a:ext uri="{FF2B5EF4-FFF2-40B4-BE49-F238E27FC236}">
              <a16:creationId xmlns="" xmlns:a16="http://schemas.microsoft.com/office/drawing/2014/main" id="{90C766DF-3737-4A2F-8B6E-61DCCDF0EA0E}"/>
            </a:ext>
          </a:extLst>
        </xdr:cNvPr>
        <xdr:cNvSpPr txBox="1"/>
      </xdr:nvSpPr>
      <xdr:spPr>
        <a:xfrm>
          <a:off x="9391650" y="1815909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105</xdr:row>
      <xdr:rowOff>158115</xdr:rowOff>
    </xdr:from>
    <xdr:ext cx="467360" cy="256540"/>
    <xdr:sp macro="" textlink="">
      <xdr:nvSpPr>
        <xdr:cNvPr id="396" name="n_2aveValue【市民会館】&#10;一人当たり面積">
          <a:extLst>
            <a:ext uri="{FF2B5EF4-FFF2-40B4-BE49-F238E27FC236}">
              <a16:creationId xmlns="" xmlns:a16="http://schemas.microsoft.com/office/drawing/2014/main" id="{4E5E4995-1446-480F-8D18-F69A224E127E}"/>
            </a:ext>
          </a:extLst>
        </xdr:cNvPr>
        <xdr:cNvSpPr txBox="1"/>
      </xdr:nvSpPr>
      <xdr:spPr>
        <a:xfrm>
          <a:off x="8515350" y="181603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105</xdr:row>
      <xdr:rowOff>164465</xdr:rowOff>
    </xdr:from>
    <xdr:ext cx="467360" cy="259080"/>
    <xdr:sp macro="" textlink="">
      <xdr:nvSpPr>
        <xdr:cNvPr id="397" name="n_3aveValue【市民会館】&#10;一人当たり面積">
          <a:extLst>
            <a:ext uri="{FF2B5EF4-FFF2-40B4-BE49-F238E27FC236}">
              <a16:creationId xmlns="" xmlns:a16="http://schemas.microsoft.com/office/drawing/2014/main" id="{53B689C2-834E-4F08-833A-883822FA21F5}"/>
            </a:ext>
          </a:extLst>
        </xdr:cNvPr>
        <xdr:cNvSpPr txBox="1"/>
      </xdr:nvSpPr>
      <xdr:spPr>
        <a:xfrm>
          <a:off x="7626350" y="181667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107</xdr:row>
      <xdr:rowOff>118110</xdr:rowOff>
    </xdr:from>
    <xdr:ext cx="467360" cy="259080"/>
    <xdr:sp macro="" textlink="">
      <xdr:nvSpPr>
        <xdr:cNvPr id="398" name="n_4aveValue【市民会館】&#10;一人当たり面積">
          <a:extLst>
            <a:ext uri="{FF2B5EF4-FFF2-40B4-BE49-F238E27FC236}">
              <a16:creationId xmlns="" xmlns:a16="http://schemas.microsoft.com/office/drawing/2014/main" id="{7EAB1CC0-3973-476F-97CE-D93D83876581}"/>
            </a:ext>
          </a:extLst>
        </xdr:cNvPr>
        <xdr:cNvSpPr txBox="1"/>
      </xdr:nvSpPr>
      <xdr:spPr>
        <a:xfrm>
          <a:off x="6737350" y="184632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105</xdr:row>
      <xdr:rowOff>97790</xdr:rowOff>
    </xdr:from>
    <xdr:ext cx="467360" cy="256540"/>
    <xdr:sp macro="" textlink="">
      <xdr:nvSpPr>
        <xdr:cNvPr id="399" name="n_4mainValue【市民会館】&#10;一人当たり面積">
          <a:extLst>
            <a:ext uri="{FF2B5EF4-FFF2-40B4-BE49-F238E27FC236}">
              <a16:creationId xmlns="" xmlns:a16="http://schemas.microsoft.com/office/drawing/2014/main" id="{B68070E4-1813-4ABC-8ECF-E01F0CE631BF}"/>
            </a:ext>
          </a:extLst>
        </xdr:cNvPr>
        <xdr:cNvSpPr txBox="1"/>
      </xdr:nvSpPr>
      <xdr:spPr>
        <a:xfrm>
          <a:off x="6737350" y="181000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0" name="正方形/長方形 399">
          <a:extLst>
            <a:ext uri="{FF2B5EF4-FFF2-40B4-BE49-F238E27FC236}">
              <a16:creationId xmlns="" xmlns:a16="http://schemas.microsoft.com/office/drawing/2014/main" id="{ABF0F6AD-9E87-4A1F-A076-1D18439C8D3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1" name="正方形/長方形 400">
          <a:extLst>
            <a:ext uri="{FF2B5EF4-FFF2-40B4-BE49-F238E27FC236}">
              <a16:creationId xmlns="" xmlns:a16="http://schemas.microsoft.com/office/drawing/2014/main" id="{B80DD774-35ED-480A-9DCE-878A24F37F9A}"/>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2" name="正方形/長方形 401">
          <a:extLst>
            <a:ext uri="{FF2B5EF4-FFF2-40B4-BE49-F238E27FC236}">
              <a16:creationId xmlns="" xmlns:a16="http://schemas.microsoft.com/office/drawing/2014/main" id="{91497F8B-A640-4665-B061-6CC9BDC33197}"/>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3" name="正方形/長方形 402">
          <a:extLst>
            <a:ext uri="{FF2B5EF4-FFF2-40B4-BE49-F238E27FC236}">
              <a16:creationId xmlns="" xmlns:a16="http://schemas.microsoft.com/office/drawing/2014/main" id="{0AD3EC58-0F23-45C5-AB8D-CD235E17A01E}"/>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4" name="正方形/長方形 403">
          <a:extLst>
            <a:ext uri="{FF2B5EF4-FFF2-40B4-BE49-F238E27FC236}">
              <a16:creationId xmlns="" xmlns:a16="http://schemas.microsoft.com/office/drawing/2014/main" id="{031FFA9A-9833-4878-8806-37663A480857}"/>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5" name="正方形/長方形 404">
          <a:extLst>
            <a:ext uri="{FF2B5EF4-FFF2-40B4-BE49-F238E27FC236}">
              <a16:creationId xmlns="" xmlns:a16="http://schemas.microsoft.com/office/drawing/2014/main" id="{FD88F56D-9C56-4BC4-8CF2-C20B7F9046E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6" name="正方形/長方形 405">
          <a:extLst>
            <a:ext uri="{FF2B5EF4-FFF2-40B4-BE49-F238E27FC236}">
              <a16:creationId xmlns="" xmlns:a16="http://schemas.microsoft.com/office/drawing/2014/main" id="{F0F397D4-57F9-4FC5-87C4-72D39A9A458C}"/>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7" name="正方形/長方形 406">
          <a:extLst>
            <a:ext uri="{FF2B5EF4-FFF2-40B4-BE49-F238E27FC236}">
              <a16:creationId xmlns="" xmlns:a16="http://schemas.microsoft.com/office/drawing/2014/main" id="{9243F14C-BE03-4DCA-8E4B-43F2A415011D}"/>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8" name="正方形/長方形 407">
          <a:extLst>
            <a:ext uri="{FF2B5EF4-FFF2-40B4-BE49-F238E27FC236}">
              <a16:creationId xmlns="" xmlns:a16="http://schemas.microsoft.com/office/drawing/2014/main" id="{A4D122D3-CEAC-4327-9020-DB132E6404E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9" name="正方形/長方形 408">
          <a:extLst>
            <a:ext uri="{FF2B5EF4-FFF2-40B4-BE49-F238E27FC236}">
              <a16:creationId xmlns="" xmlns:a16="http://schemas.microsoft.com/office/drawing/2014/main" id="{9F3E2A4E-19FB-4F5C-9F07-D26EC016DBCB}"/>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0" name="正方形/長方形 409">
          <a:extLst>
            <a:ext uri="{FF2B5EF4-FFF2-40B4-BE49-F238E27FC236}">
              <a16:creationId xmlns="" xmlns:a16="http://schemas.microsoft.com/office/drawing/2014/main" id="{241928B1-D306-4AD8-8E4D-07ADE4D2DC29}"/>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1" name="正方形/長方形 410">
          <a:extLst>
            <a:ext uri="{FF2B5EF4-FFF2-40B4-BE49-F238E27FC236}">
              <a16:creationId xmlns="" xmlns:a16="http://schemas.microsoft.com/office/drawing/2014/main" id="{52F23E8D-A09A-43D2-A243-DB80EE175897}"/>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2" name="正方形/長方形 411">
          <a:extLst>
            <a:ext uri="{FF2B5EF4-FFF2-40B4-BE49-F238E27FC236}">
              <a16:creationId xmlns="" xmlns:a16="http://schemas.microsoft.com/office/drawing/2014/main" id="{E76AE8CB-50DD-4B13-B7EC-60B3D71E7B9C}"/>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3" name="正方形/長方形 412">
          <a:extLst>
            <a:ext uri="{FF2B5EF4-FFF2-40B4-BE49-F238E27FC236}">
              <a16:creationId xmlns="" xmlns:a16="http://schemas.microsoft.com/office/drawing/2014/main" id="{5E1E0799-655C-435A-ABC0-3B89994FDA56}"/>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4" name="正方形/長方形 413">
          <a:extLst>
            <a:ext uri="{FF2B5EF4-FFF2-40B4-BE49-F238E27FC236}">
              <a16:creationId xmlns="" xmlns:a16="http://schemas.microsoft.com/office/drawing/2014/main" id="{422EC1D2-3ADA-47D0-BA2F-E61841993D95}"/>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58,997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5" name="正方形/長方形 414">
          <a:extLst>
            <a:ext uri="{FF2B5EF4-FFF2-40B4-BE49-F238E27FC236}">
              <a16:creationId xmlns="" xmlns:a16="http://schemas.microsoft.com/office/drawing/2014/main" id="{B777A57E-13A4-413C-9B13-812D803F5BBF}"/>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6" name="正方形/長方形 415">
          <a:extLst>
            <a:ext uri="{FF2B5EF4-FFF2-40B4-BE49-F238E27FC236}">
              <a16:creationId xmlns="" xmlns:a16="http://schemas.microsoft.com/office/drawing/2014/main" id="{82582779-C959-464C-9E9F-772261A68FE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7" name="正方形/長方形 416">
          <a:extLst>
            <a:ext uri="{FF2B5EF4-FFF2-40B4-BE49-F238E27FC236}">
              <a16:creationId xmlns="" xmlns:a16="http://schemas.microsoft.com/office/drawing/2014/main" id="{C0A67D6F-0EDB-417E-8FC6-F549F0D57DDD}"/>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8" name="正方形/長方形 417">
          <a:extLst>
            <a:ext uri="{FF2B5EF4-FFF2-40B4-BE49-F238E27FC236}">
              <a16:creationId xmlns="" xmlns:a16="http://schemas.microsoft.com/office/drawing/2014/main" id="{68DF5715-CF0A-4DBA-8030-AC95990A732D}"/>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9" name="正方形/長方形 418">
          <a:extLst>
            <a:ext uri="{FF2B5EF4-FFF2-40B4-BE49-F238E27FC236}">
              <a16:creationId xmlns="" xmlns:a16="http://schemas.microsoft.com/office/drawing/2014/main" id="{334CBEE9-E9CE-42CE-ABFF-5C4696EABC5A}"/>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0" name="正方形/長方形 419">
          <a:extLst>
            <a:ext uri="{FF2B5EF4-FFF2-40B4-BE49-F238E27FC236}">
              <a16:creationId xmlns="" xmlns:a16="http://schemas.microsoft.com/office/drawing/2014/main" id="{6BCF44F5-26DA-4213-86AE-A97E1FE399CE}"/>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1" name="正方形/長方形 420">
          <a:extLst>
            <a:ext uri="{FF2B5EF4-FFF2-40B4-BE49-F238E27FC236}">
              <a16:creationId xmlns="" xmlns:a16="http://schemas.microsoft.com/office/drawing/2014/main" id="{887BA61C-DAD2-4EB3-ADD2-2A64084D7B26}"/>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2" name="正方形/長方形 421">
          <a:extLst>
            <a:ext uri="{FF2B5EF4-FFF2-40B4-BE49-F238E27FC236}">
              <a16:creationId xmlns="" xmlns:a16="http://schemas.microsoft.com/office/drawing/2014/main" id="{322C27E1-0EB0-4DA8-BB07-114A07111076}"/>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3" name="正方形/長方形 422">
          <a:extLst>
            <a:ext uri="{FF2B5EF4-FFF2-40B4-BE49-F238E27FC236}">
              <a16:creationId xmlns="" xmlns:a16="http://schemas.microsoft.com/office/drawing/2014/main" id="{3154930B-68EB-4369-A527-C3F5395D1A4B}"/>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910" cy="225425"/>
    <xdr:sp macro="" textlink="">
      <xdr:nvSpPr>
        <xdr:cNvPr id="424" name="テキスト ボックス 423">
          <a:extLst>
            <a:ext uri="{FF2B5EF4-FFF2-40B4-BE49-F238E27FC236}">
              <a16:creationId xmlns="" xmlns:a16="http://schemas.microsoft.com/office/drawing/2014/main" id="{EAB6C753-0994-4755-9C03-F67936B90F5A}"/>
            </a:ext>
          </a:extLst>
        </xdr:cNvPr>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5" name="直線コネクタ 424">
          <a:extLst>
            <a:ext uri="{FF2B5EF4-FFF2-40B4-BE49-F238E27FC236}">
              <a16:creationId xmlns="" xmlns:a16="http://schemas.microsoft.com/office/drawing/2014/main" id="{D99310FB-5866-4E22-8ECF-8FF408304366}"/>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4820" cy="256540"/>
    <xdr:sp macro="" textlink="">
      <xdr:nvSpPr>
        <xdr:cNvPr id="426" name="テキスト ボックス 425">
          <a:extLst>
            <a:ext uri="{FF2B5EF4-FFF2-40B4-BE49-F238E27FC236}">
              <a16:creationId xmlns="" xmlns:a16="http://schemas.microsoft.com/office/drawing/2014/main" id="{CA931A53-FBC4-4D30-835C-1947479A25BF}"/>
            </a:ext>
          </a:extLst>
        </xdr:cNvPr>
        <xdr:cNvSpPr txBox="1"/>
      </xdr:nvSpPr>
      <xdr:spPr>
        <a:xfrm>
          <a:off x="11978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27" name="直線コネクタ 426">
          <a:extLst>
            <a:ext uri="{FF2B5EF4-FFF2-40B4-BE49-F238E27FC236}">
              <a16:creationId xmlns="" xmlns:a16="http://schemas.microsoft.com/office/drawing/2014/main" id="{600FDD71-B623-4FE4-B5E9-E59A8506AEC4}"/>
            </a:ext>
          </a:extLst>
        </xdr:cNvPr>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29210</xdr:rowOff>
    </xdr:from>
    <xdr:ext cx="464820" cy="256540"/>
    <xdr:sp macro="" textlink="">
      <xdr:nvSpPr>
        <xdr:cNvPr id="428" name="テキスト ボックス 427">
          <a:extLst>
            <a:ext uri="{FF2B5EF4-FFF2-40B4-BE49-F238E27FC236}">
              <a16:creationId xmlns="" xmlns:a16="http://schemas.microsoft.com/office/drawing/2014/main" id="{C5E5A44A-53C5-4326-8842-B4FA9F96B2AF}"/>
            </a:ext>
          </a:extLst>
        </xdr:cNvPr>
        <xdr:cNvSpPr txBox="1"/>
      </xdr:nvSpPr>
      <xdr:spPr>
        <a:xfrm>
          <a:off x="11978640" y="108305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29" name="直線コネクタ 428">
          <a:extLst>
            <a:ext uri="{FF2B5EF4-FFF2-40B4-BE49-F238E27FC236}">
              <a16:creationId xmlns="" xmlns:a16="http://schemas.microsoft.com/office/drawing/2014/main" id="{5F03EA9F-F6C1-4A6F-AE61-B4410E1D76CF}"/>
            </a:ext>
          </a:extLst>
        </xdr:cNvPr>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86360</xdr:rowOff>
    </xdr:from>
    <xdr:ext cx="403225" cy="256540"/>
    <xdr:sp macro="" textlink="">
      <xdr:nvSpPr>
        <xdr:cNvPr id="430" name="テキスト ボックス 429">
          <a:extLst>
            <a:ext uri="{FF2B5EF4-FFF2-40B4-BE49-F238E27FC236}">
              <a16:creationId xmlns="" xmlns:a16="http://schemas.microsoft.com/office/drawing/2014/main" id="{281FBCAC-2F2A-43B7-9666-6C08DF1DE79D}"/>
            </a:ext>
          </a:extLst>
        </xdr:cNvPr>
        <xdr:cNvSpPr txBox="1"/>
      </xdr:nvSpPr>
      <xdr:spPr>
        <a:xfrm>
          <a:off x="12042775" y="103733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31" name="直線コネクタ 430">
          <a:extLst>
            <a:ext uri="{FF2B5EF4-FFF2-40B4-BE49-F238E27FC236}">
              <a16:creationId xmlns="" xmlns:a16="http://schemas.microsoft.com/office/drawing/2014/main" id="{508ADB9C-8038-43A0-BF46-E79A215CD2C8}"/>
            </a:ext>
          </a:extLst>
        </xdr:cNvPr>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57</xdr:row>
      <xdr:rowOff>143510</xdr:rowOff>
    </xdr:from>
    <xdr:ext cx="403225" cy="256540"/>
    <xdr:sp macro="" textlink="">
      <xdr:nvSpPr>
        <xdr:cNvPr id="432" name="テキスト ボックス 431">
          <a:extLst>
            <a:ext uri="{FF2B5EF4-FFF2-40B4-BE49-F238E27FC236}">
              <a16:creationId xmlns="" xmlns:a16="http://schemas.microsoft.com/office/drawing/2014/main" id="{9EC46CBF-6180-4AA2-855E-D0CAB0460477}"/>
            </a:ext>
          </a:extLst>
        </xdr:cNvPr>
        <xdr:cNvSpPr txBox="1"/>
      </xdr:nvSpPr>
      <xdr:spPr>
        <a:xfrm>
          <a:off x="12042775" y="99161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33" name="直線コネクタ 432">
          <a:extLst>
            <a:ext uri="{FF2B5EF4-FFF2-40B4-BE49-F238E27FC236}">
              <a16:creationId xmlns="" xmlns:a16="http://schemas.microsoft.com/office/drawing/2014/main" id="{B4DCC546-F8F5-45AD-9F57-76B183E35963}"/>
            </a:ext>
          </a:extLst>
        </xdr:cNvPr>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55</xdr:row>
      <xdr:rowOff>29210</xdr:rowOff>
    </xdr:from>
    <xdr:ext cx="403225" cy="256540"/>
    <xdr:sp macro="" textlink="">
      <xdr:nvSpPr>
        <xdr:cNvPr id="434" name="テキスト ボックス 433">
          <a:extLst>
            <a:ext uri="{FF2B5EF4-FFF2-40B4-BE49-F238E27FC236}">
              <a16:creationId xmlns="" xmlns:a16="http://schemas.microsoft.com/office/drawing/2014/main" id="{F5FA28DA-5D6C-45CA-9D2A-48164CE940A4}"/>
            </a:ext>
          </a:extLst>
        </xdr:cNvPr>
        <xdr:cNvSpPr txBox="1"/>
      </xdr:nvSpPr>
      <xdr:spPr>
        <a:xfrm>
          <a:off x="12042775" y="94589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5" name="直線コネクタ 434">
          <a:extLst>
            <a:ext uri="{FF2B5EF4-FFF2-40B4-BE49-F238E27FC236}">
              <a16:creationId xmlns="" xmlns:a16="http://schemas.microsoft.com/office/drawing/2014/main" id="{2AC79C17-7C86-461E-95A8-0498F7B9A60D}"/>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6540"/>
    <xdr:sp macro="" textlink="">
      <xdr:nvSpPr>
        <xdr:cNvPr id="436" name="テキスト ボックス 435">
          <a:extLst>
            <a:ext uri="{FF2B5EF4-FFF2-40B4-BE49-F238E27FC236}">
              <a16:creationId xmlns="" xmlns:a16="http://schemas.microsoft.com/office/drawing/2014/main" id="{AD003EA1-A50A-46D9-AA4B-0CA262B5EBA7}"/>
            </a:ext>
          </a:extLst>
        </xdr:cNvPr>
        <xdr:cNvSpPr txBox="1"/>
      </xdr:nvSpPr>
      <xdr:spPr>
        <a:xfrm>
          <a:off x="12042775" y="9001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7" name="【保健センター・保健所】&#10;有形固定資産減価償却率グラフ枠">
          <a:extLst>
            <a:ext uri="{FF2B5EF4-FFF2-40B4-BE49-F238E27FC236}">
              <a16:creationId xmlns="" xmlns:a16="http://schemas.microsoft.com/office/drawing/2014/main" id="{93C9FC54-650B-431E-84C6-036D6DDFA2AA}"/>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111760</xdr:rowOff>
    </xdr:from>
    <xdr:to>
      <xdr:col>85</xdr:col>
      <xdr:colOff>126365</xdr:colOff>
      <xdr:row>64</xdr:row>
      <xdr:rowOff>0</xdr:rowOff>
    </xdr:to>
    <xdr:cxnSp macro="">
      <xdr:nvCxnSpPr>
        <xdr:cNvPr id="438" name="直線コネクタ 437">
          <a:extLst>
            <a:ext uri="{FF2B5EF4-FFF2-40B4-BE49-F238E27FC236}">
              <a16:creationId xmlns="" xmlns:a16="http://schemas.microsoft.com/office/drawing/2014/main" id="{19BFC77A-C6DD-47C5-B62C-70B14258BE3F}"/>
            </a:ext>
          </a:extLst>
        </xdr:cNvPr>
        <xdr:cNvCxnSpPr/>
      </xdr:nvCxnSpPr>
      <xdr:spPr>
        <a:xfrm flipV="1">
          <a:off x="16318865" y="9541510"/>
          <a:ext cx="0" cy="1431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3810</xdr:rowOff>
    </xdr:from>
    <xdr:ext cx="469900" cy="259080"/>
    <xdr:sp macro="" textlink="">
      <xdr:nvSpPr>
        <xdr:cNvPr id="439" name="【保健センター・保健所】&#10;有形固定資産減価償却率最小値テキスト">
          <a:extLst>
            <a:ext uri="{FF2B5EF4-FFF2-40B4-BE49-F238E27FC236}">
              <a16:creationId xmlns="" xmlns:a16="http://schemas.microsoft.com/office/drawing/2014/main" id="{B7E14810-E683-471F-8BC7-66EA4FE691C2}"/>
            </a:ext>
          </a:extLst>
        </xdr:cNvPr>
        <xdr:cNvSpPr txBox="1"/>
      </xdr:nvSpPr>
      <xdr:spPr>
        <a:xfrm>
          <a:off x="16357600" y="1097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440" name="直線コネクタ 439">
          <a:extLst>
            <a:ext uri="{FF2B5EF4-FFF2-40B4-BE49-F238E27FC236}">
              <a16:creationId xmlns="" xmlns:a16="http://schemas.microsoft.com/office/drawing/2014/main" id="{7DF4887F-7BC1-46C3-96DB-E4C52FE4E56F}"/>
            </a:ext>
          </a:extLst>
        </xdr:cNvPr>
        <xdr:cNvCxnSpPr/>
      </xdr:nvCxnSpPr>
      <xdr:spPr>
        <a:xfrm>
          <a:off x="16230600" y="1097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58420</xdr:rowOff>
    </xdr:from>
    <xdr:ext cx="405130" cy="259080"/>
    <xdr:sp macro="" textlink="">
      <xdr:nvSpPr>
        <xdr:cNvPr id="441" name="【保健センター・保健所】&#10;有形固定資産減価償却率最大値テキスト">
          <a:extLst>
            <a:ext uri="{FF2B5EF4-FFF2-40B4-BE49-F238E27FC236}">
              <a16:creationId xmlns="" xmlns:a16="http://schemas.microsoft.com/office/drawing/2014/main" id="{82C107AB-49A0-4187-96BB-34DFE6C6D7B4}"/>
            </a:ext>
          </a:extLst>
        </xdr:cNvPr>
        <xdr:cNvSpPr txBox="1"/>
      </xdr:nvSpPr>
      <xdr:spPr>
        <a:xfrm>
          <a:off x="16357600" y="93167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37.4</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111760</xdr:rowOff>
    </xdr:from>
    <xdr:to>
      <xdr:col>86</xdr:col>
      <xdr:colOff>25400</xdr:colOff>
      <xdr:row>55</xdr:row>
      <xdr:rowOff>111760</xdr:rowOff>
    </xdr:to>
    <xdr:cxnSp macro="">
      <xdr:nvCxnSpPr>
        <xdr:cNvPr id="442" name="直線コネクタ 441">
          <a:extLst>
            <a:ext uri="{FF2B5EF4-FFF2-40B4-BE49-F238E27FC236}">
              <a16:creationId xmlns="" xmlns:a16="http://schemas.microsoft.com/office/drawing/2014/main" id="{1416BE35-F2A5-40D5-AC83-86AD7AF022C6}"/>
            </a:ext>
          </a:extLst>
        </xdr:cNvPr>
        <xdr:cNvCxnSpPr/>
      </xdr:nvCxnSpPr>
      <xdr:spPr>
        <a:xfrm>
          <a:off x="16230600" y="9541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5080</xdr:rowOff>
    </xdr:from>
    <xdr:ext cx="405130" cy="259080"/>
    <xdr:sp macro="" textlink="">
      <xdr:nvSpPr>
        <xdr:cNvPr id="443" name="【保健センター・保健所】&#10;有形固定資産減価償却率平均値テキスト">
          <a:extLst>
            <a:ext uri="{FF2B5EF4-FFF2-40B4-BE49-F238E27FC236}">
              <a16:creationId xmlns="" xmlns:a16="http://schemas.microsoft.com/office/drawing/2014/main" id="{2A2F7675-0F74-44FB-AD9E-182C88ACF4D8}"/>
            </a:ext>
          </a:extLst>
        </xdr:cNvPr>
        <xdr:cNvSpPr txBox="1"/>
      </xdr:nvSpPr>
      <xdr:spPr>
        <a:xfrm>
          <a:off x="16357600" y="97777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26670</xdr:rowOff>
    </xdr:from>
    <xdr:to>
      <xdr:col>85</xdr:col>
      <xdr:colOff>177800</xdr:colOff>
      <xdr:row>57</xdr:row>
      <xdr:rowOff>128270</xdr:rowOff>
    </xdr:to>
    <xdr:sp macro="" textlink="">
      <xdr:nvSpPr>
        <xdr:cNvPr id="444" name="フローチャート: 判断 443">
          <a:extLst>
            <a:ext uri="{FF2B5EF4-FFF2-40B4-BE49-F238E27FC236}">
              <a16:creationId xmlns="" xmlns:a16="http://schemas.microsoft.com/office/drawing/2014/main" id="{8F6988B9-BABC-40F8-865D-B782D450FCFF}"/>
            </a:ext>
          </a:extLst>
        </xdr:cNvPr>
        <xdr:cNvSpPr/>
      </xdr:nvSpPr>
      <xdr:spPr>
        <a:xfrm>
          <a:off x="162687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132080</xdr:rowOff>
    </xdr:from>
    <xdr:to>
      <xdr:col>81</xdr:col>
      <xdr:colOff>101600</xdr:colOff>
      <xdr:row>57</xdr:row>
      <xdr:rowOff>62230</xdr:rowOff>
    </xdr:to>
    <xdr:sp macro="" textlink="">
      <xdr:nvSpPr>
        <xdr:cNvPr id="445" name="フローチャート: 判断 444">
          <a:extLst>
            <a:ext uri="{FF2B5EF4-FFF2-40B4-BE49-F238E27FC236}">
              <a16:creationId xmlns="" xmlns:a16="http://schemas.microsoft.com/office/drawing/2014/main" id="{84CB2EBB-EED2-40EB-8626-1A5FB05DE216}"/>
            </a:ext>
          </a:extLst>
        </xdr:cNvPr>
        <xdr:cNvSpPr/>
      </xdr:nvSpPr>
      <xdr:spPr>
        <a:xfrm>
          <a:off x="15430500" y="97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104775</xdr:rowOff>
    </xdr:from>
    <xdr:to>
      <xdr:col>76</xdr:col>
      <xdr:colOff>165100</xdr:colOff>
      <xdr:row>57</xdr:row>
      <xdr:rowOff>34925</xdr:rowOff>
    </xdr:to>
    <xdr:sp macro="" textlink="">
      <xdr:nvSpPr>
        <xdr:cNvPr id="446" name="フローチャート: 判断 445">
          <a:extLst>
            <a:ext uri="{FF2B5EF4-FFF2-40B4-BE49-F238E27FC236}">
              <a16:creationId xmlns="" xmlns:a16="http://schemas.microsoft.com/office/drawing/2014/main" id="{441E36B2-DC2E-498D-832C-99B96C8A895B}"/>
            </a:ext>
          </a:extLst>
        </xdr:cNvPr>
        <xdr:cNvSpPr/>
      </xdr:nvSpPr>
      <xdr:spPr>
        <a:xfrm>
          <a:off x="145415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70485</xdr:rowOff>
    </xdr:from>
    <xdr:to>
      <xdr:col>72</xdr:col>
      <xdr:colOff>38100</xdr:colOff>
      <xdr:row>57</xdr:row>
      <xdr:rowOff>635</xdr:rowOff>
    </xdr:to>
    <xdr:sp macro="" textlink="">
      <xdr:nvSpPr>
        <xdr:cNvPr id="447" name="フローチャート: 判断 446">
          <a:extLst>
            <a:ext uri="{FF2B5EF4-FFF2-40B4-BE49-F238E27FC236}">
              <a16:creationId xmlns="" xmlns:a16="http://schemas.microsoft.com/office/drawing/2014/main" id="{D71E128F-C09D-4F3A-B84D-FC2DB7EF25BA}"/>
            </a:ext>
          </a:extLst>
        </xdr:cNvPr>
        <xdr:cNvSpPr/>
      </xdr:nvSpPr>
      <xdr:spPr>
        <a:xfrm>
          <a:off x="13652500" y="967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29210</xdr:rowOff>
    </xdr:from>
    <xdr:to>
      <xdr:col>67</xdr:col>
      <xdr:colOff>101600</xdr:colOff>
      <xdr:row>56</xdr:row>
      <xdr:rowOff>130810</xdr:rowOff>
    </xdr:to>
    <xdr:sp macro="" textlink="">
      <xdr:nvSpPr>
        <xdr:cNvPr id="448" name="フローチャート: 判断 447">
          <a:extLst>
            <a:ext uri="{FF2B5EF4-FFF2-40B4-BE49-F238E27FC236}">
              <a16:creationId xmlns="" xmlns:a16="http://schemas.microsoft.com/office/drawing/2014/main" id="{D829EFDD-442C-41EA-BA92-1BE5ACB3C3D1}"/>
            </a:ext>
          </a:extLst>
        </xdr:cNvPr>
        <xdr:cNvSpPr/>
      </xdr:nvSpPr>
      <xdr:spPr>
        <a:xfrm>
          <a:off x="12763500" y="96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6540"/>
    <xdr:sp macro="" textlink="">
      <xdr:nvSpPr>
        <xdr:cNvPr id="449" name="テキスト ボックス 448">
          <a:extLst>
            <a:ext uri="{FF2B5EF4-FFF2-40B4-BE49-F238E27FC236}">
              <a16:creationId xmlns="" xmlns:a16="http://schemas.microsoft.com/office/drawing/2014/main" id="{4AA1C12D-0134-411E-BF51-14CE80EB0737}"/>
            </a:ext>
          </a:extLst>
        </xdr:cNvPr>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6540"/>
    <xdr:sp macro="" textlink="">
      <xdr:nvSpPr>
        <xdr:cNvPr id="450" name="テキスト ボックス 449">
          <a:extLst>
            <a:ext uri="{FF2B5EF4-FFF2-40B4-BE49-F238E27FC236}">
              <a16:creationId xmlns="" xmlns:a16="http://schemas.microsoft.com/office/drawing/2014/main" id="{FD33C653-01C6-4980-9F95-7959523F1F25}"/>
            </a:ext>
          </a:extLst>
        </xdr:cNvPr>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6540"/>
    <xdr:sp macro="" textlink="">
      <xdr:nvSpPr>
        <xdr:cNvPr id="451" name="テキスト ボックス 450">
          <a:extLst>
            <a:ext uri="{FF2B5EF4-FFF2-40B4-BE49-F238E27FC236}">
              <a16:creationId xmlns="" xmlns:a16="http://schemas.microsoft.com/office/drawing/2014/main" id="{67D5CB84-F0D5-4EED-9265-73D715159116}"/>
            </a:ext>
          </a:extLst>
        </xdr:cNvPr>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6540"/>
    <xdr:sp macro="" textlink="">
      <xdr:nvSpPr>
        <xdr:cNvPr id="452" name="テキスト ボックス 451">
          <a:extLst>
            <a:ext uri="{FF2B5EF4-FFF2-40B4-BE49-F238E27FC236}">
              <a16:creationId xmlns="" xmlns:a16="http://schemas.microsoft.com/office/drawing/2014/main" id="{1CDF9BF5-D066-485C-9440-0342D8358669}"/>
            </a:ext>
          </a:extLst>
        </xdr:cNvPr>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6540"/>
    <xdr:sp macro="" textlink="">
      <xdr:nvSpPr>
        <xdr:cNvPr id="453" name="テキスト ボックス 452">
          <a:extLst>
            <a:ext uri="{FF2B5EF4-FFF2-40B4-BE49-F238E27FC236}">
              <a16:creationId xmlns="" xmlns:a16="http://schemas.microsoft.com/office/drawing/2014/main" id="{66BDE216-0F13-4E09-BD05-7C1C856EFCC8}"/>
            </a:ext>
          </a:extLst>
        </xdr:cNvPr>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67</xdr:col>
      <xdr:colOff>0</xdr:colOff>
      <xdr:row>56</xdr:row>
      <xdr:rowOff>40640</xdr:rowOff>
    </xdr:from>
    <xdr:to>
      <xdr:col>67</xdr:col>
      <xdr:colOff>101600</xdr:colOff>
      <xdr:row>56</xdr:row>
      <xdr:rowOff>142240</xdr:rowOff>
    </xdr:to>
    <xdr:sp macro="" textlink="">
      <xdr:nvSpPr>
        <xdr:cNvPr id="454" name="楕円 453">
          <a:extLst>
            <a:ext uri="{FF2B5EF4-FFF2-40B4-BE49-F238E27FC236}">
              <a16:creationId xmlns="" xmlns:a16="http://schemas.microsoft.com/office/drawing/2014/main" id="{72F7E9C8-7E28-495F-8B60-7A1FCF0CDA87}"/>
            </a:ext>
          </a:extLst>
        </xdr:cNvPr>
        <xdr:cNvSpPr/>
      </xdr:nvSpPr>
      <xdr:spPr>
        <a:xfrm>
          <a:off x="12763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55</xdr:row>
      <xdr:rowOff>78740</xdr:rowOff>
    </xdr:from>
    <xdr:ext cx="405130" cy="259080"/>
    <xdr:sp macro="" textlink="">
      <xdr:nvSpPr>
        <xdr:cNvPr id="455" name="n_1aveValue【保健センター・保健所】&#10;有形固定資産減価償却率">
          <a:extLst>
            <a:ext uri="{FF2B5EF4-FFF2-40B4-BE49-F238E27FC236}">
              <a16:creationId xmlns="" xmlns:a16="http://schemas.microsoft.com/office/drawing/2014/main" id="{15E8901C-320A-45F0-8BD5-F1BB47486F4C}"/>
            </a:ext>
          </a:extLst>
        </xdr:cNvPr>
        <xdr:cNvSpPr txBox="1"/>
      </xdr:nvSpPr>
      <xdr:spPr>
        <a:xfrm>
          <a:off x="15266035" y="9508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55</xdr:row>
      <xdr:rowOff>52070</xdr:rowOff>
    </xdr:from>
    <xdr:ext cx="402590" cy="256540"/>
    <xdr:sp macro="" textlink="">
      <xdr:nvSpPr>
        <xdr:cNvPr id="456" name="n_2aveValue【保健センター・保健所】&#10;有形固定資産減価償却率">
          <a:extLst>
            <a:ext uri="{FF2B5EF4-FFF2-40B4-BE49-F238E27FC236}">
              <a16:creationId xmlns="" xmlns:a16="http://schemas.microsoft.com/office/drawing/2014/main" id="{49064F8E-BB26-4AF9-A1C6-39EEAB479544}"/>
            </a:ext>
          </a:extLst>
        </xdr:cNvPr>
        <xdr:cNvSpPr txBox="1"/>
      </xdr:nvSpPr>
      <xdr:spPr>
        <a:xfrm>
          <a:off x="14389735" y="94818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55</xdr:row>
      <xdr:rowOff>17780</xdr:rowOff>
    </xdr:from>
    <xdr:ext cx="402590" cy="256540"/>
    <xdr:sp macro="" textlink="">
      <xdr:nvSpPr>
        <xdr:cNvPr id="457" name="n_3aveValue【保健センター・保健所】&#10;有形固定資産減価償却率">
          <a:extLst>
            <a:ext uri="{FF2B5EF4-FFF2-40B4-BE49-F238E27FC236}">
              <a16:creationId xmlns="" xmlns:a16="http://schemas.microsoft.com/office/drawing/2014/main" id="{0EA95C1F-085A-4B2A-AF01-633BA522EF39}"/>
            </a:ext>
          </a:extLst>
        </xdr:cNvPr>
        <xdr:cNvSpPr txBox="1"/>
      </xdr:nvSpPr>
      <xdr:spPr>
        <a:xfrm>
          <a:off x="13500735" y="94475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54</xdr:row>
      <xdr:rowOff>147320</xdr:rowOff>
    </xdr:from>
    <xdr:ext cx="402590" cy="259080"/>
    <xdr:sp macro="" textlink="">
      <xdr:nvSpPr>
        <xdr:cNvPr id="458" name="n_4aveValue【保健センター・保健所】&#10;有形固定資産減価償却率">
          <a:extLst>
            <a:ext uri="{FF2B5EF4-FFF2-40B4-BE49-F238E27FC236}">
              <a16:creationId xmlns="" xmlns:a16="http://schemas.microsoft.com/office/drawing/2014/main" id="{6861B2D0-9210-4A62-8C14-D49EA56A7E4C}"/>
            </a:ext>
          </a:extLst>
        </xdr:cNvPr>
        <xdr:cNvSpPr txBox="1"/>
      </xdr:nvSpPr>
      <xdr:spPr>
        <a:xfrm>
          <a:off x="12611735" y="94056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56</xdr:row>
      <xdr:rowOff>133350</xdr:rowOff>
    </xdr:from>
    <xdr:ext cx="402590" cy="256540"/>
    <xdr:sp macro="" textlink="">
      <xdr:nvSpPr>
        <xdr:cNvPr id="459" name="n_4mainValue【保健センター・保健所】&#10;有形固定資産減価償却率">
          <a:extLst>
            <a:ext uri="{FF2B5EF4-FFF2-40B4-BE49-F238E27FC236}">
              <a16:creationId xmlns="" xmlns:a16="http://schemas.microsoft.com/office/drawing/2014/main" id="{FC6313D3-16C6-4129-8100-4E5ACB30B648}"/>
            </a:ext>
          </a:extLst>
        </xdr:cNvPr>
        <xdr:cNvSpPr txBox="1"/>
      </xdr:nvSpPr>
      <xdr:spPr>
        <a:xfrm>
          <a:off x="12611735" y="97345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0" name="正方形/長方形 459">
          <a:extLst>
            <a:ext uri="{FF2B5EF4-FFF2-40B4-BE49-F238E27FC236}">
              <a16:creationId xmlns="" xmlns:a16="http://schemas.microsoft.com/office/drawing/2014/main" id="{D35CF380-6713-45A2-BD12-A6A98D8957F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1" name="正方形/長方形 460">
          <a:extLst>
            <a:ext uri="{FF2B5EF4-FFF2-40B4-BE49-F238E27FC236}">
              <a16:creationId xmlns="" xmlns:a16="http://schemas.microsoft.com/office/drawing/2014/main" id="{21E4FCC1-E2AA-495C-8356-98D1B17172AB}"/>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2" name="正方形/長方形 461">
          <a:extLst>
            <a:ext uri="{FF2B5EF4-FFF2-40B4-BE49-F238E27FC236}">
              <a16:creationId xmlns="" xmlns:a16="http://schemas.microsoft.com/office/drawing/2014/main" id="{A3519005-A0CF-4CD2-809A-3ED46FF356F7}"/>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3" name="正方形/長方形 462">
          <a:extLst>
            <a:ext uri="{FF2B5EF4-FFF2-40B4-BE49-F238E27FC236}">
              <a16:creationId xmlns="" xmlns:a16="http://schemas.microsoft.com/office/drawing/2014/main" id="{6A3491F2-8C67-4FE2-919C-B6E768C8CDDD}"/>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4" name="正方形/長方形 463">
          <a:extLst>
            <a:ext uri="{FF2B5EF4-FFF2-40B4-BE49-F238E27FC236}">
              <a16:creationId xmlns="" xmlns:a16="http://schemas.microsoft.com/office/drawing/2014/main" id="{D4906267-2330-4DF6-99F6-C62F82448A49}"/>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5" name="正方形/長方形 464">
          <a:extLst>
            <a:ext uri="{FF2B5EF4-FFF2-40B4-BE49-F238E27FC236}">
              <a16:creationId xmlns="" xmlns:a16="http://schemas.microsoft.com/office/drawing/2014/main" id="{E136DF3F-B85C-4A20-9EB1-5E86A2BBB69D}"/>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6" name="正方形/長方形 465">
          <a:extLst>
            <a:ext uri="{FF2B5EF4-FFF2-40B4-BE49-F238E27FC236}">
              <a16:creationId xmlns="" xmlns:a16="http://schemas.microsoft.com/office/drawing/2014/main" id="{93038824-300C-41A3-8EA6-91D0607D6A5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7" name="正方形/長方形 466">
          <a:extLst>
            <a:ext uri="{FF2B5EF4-FFF2-40B4-BE49-F238E27FC236}">
              <a16:creationId xmlns="" xmlns:a16="http://schemas.microsoft.com/office/drawing/2014/main" id="{46AE4121-F43D-4DFE-979E-7AFF49759D62}"/>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345" cy="225425"/>
    <xdr:sp macro="" textlink="">
      <xdr:nvSpPr>
        <xdr:cNvPr id="468" name="テキスト ボックス 467">
          <a:extLst>
            <a:ext uri="{FF2B5EF4-FFF2-40B4-BE49-F238E27FC236}">
              <a16:creationId xmlns="" xmlns:a16="http://schemas.microsoft.com/office/drawing/2014/main" id="{E646A9C6-9D09-4B74-8080-ED97FD345A9C}"/>
            </a:ext>
          </a:extLst>
        </xdr:cNvPr>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9" name="直線コネクタ 468">
          <a:extLst>
            <a:ext uri="{FF2B5EF4-FFF2-40B4-BE49-F238E27FC236}">
              <a16:creationId xmlns="" xmlns:a16="http://schemas.microsoft.com/office/drawing/2014/main" id="{0776BD15-1B68-45A1-8497-2FFEB5CB4556}"/>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0" name="直線コネクタ 469">
          <a:extLst>
            <a:ext uri="{FF2B5EF4-FFF2-40B4-BE49-F238E27FC236}">
              <a16:creationId xmlns="" xmlns:a16="http://schemas.microsoft.com/office/drawing/2014/main" id="{9CC38658-093C-420F-A5A6-247FEEA65567}"/>
            </a:ext>
          </a:extLst>
        </xdr:cNvPr>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4820" cy="256540"/>
    <xdr:sp macro="" textlink="">
      <xdr:nvSpPr>
        <xdr:cNvPr id="471" name="テキスト ボックス 470">
          <a:extLst>
            <a:ext uri="{FF2B5EF4-FFF2-40B4-BE49-F238E27FC236}">
              <a16:creationId xmlns="" xmlns:a16="http://schemas.microsoft.com/office/drawing/2014/main" id="{E775FBF9-DB88-4012-8E66-35C547ED4553}"/>
            </a:ext>
          </a:extLst>
        </xdr:cNvPr>
        <xdr:cNvSpPr txBox="1"/>
      </xdr:nvSpPr>
      <xdr:spPr>
        <a:xfrm>
          <a:off x="17820640" y="108305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2" name="直線コネクタ 471">
          <a:extLst>
            <a:ext uri="{FF2B5EF4-FFF2-40B4-BE49-F238E27FC236}">
              <a16:creationId xmlns="" xmlns:a16="http://schemas.microsoft.com/office/drawing/2014/main" id="{7B2AC184-9A1D-46C4-92BE-5E53AB81C915}"/>
            </a:ext>
          </a:extLst>
        </xdr:cNvPr>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4820" cy="256540"/>
    <xdr:sp macro="" textlink="">
      <xdr:nvSpPr>
        <xdr:cNvPr id="473" name="テキスト ボックス 472">
          <a:extLst>
            <a:ext uri="{FF2B5EF4-FFF2-40B4-BE49-F238E27FC236}">
              <a16:creationId xmlns="" xmlns:a16="http://schemas.microsoft.com/office/drawing/2014/main" id="{C1C00DBB-5A3D-4027-A4CD-4A9B7A1EF8D8}"/>
            </a:ext>
          </a:extLst>
        </xdr:cNvPr>
        <xdr:cNvSpPr txBox="1"/>
      </xdr:nvSpPr>
      <xdr:spPr>
        <a:xfrm>
          <a:off x="17820640" y="103733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4" name="直線コネクタ 473">
          <a:extLst>
            <a:ext uri="{FF2B5EF4-FFF2-40B4-BE49-F238E27FC236}">
              <a16:creationId xmlns="" xmlns:a16="http://schemas.microsoft.com/office/drawing/2014/main" id="{70F80E67-D7FF-4B99-BE4D-0CC668DB06E8}"/>
            </a:ext>
          </a:extLst>
        </xdr:cNvPr>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4820" cy="256540"/>
    <xdr:sp macro="" textlink="">
      <xdr:nvSpPr>
        <xdr:cNvPr id="475" name="テキスト ボックス 474">
          <a:extLst>
            <a:ext uri="{FF2B5EF4-FFF2-40B4-BE49-F238E27FC236}">
              <a16:creationId xmlns="" xmlns:a16="http://schemas.microsoft.com/office/drawing/2014/main" id="{86BA36C6-1506-4A0A-84BD-61A809B3678D}"/>
            </a:ext>
          </a:extLst>
        </xdr:cNvPr>
        <xdr:cNvSpPr txBox="1"/>
      </xdr:nvSpPr>
      <xdr:spPr>
        <a:xfrm>
          <a:off x="17820640" y="99161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6" name="直線コネクタ 475">
          <a:extLst>
            <a:ext uri="{FF2B5EF4-FFF2-40B4-BE49-F238E27FC236}">
              <a16:creationId xmlns="" xmlns:a16="http://schemas.microsoft.com/office/drawing/2014/main" id="{976DEDE6-E171-4A18-B451-5E10DF91C4B7}"/>
            </a:ext>
          </a:extLst>
        </xdr:cNvPr>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4820" cy="256540"/>
    <xdr:sp macro="" textlink="">
      <xdr:nvSpPr>
        <xdr:cNvPr id="477" name="テキスト ボックス 476">
          <a:extLst>
            <a:ext uri="{FF2B5EF4-FFF2-40B4-BE49-F238E27FC236}">
              <a16:creationId xmlns="" xmlns:a16="http://schemas.microsoft.com/office/drawing/2014/main" id="{58489ED3-2B51-4EF4-A9EF-B53A561FEBD3}"/>
            </a:ext>
          </a:extLst>
        </xdr:cNvPr>
        <xdr:cNvSpPr txBox="1"/>
      </xdr:nvSpPr>
      <xdr:spPr>
        <a:xfrm>
          <a:off x="17820640" y="94589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8" name="直線コネクタ 477">
          <a:extLst>
            <a:ext uri="{FF2B5EF4-FFF2-40B4-BE49-F238E27FC236}">
              <a16:creationId xmlns="" xmlns:a16="http://schemas.microsoft.com/office/drawing/2014/main" id="{6B59148C-B066-49FE-BB7E-28EEF6D1F032}"/>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4820" cy="256540"/>
    <xdr:sp macro="" textlink="">
      <xdr:nvSpPr>
        <xdr:cNvPr id="479" name="テキスト ボックス 478">
          <a:extLst>
            <a:ext uri="{FF2B5EF4-FFF2-40B4-BE49-F238E27FC236}">
              <a16:creationId xmlns="" xmlns:a16="http://schemas.microsoft.com/office/drawing/2014/main" id="{4DF159CE-635A-4076-8F77-DD7C28B76FE0}"/>
            </a:ext>
          </a:extLst>
        </xdr:cNvPr>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0" name="【保健センター・保健所】&#10;一人当たり面積グラフ枠">
          <a:extLst>
            <a:ext uri="{FF2B5EF4-FFF2-40B4-BE49-F238E27FC236}">
              <a16:creationId xmlns="" xmlns:a16="http://schemas.microsoft.com/office/drawing/2014/main" id="{EDAFE106-0ACC-49A7-94E9-F38D108EF285}"/>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153035</xdr:rowOff>
    </xdr:from>
    <xdr:to>
      <xdr:col>116</xdr:col>
      <xdr:colOff>62865</xdr:colOff>
      <xdr:row>63</xdr:row>
      <xdr:rowOff>125730</xdr:rowOff>
    </xdr:to>
    <xdr:cxnSp macro="">
      <xdr:nvCxnSpPr>
        <xdr:cNvPr id="481" name="直線コネクタ 480">
          <a:extLst>
            <a:ext uri="{FF2B5EF4-FFF2-40B4-BE49-F238E27FC236}">
              <a16:creationId xmlns="" xmlns:a16="http://schemas.microsoft.com/office/drawing/2014/main" id="{5DED80D1-BD10-496F-B41B-7806921713F4}"/>
            </a:ext>
          </a:extLst>
        </xdr:cNvPr>
        <xdr:cNvCxnSpPr/>
      </xdr:nvCxnSpPr>
      <xdr:spPr>
        <a:xfrm flipV="1">
          <a:off x="22160865" y="9582785"/>
          <a:ext cx="0" cy="1344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129540</xdr:rowOff>
    </xdr:from>
    <xdr:ext cx="469900" cy="259080"/>
    <xdr:sp macro="" textlink="">
      <xdr:nvSpPr>
        <xdr:cNvPr id="482" name="【保健センター・保健所】&#10;一人当たり面積最小値テキスト">
          <a:extLst>
            <a:ext uri="{FF2B5EF4-FFF2-40B4-BE49-F238E27FC236}">
              <a16:creationId xmlns="" xmlns:a16="http://schemas.microsoft.com/office/drawing/2014/main" id="{261E3C86-CE43-4C37-BE44-664D7A4E2352}"/>
            </a:ext>
          </a:extLst>
        </xdr:cNvPr>
        <xdr:cNvSpPr txBox="1"/>
      </xdr:nvSpPr>
      <xdr:spPr>
        <a:xfrm>
          <a:off x="22199600" y="10930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483" name="直線コネクタ 482">
          <a:extLst>
            <a:ext uri="{FF2B5EF4-FFF2-40B4-BE49-F238E27FC236}">
              <a16:creationId xmlns="" xmlns:a16="http://schemas.microsoft.com/office/drawing/2014/main" id="{EC0D3D82-748E-48F5-97A0-E0E1E1F50F02}"/>
            </a:ext>
          </a:extLst>
        </xdr:cNvPr>
        <xdr:cNvCxnSpPr/>
      </xdr:nvCxnSpPr>
      <xdr:spPr>
        <a:xfrm>
          <a:off x="22072600" y="1092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99695</xdr:rowOff>
    </xdr:from>
    <xdr:ext cx="469900" cy="256540"/>
    <xdr:sp macro="" textlink="">
      <xdr:nvSpPr>
        <xdr:cNvPr id="484" name="【保健センター・保健所】&#10;一人当たり面積最大値テキスト">
          <a:extLst>
            <a:ext uri="{FF2B5EF4-FFF2-40B4-BE49-F238E27FC236}">
              <a16:creationId xmlns="" xmlns:a16="http://schemas.microsoft.com/office/drawing/2014/main" id="{1A432708-4E68-497F-942B-187DC2162D74}"/>
            </a:ext>
          </a:extLst>
        </xdr:cNvPr>
        <xdr:cNvSpPr txBox="1"/>
      </xdr:nvSpPr>
      <xdr:spPr>
        <a:xfrm>
          <a:off x="22199600" y="935799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0.304</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153035</xdr:rowOff>
    </xdr:from>
    <xdr:to>
      <xdr:col>116</xdr:col>
      <xdr:colOff>152400</xdr:colOff>
      <xdr:row>55</xdr:row>
      <xdr:rowOff>153035</xdr:rowOff>
    </xdr:to>
    <xdr:cxnSp macro="">
      <xdr:nvCxnSpPr>
        <xdr:cNvPr id="485" name="直線コネクタ 484">
          <a:extLst>
            <a:ext uri="{FF2B5EF4-FFF2-40B4-BE49-F238E27FC236}">
              <a16:creationId xmlns="" xmlns:a16="http://schemas.microsoft.com/office/drawing/2014/main" id="{3CD404D7-A724-439E-B397-1B195BB582E0}"/>
            </a:ext>
          </a:extLst>
        </xdr:cNvPr>
        <xdr:cNvCxnSpPr/>
      </xdr:nvCxnSpPr>
      <xdr:spPr>
        <a:xfrm>
          <a:off x="22072600" y="958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85090</xdr:rowOff>
    </xdr:from>
    <xdr:ext cx="469900" cy="259080"/>
    <xdr:sp macro="" textlink="">
      <xdr:nvSpPr>
        <xdr:cNvPr id="486" name="【保健センター・保健所】&#10;一人当たり面積平均値テキスト">
          <a:extLst>
            <a:ext uri="{FF2B5EF4-FFF2-40B4-BE49-F238E27FC236}">
              <a16:creationId xmlns="" xmlns:a16="http://schemas.microsoft.com/office/drawing/2014/main" id="{EDA0E4F1-1293-465B-9DCB-77987B1690ED}"/>
            </a:ext>
          </a:extLst>
        </xdr:cNvPr>
        <xdr:cNvSpPr txBox="1"/>
      </xdr:nvSpPr>
      <xdr:spPr>
        <a:xfrm>
          <a:off x="22199600" y="105435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106680</xdr:rowOff>
    </xdr:from>
    <xdr:to>
      <xdr:col>116</xdr:col>
      <xdr:colOff>114300</xdr:colOff>
      <xdr:row>62</xdr:row>
      <xdr:rowOff>36830</xdr:rowOff>
    </xdr:to>
    <xdr:sp macro="" textlink="">
      <xdr:nvSpPr>
        <xdr:cNvPr id="487" name="フローチャート: 判断 486">
          <a:extLst>
            <a:ext uri="{FF2B5EF4-FFF2-40B4-BE49-F238E27FC236}">
              <a16:creationId xmlns="" xmlns:a16="http://schemas.microsoft.com/office/drawing/2014/main" id="{85E3BF9F-1F67-4547-8B71-B8DFFE03C5D4}"/>
            </a:ext>
          </a:extLst>
        </xdr:cNvPr>
        <xdr:cNvSpPr/>
      </xdr:nvSpPr>
      <xdr:spPr>
        <a:xfrm>
          <a:off x="22110700" y="1056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488" name="フローチャート: 判断 487">
          <a:extLst>
            <a:ext uri="{FF2B5EF4-FFF2-40B4-BE49-F238E27FC236}">
              <a16:creationId xmlns="" xmlns:a16="http://schemas.microsoft.com/office/drawing/2014/main" id="{5C1DDC33-76E4-43F5-A413-169EF56DF0C9}"/>
            </a:ext>
          </a:extLst>
        </xdr:cNvPr>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125095</xdr:rowOff>
    </xdr:from>
    <xdr:to>
      <xdr:col>107</xdr:col>
      <xdr:colOff>101600</xdr:colOff>
      <xdr:row>62</xdr:row>
      <xdr:rowOff>55245</xdr:rowOff>
    </xdr:to>
    <xdr:sp macro="" textlink="">
      <xdr:nvSpPr>
        <xdr:cNvPr id="489" name="フローチャート: 判断 488">
          <a:extLst>
            <a:ext uri="{FF2B5EF4-FFF2-40B4-BE49-F238E27FC236}">
              <a16:creationId xmlns="" xmlns:a16="http://schemas.microsoft.com/office/drawing/2014/main" id="{929971C6-692E-4183-B62C-84C6D420B2F0}"/>
            </a:ext>
          </a:extLst>
        </xdr:cNvPr>
        <xdr:cNvSpPr/>
      </xdr:nvSpPr>
      <xdr:spPr>
        <a:xfrm>
          <a:off x="20383500" y="1058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139065</xdr:rowOff>
    </xdr:from>
    <xdr:to>
      <xdr:col>102</xdr:col>
      <xdr:colOff>165100</xdr:colOff>
      <xdr:row>62</xdr:row>
      <xdr:rowOff>69215</xdr:rowOff>
    </xdr:to>
    <xdr:sp macro="" textlink="">
      <xdr:nvSpPr>
        <xdr:cNvPr id="490" name="フローチャート: 判断 489">
          <a:extLst>
            <a:ext uri="{FF2B5EF4-FFF2-40B4-BE49-F238E27FC236}">
              <a16:creationId xmlns="" xmlns:a16="http://schemas.microsoft.com/office/drawing/2014/main" id="{0986DA8F-8C0B-476F-90F7-EA15EE307784}"/>
            </a:ext>
          </a:extLst>
        </xdr:cNvPr>
        <xdr:cNvSpPr/>
      </xdr:nvSpPr>
      <xdr:spPr>
        <a:xfrm>
          <a:off x="19494500" y="1059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152400</xdr:rowOff>
    </xdr:from>
    <xdr:to>
      <xdr:col>98</xdr:col>
      <xdr:colOff>38100</xdr:colOff>
      <xdr:row>62</xdr:row>
      <xdr:rowOff>82550</xdr:rowOff>
    </xdr:to>
    <xdr:sp macro="" textlink="">
      <xdr:nvSpPr>
        <xdr:cNvPr id="491" name="フローチャート: 判断 490">
          <a:extLst>
            <a:ext uri="{FF2B5EF4-FFF2-40B4-BE49-F238E27FC236}">
              <a16:creationId xmlns="" xmlns:a16="http://schemas.microsoft.com/office/drawing/2014/main" id="{10559BD4-75C1-4FBC-B16C-457E128035A4}"/>
            </a:ext>
          </a:extLst>
        </xdr:cNvPr>
        <xdr:cNvSpPr/>
      </xdr:nvSpPr>
      <xdr:spPr>
        <a:xfrm>
          <a:off x="18605500" y="1061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6540"/>
    <xdr:sp macro="" textlink="">
      <xdr:nvSpPr>
        <xdr:cNvPr id="492" name="テキスト ボックス 491">
          <a:extLst>
            <a:ext uri="{FF2B5EF4-FFF2-40B4-BE49-F238E27FC236}">
              <a16:creationId xmlns="" xmlns:a16="http://schemas.microsoft.com/office/drawing/2014/main" id="{084A4B0E-F4F3-4A6A-8FB5-F1E71D585207}"/>
            </a:ext>
          </a:extLst>
        </xdr:cNvPr>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6540"/>
    <xdr:sp macro="" textlink="">
      <xdr:nvSpPr>
        <xdr:cNvPr id="493" name="テキスト ボックス 492">
          <a:extLst>
            <a:ext uri="{FF2B5EF4-FFF2-40B4-BE49-F238E27FC236}">
              <a16:creationId xmlns="" xmlns:a16="http://schemas.microsoft.com/office/drawing/2014/main" id="{45F5F0B8-5CF8-4625-A51E-910F5E0335F1}"/>
            </a:ext>
          </a:extLst>
        </xdr:cNvPr>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6540"/>
    <xdr:sp macro="" textlink="">
      <xdr:nvSpPr>
        <xdr:cNvPr id="494" name="テキスト ボックス 493">
          <a:extLst>
            <a:ext uri="{FF2B5EF4-FFF2-40B4-BE49-F238E27FC236}">
              <a16:creationId xmlns="" xmlns:a16="http://schemas.microsoft.com/office/drawing/2014/main" id="{9BA3D103-1C7F-4782-AC54-C36F8912E46A}"/>
            </a:ext>
          </a:extLst>
        </xdr:cNvPr>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6540"/>
    <xdr:sp macro="" textlink="">
      <xdr:nvSpPr>
        <xdr:cNvPr id="495" name="テキスト ボックス 494">
          <a:extLst>
            <a:ext uri="{FF2B5EF4-FFF2-40B4-BE49-F238E27FC236}">
              <a16:creationId xmlns="" xmlns:a16="http://schemas.microsoft.com/office/drawing/2014/main" id="{2C91442D-5F8B-4CC4-A951-BCDD735408AF}"/>
            </a:ext>
          </a:extLst>
        </xdr:cNvPr>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6540"/>
    <xdr:sp macro="" textlink="">
      <xdr:nvSpPr>
        <xdr:cNvPr id="496" name="テキスト ボックス 495">
          <a:extLst>
            <a:ext uri="{FF2B5EF4-FFF2-40B4-BE49-F238E27FC236}">
              <a16:creationId xmlns="" xmlns:a16="http://schemas.microsoft.com/office/drawing/2014/main" id="{99B66BEE-739C-4C17-AB59-F5FCCF5817FD}"/>
            </a:ext>
          </a:extLst>
        </xdr:cNvPr>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97</xdr:col>
      <xdr:colOff>127000</xdr:colOff>
      <xdr:row>62</xdr:row>
      <xdr:rowOff>154940</xdr:rowOff>
    </xdr:from>
    <xdr:to>
      <xdr:col>98</xdr:col>
      <xdr:colOff>38100</xdr:colOff>
      <xdr:row>63</xdr:row>
      <xdr:rowOff>85090</xdr:rowOff>
    </xdr:to>
    <xdr:sp macro="" textlink="">
      <xdr:nvSpPr>
        <xdr:cNvPr id="497" name="楕円 496">
          <a:extLst>
            <a:ext uri="{FF2B5EF4-FFF2-40B4-BE49-F238E27FC236}">
              <a16:creationId xmlns="" xmlns:a16="http://schemas.microsoft.com/office/drawing/2014/main" id="{9ED80DCC-9E12-4AEC-AC02-1B58A0EAFA9B}"/>
            </a:ext>
          </a:extLst>
        </xdr:cNvPr>
        <xdr:cNvSpPr/>
      </xdr:nvSpPr>
      <xdr:spPr>
        <a:xfrm>
          <a:off x="18605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60</xdr:row>
      <xdr:rowOff>67310</xdr:rowOff>
    </xdr:from>
    <xdr:ext cx="469900" cy="259080"/>
    <xdr:sp macro="" textlink="">
      <xdr:nvSpPr>
        <xdr:cNvPr id="498" name="n_1aveValue【保健センター・保健所】&#10;一人当たり面積">
          <a:extLst>
            <a:ext uri="{FF2B5EF4-FFF2-40B4-BE49-F238E27FC236}">
              <a16:creationId xmlns="" xmlns:a16="http://schemas.microsoft.com/office/drawing/2014/main" id="{0EE88F02-5088-46AD-8639-E29362D7B8E3}"/>
            </a:ext>
          </a:extLst>
        </xdr:cNvPr>
        <xdr:cNvSpPr txBox="1"/>
      </xdr:nvSpPr>
      <xdr:spPr>
        <a:xfrm>
          <a:off x="21075650" y="10354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71755</xdr:rowOff>
    </xdr:from>
    <xdr:ext cx="467360" cy="259080"/>
    <xdr:sp macro="" textlink="">
      <xdr:nvSpPr>
        <xdr:cNvPr id="499" name="n_2aveValue【保健センター・保健所】&#10;一人当たり面積">
          <a:extLst>
            <a:ext uri="{FF2B5EF4-FFF2-40B4-BE49-F238E27FC236}">
              <a16:creationId xmlns="" xmlns:a16="http://schemas.microsoft.com/office/drawing/2014/main" id="{7085119A-DAE0-43A8-8523-E6C0A1CB290B}"/>
            </a:ext>
          </a:extLst>
        </xdr:cNvPr>
        <xdr:cNvSpPr txBox="1"/>
      </xdr:nvSpPr>
      <xdr:spPr>
        <a:xfrm>
          <a:off x="20199350" y="103587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86360</xdr:rowOff>
    </xdr:from>
    <xdr:ext cx="467360" cy="256540"/>
    <xdr:sp macro="" textlink="">
      <xdr:nvSpPr>
        <xdr:cNvPr id="500" name="n_3aveValue【保健センター・保健所】&#10;一人当たり面積">
          <a:extLst>
            <a:ext uri="{FF2B5EF4-FFF2-40B4-BE49-F238E27FC236}">
              <a16:creationId xmlns="" xmlns:a16="http://schemas.microsoft.com/office/drawing/2014/main" id="{690E3CBB-DC75-4F92-8508-705E0BC869A2}"/>
            </a:ext>
          </a:extLst>
        </xdr:cNvPr>
        <xdr:cNvSpPr txBox="1"/>
      </xdr:nvSpPr>
      <xdr:spPr>
        <a:xfrm>
          <a:off x="19310350" y="103733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99060</xdr:rowOff>
    </xdr:from>
    <xdr:ext cx="467360" cy="256540"/>
    <xdr:sp macro="" textlink="">
      <xdr:nvSpPr>
        <xdr:cNvPr id="501" name="n_4aveValue【保健センター・保健所】&#10;一人当たり面積">
          <a:extLst>
            <a:ext uri="{FF2B5EF4-FFF2-40B4-BE49-F238E27FC236}">
              <a16:creationId xmlns="" xmlns:a16="http://schemas.microsoft.com/office/drawing/2014/main" id="{43F9B26B-5003-4A50-AD34-C1A7C2471EF3}"/>
            </a:ext>
          </a:extLst>
        </xdr:cNvPr>
        <xdr:cNvSpPr txBox="1"/>
      </xdr:nvSpPr>
      <xdr:spPr>
        <a:xfrm>
          <a:off x="18421350" y="103860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63</xdr:row>
      <xdr:rowOff>76200</xdr:rowOff>
    </xdr:from>
    <xdr:ext cx="467360" cy="256540"/>
    <xdr:sp macro="" textlink="">
      <xdr:nvSpPr>
        <xdr:cNvPr id="502" name="n_4mainValue【保健センター・保健所】&#10;一人当たり面積">
          <a:extLst>
            <a:ext uri="{FF2B5EF4-FFF2-40B4-BE49-F238E27FC236}">
              <a16:creationId xmlns="" xmlns:a16="http://schemas.microsoft.com/office/drawing/2014/main" id="{60AEC05D-0D22-4D93-9853-4046630D6C15}"/>
            </a:ext>
          </a:extLst>
        </xdr:cNvPr>
        <xdr:cNvSpPr txBox="1"/>
      </xdr:nvSpPr>
      <xdr:spPr>
        <a:xfrm>
          <a:off x="18421350" y="108775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3" name="正方形/長方形 502">
          <a:extLst>
            <a:ext uri="{FF2B5EF4-FFF2-40B4-BE49-F238E27FC236}">
              <a16:creationId xmlns="" xmlns:a16="http://schemas.microsoft.com/office/drawing/2014/main" id="{403A9CB1-64A6-4FFB-8903-555446C94A0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4" name="正方形/長方形 503">
          <a:extLst>
            <a:ext uri="{FF2B5EF4-FFF2-40B4-BE49-F238E27FC236}">
              <a16:creationId xmlns="" xmlns:a16="http://schemas.microsoft.com/office/drawing/2014/main" id="{7EF10907-BF9C-4BF6-B1BF-D02365EAD653}"/>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5" name="正方形/長方形 504">
          <a:extLst>
            <a:ext uri="{FF2B5EF4-FFF2-40B4-BE49-F238E27FC236}">
              <a16:creationId xmlns="" xmlns:a16="http://schemas.microsoft.com/office/drawing/2014/main" id="{BDE92E80-20F9-4D40-8535-35DBC92C47A6}"/>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6" name="正方形/長方形 505">
          <a:extLst>
            <a:ext uri="{FF2B5EF4-FFF2-40B4-BE49-F238E27FC236}">
              <a16:creationId xmlns="" xmlns:a16="http://schemas.microsoft.com/office/drawing/2014/main" id="{0C567526-DF59-4638-AC5D-C6715803C51D}"/>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7" name="正方形/長方形 506">
          <a:extLst>
            <a:ext uri="{FF2B5EF4-FFF2-40B4-BE49-F238E27FC236}">
              <a16:creationId xmlns="" xmlns:a16="http://schemas.microsoft.com/office/drawing/2014/main" id="{1AB62817-711A-4078-B372-4B1EEEAE88DA}"/>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8" name="正方形/長方形 507">
          <a:extLst>
            <a:ext uri="{FF2B5EF4-FFF2-40B4-BE49-F238E27FC236}">
              <a16:creationId xmlns="" xmlns:a16="http://schemas.microsoft.com/office/drawing/2014/main" id="{89A3F35A-3E5D-47F1-9665-49AFC2DC606D}"/>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9" name="正方形/長方形 508">
          <a:extLst>
            <a:ext uri="{FF2B5EF4-FFF2-40B4-BE49-F238E27FC236}">
              <a16:creationId xmlns="" xmlns:a16="http://schemas.microsoft.com/office/drawing/2014/main" id="{B78B7BA7-A661-4948-9F1D-30CD040905B4}"/>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0" name="正方形/長方形 509">
          <a:extLst>
            <a:ext uri="{FF2B5EF4-FFF2-40B4-BE49-F238E27FC236}">
              <a16:creationId xmlns="" xmlns:a16="http://schemas.microsoft.com/office/drawing/2014/main" id="{F5B4E24B-DAF8-4767-9AAA-F13A647094F6}"/>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5910" cy="222885"/>
    <xdr:sp macro="" textlink="">
      <xdr:nvSpPr>
        <xdr:cNvPr id="511" name="テキスト ボックス 510">
          <a:extLst>
            <a:ext uri="{FF2B5EF4-FFF2-40B4-BE49-F238E27FC236}">
              <a16:creationId xmlns="" xmlns:a16="http://schemas.microsoft.com/office/drawing/2014/main" id="{9F7D8EDA-88D6-41BA-B6A2-29443366E3BB}"/>
            </a:ext>
          </a:extLst>
        </xdr:cNvPr>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2" name="直線コネクタ 511">
          <a:extLst>
            <a:ext uri="{FF2B5EF4-FFF2-40B4-BE49-F238E27FC236}">
              <a16:creationId xmlns="" xmlns:a16="http://schemas.microsoft.com/office/drawing/2014/main" id="{5DAB43BD-A91F-4513-9B55-A4D85119D590}"/>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4820" cy="259080"/>
    <xdr:sp macro="" textlink="">
      <xdr:nvSpPr>
        <xdr:cNvPr id="513" name="テキスト ボックス 512">
          <a:extLst>
            <a:ext uri="{FF2B5EF4-FFF2-40B4-BE49-F238E27FC236}">
              <a16:creationId xmlns="" xmlns:a16="http://schemas.microsoft.com/office/drawing/2014/main" id="{CA8523DA-B939-4986-AC2C-CC933A12868E}"/>
            </a:ext>
          </a:extLst>
        </xdr:cNvPr>
        <xdr:cNvSpPr txBox="1"/>
      </xdr:nvSpPr>
      <xdr:spPr>
        <a:xfrm>
          <a:off x="11978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514" name="直線コネクタ 513">
          <a:extLst>
            <a:ext uri="{FF2B5EF4-FFF2-40B4-BE49-F238E27FC236}">
              <a16:creationId xmlns="" xmlns:a16="http://schemas.microsoft.com/office/drawing/2014/main" id="{ECD9EF94-9228-4FFB-927B-55291878B32F}"/>
            </a:ext>
          </a:extLst>
        </xdr:cNvPr>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4820" cy="259080"/>
    <xdr:sp macro="" textlink="">
      <xdr:nvSpPr>
        <xdr:cNvPr id="515" name="テキスト ボックス 514">
          <a:extLst>
            <a:ext uri="{FF2B5EF4-FFF2-40B4-BE49-F238E27FC236}">
              <a16:creationId xmlns="" xmlns:a16="http://schemas.microsoft.com/office/drawing/2014/main" id="{15678F0E-5C4B-4768-BEAD-850F2E86ED27}"/>
            </a:ext>
          </a:extLst>
        </xdr:cNvPr>
        <xdr:cNvSpPr txBox="1"/>
      </xdr:nvSpPr>
      <xdr:spPr>
        <a:xfrm>
          <a:off x="11978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516" name="直線コネクタ 515">
          <a:extLst>
            <a:ext uri="{FF2B5EF4-FFF2-40B4-BE49-F238E27FC236}">
              <a16:creationId xmlns="" xmlns:a16="http://schemas.microsoft.com/office/drawing/2014/main" id="{998601F4-DD20-432C-A742-EAA309B5DAA3}"/>
            </a:ext>
          </a:extLst>
        </xdr:cNvPr>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6540"/>
    <xdr:sp macro="" textlink="">
      <xdr:nvSpPr>
        <xdr:cNvPr id="517" name="テキスト ボックス 516">
          <a:extLst>
            <a:ext uri="{FF2B5EF4-FFF2-40B4-BE49-F238E27FC236}">
              <a16:creationId xmlns="" xmlns:a16="http://schemas.microsoft.com/office/drawing/2014/main" id="{A4B080B6-3EF2-4936-AF43-C169027B6A58}"/>
            </a:ext>
          </a:extLst>
        </xdr:cNvPr>
        <xdr:cNvSpPr txBox="1"/>
      </xdr:nvSpPr>
      <xdr:spPr>
        <a:xfrm>
          <a:off x="12042775" y="144443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518" name="直線コネクタ 517">
          <a:extLst>
            <a:ext uri="{FF2B5EF4-FFF2-40B4-BE49-F238E27FC236}">
              <a16:creationId xmlns="" xmlns:a16="http://schemas.microsoft.com/office/drawing/2014/main" id="{D19A6B71-2F09-4F72-B73E-FE3CB40E4F71}"/>
            </a:ext>
          </a:extLst>
        </xdr:cNvPr>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519" name="テキスト ボックス 518">
          <a:extLst>
            <a:ext uri="{FF2B5EF4-FFF2-40B4-BE49-F238E27FC236}">
              <a16:creationId xmlns="" xmlns:a16="http://schemas.microsoft.com/office/drawing/2014/main" id="{F4C4F33A-54AC-455E-B1AB-58D9F8C8EC72}"/>
            </a:ext>
          </a:extLst>
        </xdr:cNvPr>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520" name="直線コネクタ 519">
          <a:extLst>
            <a:ext uri="{FF2B5EF4-FFF2-40B4-BE49-F238E27FC236}">
              <a16:creationId xmlns="" xmlns:a16="http://schemas.microsoft.com/office/drawing/2014/main" id="{6560A9A9-B988-42CF-A4F1-761D8D6E60A7}"/>
            </a:ext>
          </a:extLst>
        </xdr:cNvPr>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6540"/>
    <xdr:sp macro="" textlink="">
      <xdr:nvSpPr>
        <xdr:cNvPr id="521" name="テキスト ボックス 520">
          <a:extLst>
            <a:ext uri="{FF2B5EF4-FFF2-40B4-BE49-F238E27FC236}">
              <a16:creationId xmlns="" xmlns:a16="http://schemas.microsoft.com/office/drawing/2014/main" id="{BCFE469D-C1BF-4460-B5C1-CF6CB2A0E667}"/>
            </a:ext>
          </a:extLst>
        </xdr:cNvPr>
        <xdr:cNvSpPr txBox="1"/>
      </xdr:nvSpPr>
      <xdr:spPr>
        <a:xfrm>
          <a:off x="1204277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522" name="直線コネクタ 521">
          <a:extLst>
            <a:ext uri="{FF2B5EF4-FFF2-40B4-BE49-F238E27FC236}">
              <a16:creationId xmlns="" xmlns:a16="http://schemas.microsoft.com/office/drawing/2014/main" id="{F977F256-C5FA-4352-92B5-3B38486186BA}"/>
            </a:ext>
          </a:extLst>
        </xdr:cNvPr>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523" name="テキスト ボックス 522">
          <a:extLst>
            <a:ext uri="{FF2B5EF4-FFF2-40B4-BE49-F238E27FC236}">
              <a16:creationId xmlns="" xmlns:a16="http://schemas.microsoft.com/office/drawing/2014/main" id="{E8DAD974-9F4A-4A2F-8B12-994C4D130B38}"/>
            </a:ext>
          </a:extLst>
        </xdr:cNvPr>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524" name="直線コネクタ 523">
          <a:extLst>
            <a:ext uri="{FF2B5EF4-FFF2-40B4-BE49-F238E27FC236}">
              <a16:creationId xmlns="" xmlns:a16="http://schemas.microsoft.com/office/drawing/2014/main" id="{B595E9D0-1191-462D-B9D0-2CA320045A5E}"/>
            </a:ext>
          </a:extLst>
        </xdr:cNvPr>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6550" cy="259080"/>
    <xdr:sp macro="" textlink="">
      <xdr:nvSpPr>
        <xdr:cNvPr id="525" name="テキスト ボックス 524">
          <a:extLst>
            <a:ext uri="{FF2B5EF4-FFF2-40B4-BE49-F238E27FC236}">
              <a16:creationId xmlns="" xmlns:a16="http://schemas.microsoft.com/office/drawing/2014/main" id="{A9C80161-1BD6-47C1-B6C7-83E902AB5FF2}"/>
            </a:ext>
          </a:extLst>
        </xdr:cNvPr>
        <xdr:cNvSpPr txBox="1"/>
      </xdr:nvSpPr>
      <xdr:spPr>
        <a:xfrm>
          <a:off x="12106910" y="1313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6" name="直線コネクタ 525">
          <a:extLst>
            <a:ext uri="{FF2B5EF4-FFF2-40B4-BE49-F238E27FC236}">
              <a16:creationId xmlns="" xmlns:a16="http://schemas.microsoft.com/office/drawing/2014/main" id="{CA3F597B-0BA3-4CF1-8958-62ACB1972E9F}"/>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消防施設】&#10;有形固定資産減価償却率グラフ枠">
          <a:extLst>
            <a:ext uri="{FF2B5EF4-FFF2-40B4-BE49-F238E27FC236}">
              <a16:creationId xmlns="" xmlns:a16="http://schemas.microsoft.com/office/drawing/2014/main" id="{96EDE3EC-5BF6-4007-8E6E-2552352D865B}"/>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64135</xdr:rowOff>
    </xdr:from>
    <xdr:to>
      <xdr:col>85</xdr:col>
      <xdr:colOff>126365</xdr:colOff>
      <xdr:row>86</xdr:row>
      <xdr:rowOff>168910</xdr:rowOff>
    </xdr:to>
    <xdr:cxnSp macro="">
      <xdr:nvCxnSpPr>
        <xdr:cNvPr id="528" name="直線コネクタ 527">
          <a:extLst>
            <a:ext uri="{FF2B5EF4-FFF2-40B4-BE49-F238E27FC236}">
              <a16:creationId xmlns="" xmlns:a16="http://schemas.microsoft.com/office/drawing/2014/main" id="{FD2B9D7E-0C27-4DB5-A661-51B91C7FCFAD}"/>
            </a:ext>
          </a:extLst>
        </xdr:cNvPr>
        <xdr:cNvCxnSpPr/>
      </xdr:nvCxnSpPr>
      <xdr:spPr>
        <a:xfrm flipV="1">
          <a:off x="16318865" y="13437235"/>
          <a:ext cx="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1270</xdr:rowOff>
    </xdr:from>
    <xdr:ext cx="469900" cy="259080"/>
    <xdr:sp macro="" textlink="">
      <xdr:nvSpPr>
        <xdr:cNvPr id="529" name="【消防施設】&#10;有形固定資産減価償却率最小値テキスト">
          <a:extLst>
            <a:ext uri="{FF2B5EF4-FFF2-40B4-BE49-F238E27FC236}">
              <a16:creationId xmlns="" xmlns:a16="http://schemas.microsoft.com/office/drawing/2014/main" id="{FB8836A0-F6CF-4F17-BFC1-E21CC8BA6FD9}"/>
            </a:ext>
          </a:extLst>
        </xdr:cNvPr>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168910</xdr:rowOff>
    </xdr:from>
    <xdr:to>
      <xdr:col>86</xdr:col>
      <xdr:colOff>25400</xdr:colOff>
      <xdr:row>86</xdr:row>
      <xdr:rowOff>168910</xdr:rowOff>
    </xdr:to>
    <xdr:cxnSp macro="">
      <xdr:nvCxnSpPr>
        <xdr:cNvPr id="530" name="直線コネクタ 529">
          <a:extLst>
            <a:ext uri="{FF2B5EF4-FFF2-40B4-BE49-F238E27FC236}">
              <a16:creationId xmlns="" xmlns:a16="http://schemas.microsoft.com/office/drawing/2014/main" id="{DA2D55CB-2111-47A7-A6FF-3371659DF1C9}"/>
            </a:ext>
          </a:extLst>
        </xdr:cNvPr>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10795</xdr:rowOff>
    </xdr:from>
    <xdr:ext cx="340360" cy="258445"/>
    <xdr:sp macro="" textlink="">
      <xdr:nvSpPr>
        <xdr:cNvPr id="531" name="【消防施設】&#10;有形固定資産減価償却率最大値テキスト">
          <a:extLst>
            <a:ext uri="{FF2B5EF4-FFF2-40B4-BE49-F238E27FC236}">
              <a16:creationId xmlns="" xmlns:a16="http://schemas.microsoft.com/office/drawing/2014/main" id="{D48A0567-434A-4623-AA55-76E4180326BA}"/>
            </a:ext>
          </a:extLst>
        </xdr:cNvPr>
        <xdr:cNvSpPr txBox="1"/>
      </xdr:nvSpPr>
      <xdr:spPr>
        <a:xfrm>
          <a:off x="16357600" y="1321244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64135</xdr:rowOff>
    </xdr:from>
    <xdr:to>
      <xdr:col>86</xdr:col>
      <xdr:colOff>25400</xdr:colOff>
      <xdr:row>78</xdr:row>
      <xdr:rowOff>64135</xdr:rowOff>
    </xdr:to>
    <xdr:cxnSp macro="">
      <xdr:nvCxnSpPr>
        <xdr:cNvPr id="532" name="直線コネクタ 531">
          <a:extLst>
            <a:ext uri="{FF2B5EF4-FFF2-40B4-BE49-F238E27FC236}">
              <a16:creationId xmlns="" xmlns:a16="http://schemas.microsoft.com/office/drawing/2014/main" id="{D05D3D09-A320-4474-9915-23D6676F5172}"/>
            </a:ext>
          </a:extLst>
        </xdr:cNvPr>
        <xdr:cNvCxnSpPr/>
      </xdr:nvCxnSpPr>
      <xdr:spPr>
        <a:xfrm>
          <a:off x="16230600" y="13437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88265</xdr:rowOff>
    </xdr:from>
    <xdr:ext cx="405130" cy="256540"/>
    <xdr:sp macro="" textlink="">
      <xdr:nvSpPr>
        <xdr:cNvPr id="533" name="【消防施設】&#10;有形固定資産減価償却率平均値テキスト">
          <a:extLst>
            <a:ext uri="{FF2B5EF4-FFF2-40B4-BE49-F238E27FC236}">
              <a16:creationId xmlns="" xmlns:a16="http://schemas.microsoft.com/office/drawing/2014/main" id="{53FC435F-0615-4290-936E-F1ADDE2F80E6}"/>
            </a:ext>
          </a:extLst>
        </xdr:cNvPr>
        <xdr:cNvSpPr txBox="1"/>
      </xdr:nvSpPr>
      <xdr:spPr>
        <a:xfrm>
          <a:off x="16357600" y="1414716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109855</xdr:rowOff>
    </xdr:from>
    <xdr:to>
      <xdr:col>85</xdr:col>
      <xdr:colOff>177800</xdr:colOff>
      <xdr:row>83</xdr:row>
      <xdr:rowOff>40640</xdr:rowOff>
    </xdr:to>
    <xdr:sp macro="" textlink="">
      <xdr:nvSpPr>
        <xdr:cNvPr id="534" name="フローチャート: 判断 533">
          <a:extLst>
            <a:ext uri="{FF2B5EF4-FFF2-40B4-BE49-F238E27FC236}">
              <a16:creationId xmlns="" xmlns:a16="http://schemas.microsoft.com/office/drawing/2014/main" id="{16CCC1E9-CFD2-49A7-AC52-3B3FE24045BF}"/>
            </a:ext>
          </a:extLst>
        </xdr:cNvPr>
        <xdr:cNvSpPr/>
      </xdr:nvSpPr>
      <xdr:spPr>
        <a:xfrm>
          <a:off x="16268700" y="14168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129540</xdr:rowOff>
    </xdr:from>
    <xdr:to>
      <xdr:col>81</xdr:col>
      <xdr:colOff>101600</xdr:colOff>
      <xdr:row>83</xdr:row>
      <xdr:rowOff>59690</xdr:rowOff>
    </xdr:to>
    <xdr:sp macro="" textlink="">
      <xdr:nvSpPr>
        <xdr:cNvPr id="535" name="フローチャート: 判断 534">
          <a:extLst>
            <a:ext uri="{FF2B5EF4-FFF2-40B4-BE49-F238E27FC236}">
              <a16:creationId xmlns="" xmlns:a16="http://schemas.microsoft.com/office/drawing/2014/main" id="{2C43A6AF-52D1-4A64-8AEE-6B3DF3B7750D}"/>
            </a:ext>
          </a:extLst>
        </xdr:cNvPr>
        <xdr:cNvSpPr/>
      </xdr:nvSpPr>
      <xdr:spPr>
        <a:xfrm>
          <a:off x="15430500" y="1418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1905</xdr:rowOff>
    </xdr:from>
    <xdr:to>
      <xdr:col>76</xdr:col>
      <xdr:colOff>165100</xdr:colOff>
      <xdr:row>83</xdr:row>
      <xdr:rowOff>103505</xdr:rowOff>
    </xdr:to>
    <xdr:sp macro="" textlink="">
      <xdr:nvSpPr>
        <xdr:cNvPr id="536" name="フローチャート: 判断 535">
          <a:extLst>
            <a:ext uri="{FF2B5EF4-FFF2-40B4-BE49-F238E27FC236}">
              <a16:creationId xmlns="" xmlns:a16="http://schemas.microsoft.com/office/drawing/2014/main" id="{041D7EB8-4948-420C-8AC3-CA02B8EEE58B}"/>
            </a:ext>
          </a:extLst>
        </xdr:cNvPr>
        <xdr:cNvSpPr/>
      </xdr:nvSpPr>
      <xdr:spPr>
        <a:xfrm>
          <a:off x="14541500" y="1423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33020</xdr:rowOff>
    </xdr:from>
    <xdr:to>
      <xdr:col>72</xdr:col>
      <xdr:colOff>38100</xdr:colOff>
      <xdr:row>83</xdr:row>
      <xdr:rowOff>134620</xdr:rowOff>
    </xdr:to>
    <xdr:sp macro="" textlink="">
      <xdr:nvSpPr>
        <xdr:cNvPr id="537" name="フローチャート: 判断 536">
          <a:extLst>
            <a:ext uri="{FF2B5EF4-FFF2-40B4-BE49-F238E27FC236}">
              <a16:creationId xmlns="" xmlns:a16="http://schemas.microsoft.com/office/drawing/2014/main" id="{C005A4BC-9E4C-499E-80B4-F5076674492B}"/>
            </a:ext>
          </a:extLst>
        </xdr:cNvPr>
        <xdr:cNvSpPr/>
      </xdr:nvSpPr>
      <xdr:spPr>
        <a:xfrm>
          <a:off x="13652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90170</xdr:rowOff>
    </xdr:from>
    <xdr:to>
      <xdr:col>67</xdr:col>
      <xdr:colOff>101600</xdr:colOff>
      <xdr:row>83</xdr:row>
      <xdr:rowOff>20320</xdr:rowOff>
    </xdr:to>
    <xdr:sp macro="" textlink="">
      <xdr:nvSpPr>
        <xdr:cNvPr id="538" name="フローチャート: 判断 537">
          <a:extLst>
            <a:ext uri="{FF2B5EF4-FFF2-40B4-BE49-F238E27FC236}">
              <a16:creationId xmlns="" xmlns:a16="http://schemas.microsoft.com/office/drawing/2014/main" id="{EF2ED5C1-4459-493D-973D-E4C11A0A370A}"/>
            </a:ext>
          </a:extLst>
        </xdr:cNvPr>
        <xdr:cNvSpPr/>
      </xdr:nvSpPr>
      <xdr:spPr>
        <a:xfrm>
          <a:off x="12763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539" name="テキスト ボックス 538">
          <a:extLst>
            <a:ext uri="{FF2B5EF4-FFF2-40B4-BE49-F238E27FC236}">
              <a16:creationId xmlns="" xmlns:a16="http://schemas.microsoft.com/office/drawing/2014/main" id="{1E25758E-D6E6-468F-AF98-F2450D92BF6C}"/>
            </a:ext>
          </a:extLst>
        </xdr:cNvPr>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540" name="テキスト ボックス 539">
          <a:extLst>
            <a:ext uri="{FF2B5EF4-FFF2-40B4-BE49-F238E27FC236}">
              <a16:creationId xmlns="" xmlns:a16="http://schemas.microsoft.com/office/drawing/2014/main" id="{035D4704-375B-47C2-BF79-46886B38A05A}"/>
            </a:ext>
          </a:extLst>
        </xdr:cNvPr>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541" name="テキスト ボックス 540">
          <a:extLst>
            <a:ext uri="{FF2B5EF4-FFF2-40B4-BE49-F238E27FC236}">
              <a16:creationId xmlns="" xmlns:a16="http://schemas.microsoft.com/office/drawing/2014/main" id="{9155F381-E928-49C3-A813-3663B80F8870}"/>
            </a:ext>
          </a:extLst>
        </xdr:cNvPr>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542" name="テキスト ボックス 541">
          <a:extLst>
            <a:ext uri="{FF2B5EF4-FFF2-40B4-BE49-F238E27FC236}">
              <a16:creationId xmlns="" xmlns:a16="http://schemas.microsoft.com/office/drawing/2014/main" id="{9527F75F-C4A3-45EE-8249-18C09911E47F}"/>
            </a:ext>
          </a:extLst>
        </xdr:cNvPr>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543" name="テキスト ボックス 542">
          <a:extLst>
            <a:ext uri="{FF2B5EF4-FFF2-40B4-BE49-F238E27FC236}">
              <a16:creationId xmlns="" xmlns:a16="http://schemas.microsoft.com/office/drawing/2014/main" id="{398FD7C4-8188-4333-8C94-C8EBB2640A2E}"/>
            </a:ext>
          </a:extLst>
        </xdr:cNvPr>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67</xdr:col>
      <xdr:colOff>0</xdr:colOff>
      <xdr:row>82</xdr:row>
      <xdr:rowOff>46355</xdr:rowOff>
    </xdr:from>
    <xdr:to>
      <xdr:col>67</xdr:col>
      <xdr:colOff>101600</xdr:colOff>
      <xdr:row>82</xdr:row>
      <xdr:rowOff>147955</xdr:rowOff>
    </xdr:to>
    <xdr:sp macro="" textlink="">
      <xdr:nvSpPr>
        <xdr:cNvPr id="544" name="楕円 543">
          <a:extLst>
            <a:ext uri="{FF2B5EF4-FFF2-40B4-BE49-F238E27FC236}">
              <a16:creationId xmlns="" xmlns:a16="http://schemas.microsoft.com/office/drawing/2014/main" id="{CB57D625-52D5-4E4B-8DB8-2C89C4052C4F}"/>
            </a:ext>
          </a:extLst>
        </xdr:cNvPr>
        <xdr:cNvSpPr/>
      </xdr:nvSpPr>
      <xdr:spPr>
        <a:xfrm>
          <a:off x="127635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81</xdr:row>
      <xdr:rowOff>76200</xdr:rowOff>
    </xdr:from>
    <xdr:ext cx="405130" cy="256540"/>
    <xdr:sp macro="" textlink="">
      <xdr:nvSpPr>
        <xdr:cNvPr id="545" name="n_1aveValue【消防施設】&#10;有形固定資産減価償却率">
          <a:extLst>
            <a:ext uri="{FF2B5EF4-FFF2-40B4-BE49-F238E27FC236}">
              <a16:creationId xmlns="" xmlns:a16="http://schemas.microsoft.com/office/drawing/2014/main" id="{048453EF-9482-4B54-8A51-CA1FED642127}"/>
            </a:ext>
          </a:extLst>
        </xdr:cNvPr>
        <xdr:cNvSpPr txBox="1"/>
      </xdr:nvSpPr>
      <xdr:spPr>
        <a:xfrm>
          <a:off x="15266035" y="139636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120650</xdr:rowOff>
    </xdr:from>
    <xdr:ext cx="402590" cy="256540"/>
    <xdr:sp macro="" textlink="">
      <xdr:nvSpPr>
        <xdr:cNvPr id="546" name="n_2aveValue【消防施設】&#10;有形固定資産減価償却率">
          <a:extLst>
            <a:ext uri="{FF2B5EF4-FFF2-40B4-BE49-F238E27FC236}">
              <a16:creationId xmlns="" xmlns:a16="http://schemas.microsoft.com/office/drawing/2014/main" id="{2E081B54-B2C2-49A1-A45E-3231FDA283AE}"/>
            </a:ext>
          </a:extLst>
        </xdr:cNvPr>
        <xdr:cNvSpPr txBox="1"/>
      </xdr:nvSpPr>
      <xdr:spPr>
        <a:xfrm>
          <a:off x="14389735" y="140081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151130</xdr:rowOff>
    </xdr:from>
    <xdr:ext cx="402590" cy="259080"/>
    <xdr:sp macro="" textlink="">
      <xdr:nvSpPr>
        <xdr:cNvPr id="547" name="n_3aveValue【消防施設】&#10;有形固定資産減価償却率">
          <a:extLst>
            <a:ext uri="{FF2B5EF4-FFF2-40B4-BE49-F238E27FC236}">
              <a16:creationId xmlns="" xmlns:a16="http://schemas.microsoft.com/office/drawing/2014/main" id="{7C657821-9E6F-4881-BF1D-5D5F6A1090F4}"/>
            </a:ext>
          </a:extLst>
        </xdr:cNvPr>
        <xdr:cNvSpPr txBox="1"/>
      </xdr:nvSpPr>
      <xdr:spPr>
        <a:xfrm>
          <a:off x="13500735" y="140385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83</xdr:row>
      <xdr:rowOff>11430</xdr:rowOff>
    </xdr:from>
    <xdr:ext cx="402590" cy="259080"/>
    <xdr:sp macro="" textlink="">
      <xdr:nvSpPr>
        <xdr:cNvPr id="548" name="n_4aveValue【消防施設】&#10;有形固定資産減価償却率">
          <a:extLst>
            <a:ext uri="{FF2B5EF4-FFF2-40B4-BE49-F238E27FC236}">
              <a16:creationId xmlns="" xmlns:a16="http://schemas.microsoft.com/office/drawing/2014/main" id="{7DA925FE-5190-4E75-A4B8-ACD3F57BDE97}"/>
            </a:ext>
          </a:extLst>
        </xdr:cNvPr>
        <xdr:cNvSpPr txBox="1"/>
      </xdr:nvSpPr>
      <xdr:spPr>
        <a:xfrm>
          <a:off x="12611735" y="142417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80</xdr:row>
      <xdr:rowOff>164465</xdr:rowOff>
    </xdr:from>
    <xdr:ext cx="402590" cy="259080"/>
    <xdr:sp macro="" textlink="">
      <xdr:nvSpPr>
        <xdr:cNvPr id="549" name="n_4mainValue【消防施設】&#10;有形固定資産減価償却率">
          <a:extLst>
            <a:ext uri="{FF2B5EF4-FFF2-40B4-BE49-F238E27FC236}">
              <a16:creationId xmlns="" xmlns:a16="http://schemas.microsoft.com/office/drawing/2014/main" id="{3A4B400F-B0FA-4AAA-90AF-5F59C655171C}"/>
            </a:ext>
          </a:extLst>
        </xdr:cNvPr>
        <xdr:cNvSpPr txBox="1"/>
      </xdr:nvSpPr>
      <xdr:spPr>
        <a:xfrm>
          <a:off x="12611735" y="138804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0" name="正方形/長方形 549">
          <a:extLst>
            <a:ext uri="{FF2B5EF4-FFF2-40B4-BE49-F238E27FC236}">
              <a16:creationId xmlns="" xmlns:a16="http://schemas.microsoft.com/office/drawing/2014/main" id="{EA3B78CF-653F-4B31-8BC4-FEE55F02446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1" name="正方形/長方形 550">
          <a:extLst>
            <a:ext uri="{FF2B5EF4-FFF2-40B4-BE49-F238E27FC236}">
              <a16:creationId xmlns="" xmlns:a16="http://schemas.microsoft.com/office/drawing/2014/main" id="{AC271CA3-BF95-423E-A464-80A5317065C3}"/>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2" name="正方形/長方形 551">
          <a:extLst>
            <a:ext uri="{FF2B5EF4-FFF2-40B4-BE49-F238E27FC236}">
              <a16:creationId xmlns="" xmlns:a16="http://schemas.microsoft.com/office/drawing/2014/main" id="{0B20BCE9-632C-4C87-A89D-981A0B19896C}"/>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3" name="正方形/長方形 552">
          <a:extLst>
            <a:ext uri="{FF2B5EF4-FFF2-40B4-BE49-F238E27FC236}">
              <a16:creationId xmlns="" xmlns:a16="http://schemas.microsoft.com/office/drawing/2014/main" id="{CAF565EB-8AB9-45F1-8C77-2482FE50B9F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4" name="正方形/長方形 553">
          <a:extLst>
            <a:ext uri="{FF2B5EF4-FFF2-40B4-BE49-F238E27FC236}">
              <a16:creationId xmlns="" xmlns:a16="http://schemas.microsoft.com/office/drawing/2014/main" id="{143198BC-6C7A-4117-8651-ADC69C952ACC}"/>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5" name="正方形/長方形 554">
          <a:extLst>
            <a:ext uri="{FF2B5EF4-FFF2-40B4-BE49-F238E27FC236}">
              <a16:creationId xmlns="" xmlns:a16="http://schemas.microsoft.com/office/drawing/2014/main" id="{F2C5780F-707C-44ED-AF94-09F28D2D13CA}"/>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6" name="正方形/長方形 555">
          <a:extLst>
            <a:ext uri="{FF2B5EF4-FFF2-40B4-BE49-F238E27FC236}">
              <a16:creationId xmlns="" xmlns:a16="http://schemas.microsoft.com/office/drawing/2014/main" id="{2DDD06CF-0DED-4A1F-B1CE-491270C5525B}"/>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7" name="正方形/長方形 556">
          <a:extLst>
            <a:ext uri="{FF2B5EF4-FFF2-40B4-BE49-F238E27FC236}">
              <a16:creationId xmlns="" xmlns:a16="http://schemas.microsoft.com/office/drawing/2014/main" id="{A1CE3093-9E54-4E12-B1F5-1284C4E7744C}"/>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345" cy="222885"/>
    <xdr:sp macro="" textlink="">
      <xdr:nvSpPr>
        <xdr:cNvPr id="558" name="テキスト ボックス 557">
          <a:extLst>
            <a:ext uri="{FF2B5EF4-FFF2-40B4-BE49-F238E27FC236}">
              <a16:creationId xmlns="" xmlns:a16="http://schemas.microsoft.com/office/drawing/2014/main" id="{C8876ACE-7BC8-4DD5-A245-997E58ECA171}"/>
            </a:ext>
          </a:extLst>
        </xdr:cNvPr>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9" name="直線コネクタ 558">
          <a:extLst>
            <a:ext uri="{FF2B5EF4-FFF2-40B4-BE49-F238E27FC236}">
              <a16:creationId xmlns="" xmlns:a16="http://schemas.microsoft.com/office/drawing/2014/main" id="{578D4B58-9CE3-42D9-B19B-592C82E4FDED}"/>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0" name="直線コネクタ 559">
          <a:extLst>
            <a:ext uri="{FF2B5EF4-FFF2-40B4-BE49-F238E27FC236}">
              <a16:creationId xmlns="" xmlns:a16="http://schemas.microsoft.com/office/drawing/2014/main" id="{B5B73C8D-DE43-4F92-8476-72EE923EAFA9}"/>
            </a:ext>
          </a:extLst>
        </xdr:cNvPr>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4820" cy="259080"/>
    <xdr:sp macro="" textlink="">
      <xdr:nvSpPr>
        <xdr:cNvPr id="561" name="テキスト ボックス 560">
          <a:extLst>
            <a:ext uri="{FF2B5EF4-FFF2-40B4-BE49-F238E27FC236}">
              <a16:creationId xmlns="" xmlns:a16="http://schemas.microsoft.com/office/drawing/2014/main" id="{D6F12CB1-B534-4BD4-9300-A596997641AC}"/>
            </a:ext>
          </a:extLst>
        </xdr:cNvPr>
        <xdr:cNvSpPr txBox="1"/>
      </xdr:nvSpPr>
      <xdr:spPr>
        <a:xfrm>
          <a:off x="17820640" y="1464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2" name="直線コネクタ 561">
          <a:extLst>
            <a:ext uri="{FF2B5EF4-FFF2-40B4-BE49-F238E27FC236}">
              <a16:creationId xmlns="" xmlns:a16="http://schemas.microsoft.com/office/drawing/2014/main" id="{3EF834BB-D958-44F2-9D77-3F39312CE750}"/>
            </a:ext>
          </a:extLst>
        </xdr:cNvPr>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4820" cy="259080"/>
    <xdr:sp macro="" textlink="">
      <xdr:nvSpPr>
        <xdr:cNvPr id="563" name="テキスト ボックス 562">
          <a:extLst>
            <a:ext uri="{FF2B5EF4-FFF2-40B4-BE49-F238E27FC236}">
              <a16:creationId xmlns="" xmlns:a16="http://schemas.microsoft.com/office/drawing/2014/main" id="{546E6764-E220-44BE-95BD-78ED4B76E525}"/>
            </a:ext>
          </a:extLst>
        </xdr:cNvPr>
        <xdr:cNvSpPr txBox="1"/>
      </xdr:nvSpPr>
      <xdr:spPr>
        <a:xfrm>
          <a:off x="17820640" y="1418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64" name="直線コネクタ 563">
          <a:extLst>
            <a:ext uri="{FF2B5EF4-FFF2-40B4-BE49-F238E27FC236}">
              <a16:creationId xmlns="" xmlns:a16="http://schemas.microsoft.com/office/drawing/2014/main" id="{C1B8E245-1C6D-46D1-B1F9-06F0B3B6DDA0}"/>
            </a:ext>
          </a:extLst>
        </xdr:cNvPr>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4820" cy="259080"/>
    <xdr:sp macro="" textlink="">
      <xdr:nvSpPr>
        <xdr:cNvPr id="565" name="テキスト ボックス 564">
          <a:extLst>
            <a:ext uri="{FF2B5EF4-FFF2-40B4-BE49-F238E27FC236}">
              <a16:creationId xmlns="" xmlns:a16="http://schemas.microsoft.com/office/drawing/2014/main" id="{42EA7609-A940-42F7-9426-94F446E2DE6C}"/>
            </a:ext>
          </a:extLst>
        </xdr:cNvPr>
        <xdr:cNvSpPr txBox="1"/>
      </xdr:nvSpPr>
      <xdr:spPr>
        <a:xfrm>
          <a:off x="17820640" y="1372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66" name="直線コネクタ 565">
          <a:extLst>
            <a:ext uri="{FF2B5EF4-FFF2-40B4-BE49-F238E27FC236}">
              <a16:creationId xmlns="" xmlns:a16="http://schemas.microsoft.com/office/drawing/2014/main" id="{AF978306-DC9A-4833-BA89-C2189DDEF5C0}"/>
            </a:ext>
          </a:extLst>
        </xdr:cNvPr>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4820" cy="259080"/>
    <xdr:sp macro="" textlink="">
      <xdr:nvSpPr>
        <xdr:cNvPr id="567" name="テキスト ボックス 566">
          <a:extLst>
            <a:ext uri="{FF2B5EF4-FFF2-40B4-BE49-F238E27FC236}">
              <a16:creationId xmlns="" xmlns:a16="http://schemas.microsoft.com/office/drawing/2014/main" id="{AF64D918-3009-4ACF-9E88-E4EB95D09B86}"/>
            </a:ext>
          </a:extLst>
        </xdr:cNvPr>
        <xdr:cNvSpPr txBox="1"/>
      </xdr:nvSpPr>
      <xdr:spPr>
        <a:xfrm>
          <a:off x="17820640" y="1326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8" name="直線コネクタ 567">
          <a:extLst>
            <a:ext uri="{FF2B5EF4-FFF2-40B4-BE49-F238E27FC236}">
              <a16:creationId xmlns="" xmlns:a16="http://schemas.microsoft.com/office/drawing/2014/main" id="{CE9F47E1-A9A7-4612-A1E6-4E8824580CD9}"/>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4820" cy="259080"/>
    <xdr:sp macro="" textlink="">
      <xdr:nvSpPr>
        <xdr:cNvPr id="569" name="テキスト ボックス 568">
          <a:extLst>
            <a:ext uri="{FF2B5EF4-FFF2-40B4-BE49-F238E27FC236}">
              <a16:creationId xmlns="" xmlns:a16="http://schemas.microsoft.com/office/drawing/2014/main" id="{93100BE1-4B93-4E0D-AB74-134A4AA31552}"/>
            </a:ext>
          </a:extLst>
        </xdr:cNvPr>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0" name="【消防施設】&#10;一人当たり面積グラフ枠">
          <a:extLst>
            <a:ext uri="{FF2B5EF4-FFF2-40B4-BE49-F238E27FC236}">
              <a16:creationId xmlns="" xmlns:a16="http://schemas.microsoft.com/office/drawing/2014/main" id="{89ACB7F6-BBC5-48A3-8101-AFE15B80A9A0}"/>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12700</xdr:rowOff>
    </xdr:from>
    <xdr:to>
      <xdr:col>116</xdr:col>
      <xdr:colOff>62865</xdr:colOff>
      <xdr:row>86</xdr:row>
      <xdr:rowOff>26670</xdr:rowOff>
    </xdr:to>
    <xdr:cxnSp macro="">
      <xdr:nvCxnSpPr>
        <xdr:cNvPr id="571" name="直線コネクタ 570">
          <a:extLst>
            <a:ext uri="{FF2B5EF4-FFF2-40B4-BE49-F238E27FC236}">
              <a16:creationId xmlns="" xmlns:a16="http://schemas.microsoft.com/office/drawing/2014/main" id="{FB81A6F6-402D-41BA-ACD3-275A01994C9D}"/>
            </a:ext>
          </a:extLst>
        </xdr:cNvPr>
        <xdr:cNvCxnSpPr/>
      </xdr:nvCxnSpPr>
      <xdr:spPr>
        <a:xfrm flipV="1">
          <a:off x="22160865" y="13385800"/>
          <a:ext cx="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30480</xdr:rowOff>
    </xdr:from>
    <xdr:ext cx="469900" cy="256540"/>
    <xdr:sp macro="" textlink="">
      <xdr:nvSpPr>
        <xdr:cNvPr id="572" name="【消防施設】&#10;一人当たり面積最小値テキスト">
          <a:extLst>
            <a:ext uri="{FF2B5EF4-FFF2-40B4-BE49-F238E27FC236}">
              <a16:creationId xmlns="" xmlns:a16="http://schemas.microsoft.com/office/drawing/2014/main" id="{85C74890-AB61-4414-A71F-430E5F67BE40}"/>
            </a:ext>
          </a:extLst>
        </xdr:cNvPr>
        <xdr:cNvSpPr txBox="1"/>
      </xdr:nvSpPr>
      <xdr:spPr>
        <a:xfrm>
          <a:off x="22199600" y="147751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573" name="直線コネクタ 572">
          <a:extLst>
            <a:ext uri="{FF2B5EF4-FFF2-40B4-BE49-F238E27FC236}">
              <a16:creationId xmlns="" xmlns:a16="http://schemas.microsoft.com/office/drawing/2014/main" id="{C572FB1E-F939-43E7-ADCF-1AC524665361}"/>
            </a:ext>
          </a:extLst>
        </xdr:cNvPr>
        <xdr:cNvCxnSpPr/>
      </xdr:nvCxnSpPr>
      <xdr:spPr>
        <a:xfrm>
          <a:off x="22072600" y="1477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130810</xdr:rowOff>
    </xdr:from>
    <xdr:ext cx="469900" cy="259080"/>
    <xdr:sp macro="" textlink="">
      <xdr:nvSpPr>
        <xdr:cNvPr id="574" name="【消防施設】&#10;一人当たり面積最大値テキスト">
          <a:extLst>
            <a:ext uri="{FF2B5EF4-FFF2-40B4-BE49-F238E27FC236}">
              <a16:creationId xmlns="" xmlns:a16="http://schemas.microsoft.com/office/drawing/2014/main" id="{05DB5BD0-6C0F-4C69-B980-B10247B0151D}"/>
            </a:ext>
          </a:extLst>
        </xdr:cNvPr>
        <xdr:cNvSpPr txBox="1"/>
      </xdr:nvSpPr>
      <xdr:spPr>
        <a:xfrm>
          <a:off x="22199600" y="13161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0.611</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12700</xdr:rowOff>
    </xdr:from>
    <xdr:to>
      <xdr:col>116</xdr:col>
      <xdr:colOff>152400</xdr:colOff>
      <xdr:row>78</xdr:row>
      <xdr:rowOff>12700</xdr:rowOff>
    </xdr:to>
    <xdr:cxnSp macro="">
      <xdr:nvCxnSpPr>
        <xdr:cNvPr id="575" name="直線コネクタ 574">
          <a:extLst>
            <a:ext uri="{FF2B5EF4-FFF2-40B4-BE49-F238E27FC236}">
              <a16:creationId xmlns="" xmlns:a16="http://schemas.microsoft.com/office/drawing/2014/main" id="{32D0B475-22FD-4913-87E9-9A3EBB271157}"/>
            </a:ext>
          </a:extLst>
        </xdr:cNvPr>
        <xdr:cNvCxnSpPr/>
      </xdr:nvCxnSpPr>
      <xdr:spPr>
        <a:xfrm>
          <a:off x="22072600" y="13385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64135</xdr:rowOff>
    </xdr:from>
    <xdr:ext cx="469900" cy="256540"/>
    <xdr:sp macro="" textlink="">
      <xdr:nvSpPr>
        <xdr:cNvPr id="576" name="【消防施設】&#10;一人当たり面積平均値テキスト">
          <a:extLst>
            <a:ext uri="{FF2B5EF4-FFF2-40B4-BE49-F238E27FC236}">
              <a16:creationId xmlns="" xmlns:a16="http://schemas.microsoft.com/office/drawing/2014/main" id="{32FF63A0-265A-4A10-88FC-B6F913F9810A}"/>
            </a:ext>
          </a:extLst>
        </xdr:cNvPr>
        <xdr:cNvSpPr txBox="1"/>
      </xdr:nvSpPr>
      <xdr:spPr>
        <a:xfrm>
          <a:off x="22199600" y="1446593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86360</xdr:rowOff>
    </xdr:from>
    <xdr:to>
      <xdr:col>116</xdr:col>
      <xdr:colOff>114300</xdr:colOff>
      <xdr:row>85</xdr:row>
      <xdr:rowOff>15875</xdr:rowOff>
    </xdr:to>
    <xdr:sp macro="" textlink="">
      <xdr:nvSpPr>
        <xdr:cNvPr id="577" name="フローチャート: 判断 576">
          <a:extLst>
            <a:ext uri="{FF2B5EF4-FFF2-40B4-BE49-F238E27FC236}">
              <a16:creationId xmlns="" xmlns:a16="http://schemas.microsoft.com/office/drawing/2014/main" id="{13089AD0-4DE4-4EBC-9928-D493EABEF9B1}"/>
            </a:ext>
          </a:extLst>
        </xdr:cNvPr>
        <xdr:cNvSpPr/>
      </xdr:nvSpPr>
      <xdr:spPr>
        <a:xfrm>
          <a:off x="22110700" y="14488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120650</xdr:rowOff>
    </xdr:from>
    <xdr:to>
      <xdr:col>112</xdr:col>
      <xdr:colOff>38100</xdr:colOff>
      <xdr:row>85</xdr:row>
      <xdr:rowOff>50165</xdr:rowOff>
    </xdr:to>
    <xdr:sp macro="" textlink="">
      <xdr:nvSpPr>
        <xdr:cNvPr id="578" name="フローチャート: 判断 577">
          <a:extLst>
            <a:ext uri="{FF2B5EF4-FFF2-40B4-BE49-F238E27FC236}">
              <a16:creationId xmlns="" xmlns:a16="http://schemas.microsoft.com/office/drawing/2014/main" id="{F0AB33CE-9BF4-4299-8D89-83A08335F0F9}"/>
            </a:ext>
          </a:extLst>
        </xdr:cNvPr>
        <xdr:cNvSpPr/>
      </xdr:nvSpPr>
      <xdr:spPr>
        <a:xfrm>
          <a:off x="21272500" y="14522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17780</xdr:rowOff>
    </xdr:from>
    <xdr:to>
      <xdr:col>107</xdr:col>
      <xdr:colOff>101600</xdr:colOff>
      <xdr:row>84</xdr:row>
      <xdr:rowOff>118745</xdr:rowOff>
    </xdr:to>
    <xdr:sp macro="" textlink="">
      <xdr:nvSpPr>
        <xdr:cNvPr id="579" name="フローチャート: 判断 578">
          <a:extLst>
            <a:ext uri="{FF2B5EF4-FFF2-40B4-BE49-F238E27FC236}">
              <a16:creationId xmlns="" xmlns:a16="http://schemas.microsoft.com/office/drawing/2014/main" id="{15F83594-2BDB-4FDA-9C20-78EFA8963307}"/>
            </a:ext>
          </a:extLst>
        </xdr:cNvPr>
        <xdr:cNvSpPr/>
      </xdr:nvSpPr>
      <xdr:spPr>
        <a:xfrm>
          <a:off x="20383500" y="14419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14605</xdr:rowOff>
    </xdr:from>
    <xdr:to>
      <xdr:col>102</xdr:col>
      <xdr:colOff>165100</xdr:colOff>
      <xdr:row>84</xdr:row>
      <xdr:rowOff>116205</xdr:rowOff>
    </xdr:to>
    <xdr:sp macro="" textlink="">
      <xdr:nvSpPr>
        <xdr:cNvPr id="580" name="フローチャート: 判断 579">
          <a:extLst>
            <a:ext uri="{FF2B5EF4-FFF2-40B4-BE49-F238E27FC236}">
              <a16:creationId xmlns="" xmlns:a16="http://schemas.microsoft.com/office/drawing/2014/main" id="{1D574C83-FC15-4F93-B99B-B440F99EB813}"/>
            </a:ext>
          </a:extLst>
        </xdr:cNvPr>
        <xdr:cNvSpPr/>
      </xdr:nvSpPr>
      <xdr:spPr>
        <a:xfrm>
          <a:off x="19494500" y="1441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124460</xdr:rowOff>
    </xdr:from>
    <xdr:to>
      <xdr:col>98</xdr:col>
      <xdr:colOff>38100</xdr:colOff>
      <xdr:row>85</xdr:row>
      <xdr:rowOff>54610</xdr:rowOff>
    </xdr:to>
    <xdr:sp macro="" textlink="">
      <xdr:nvSpPr>
        <xdr:cNvPr id="581" name="フローチャート: 判断 580">
          <a:extLst>
            <a:ext uri="{FF2B5EF4-FFF2-40B4-BE49-F238E27FC236}">
              <a16:creationId xmlns="" xmlns:a16="http://schemas.microsoft.com/office/drawing/2014/main" id="{7C3E01E6-3068-4C12-B628-2B4789ACB320}"/>
            </a:ext>
          </a:extLst>
        </xdr:cNvPr>
        <xdr:cNvSpPr/>
      </xdr:nvSpPr>
      <xdr:spPr>
        <a:xfrm>
          <a:off x="18605500" y="1452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582" name="テキスト ボックス 581">
          <a:extLst>
            <a:ext uri="{FF2B5EF4-FFF2-40B4-BE49-F238E27FC236}">
              <a16:creationId xmlns="" xmlns:a16="http://schemas.microsoft.com/office/drawing/2014/main" id="{7779479E-E074-4540-80A8-FD7A78DB7492}"/>
            </a:ext>
          </a:extLst>
        </xdr:cNvPr>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583" name="テキスト ボックス 582">
          <a:extLst>
            <a:ext uri="{FF2B5EF4-FFF2-40B4-BE49-F238E27FC236}">
              <a16:creationId xmlns="" xmlns:a16="http://schemas.microsoft.com/office/drawing/2014/main" id="{C4218C89-AB0D-419E-A3D8-A5710FB8AC14}"/>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584" name="テキスト ボックス 583">
          <a:extLst>
            <a:ext uri="{FF2B5EF4-FFF2-40B4-BE49-F238E27FC236}">
              <a16:creationId xmlns="" xmlns:a16="http://schemas.microsoft.com/office/drawing/2014/main" id="{106A35D9-BD71-48ED-8013-7BFBB9301A97}"/>
            </a:ext>
          </a:extLst>
        </xdr:cNvPr>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585" name="テキスト ボックス 584">
          <a:extLst>
            <a:ext uri="{FF2B5EF4-FFF2-40B4-BE49-F238E27FC236}">
              <a16:creationId xmlns="" xmlns:a16="http://schemas.microsoft.com/office/drawing/2014/main" id="{8160DE92-8488-4401-AF32-CFD2876251EC}"/>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586" name="テキスト ボックス 585">
          <a:extLst>
            <a:ext uri="{FF2B5EF4-FFF2-40B4-BE49-F238E27FC236}">
              <a16:creationId xmlns="" xmlns:a16="http://schemas.microsoft.com/office/drawing/2014/main" id="{91EB143A-C20C-45BB-8D00-08B18796C26C}"/>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97</xdr:col>
      <xdr:colOff>127000</xdr:colOff>
      <xdr:row>84</xdr:row>
      <xdr:rowOff>161290</xdr:rowOff>
    </xdr:from>
    <xdr:to>
      <xdr:col>98</xdr:col>
      <xdr:colOff>38100</xdr:colOff>
      <xdr:row>85</xdr:row>
      <xdr:rowOff>91440</xdr:rowOff>
    </xdr:to>
    <xdr:sp macro="" textlink="">
      <xdr:nvSpPr>
        <xdr:cNvPr id="587" name="楕円 586">
          <a:extLst>
            <a:ext uri="{FF2B5EF4-FFF2-40B4-BE49-F238E27FC236}">
              <a16:creationId xmlns="" xmlns:a16="http://schemas.microsoft.com/office/drawing/2014/main" id="{933ECFB0-6961-4AA6-9A29-97808362A6F3}"/>
            </a:ext>
          </a:extLst>
        </xdr:cNvPr>
        <xdr:cNvSpPr/>
      </xdr:nvSpPr>
      <xdr:spPr>
        <a:xfrm>
          <a:off x="18605500" y="1456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83</xdr:row>
      <xdr:rowOff>66675</xdr:rowOff>
    </xdr:from>
    <xdr:ext cx="469900" cy="256540"/>
    <xdr:sp macro="" textlink="">
      <xdr:nvSpPr>
        <xdr:cNvPr id="588" name="n_1aveValue【消防施設】&#10;一人当たり面積">
          <a:extLst>
            <a:ext uri="{FF2B5EF4-FFF2-40B4-BE49-F238E27FC236}">
              <a16:creationId xmlns="" xmlns:a16="http://schemas.microsoft.com/office/drawing/2014/main" id="{95D5D8A1-9ED2-4C19-AE5D-069045E2D209}"/>
            </a:ext>
          </a:extLst>
        </xdr:cNvPr>
        <xdr:cNvSpPr txBox="1"/>
      </xdr:nvSpPr>
      <xdr:spPr>
        <a:xfrm>
          <a:off x="21075650" y="1429702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82</xdr:row>
      <xdr:rowOff>135255</xdr:rowOff>
    </xdr:from>
    <xdr:ext cx="467360" cy="256540"/>
    <xdr:sp macro="" textlink="">
      <xdr:nvSpPr>
        <xdr:cNvPr id="589" name="n_2aveValue【消防施設】&#10;一人当たり面積">
          <a:extLst>
            <a:ext uri="{FF2B5EF4-FFF2-40B4-BE49-F238E27FC236}">
              <a16:creationId xmlns="" xmlns:a16="http://schemas.microsoft.com/office/drawing/2014/main" id="{1457BC70-0634-4F99-898A-F5C7A646A9FF}"/>
            </a:ext>
          </a:extLst>
        </xdr:cNvPr>
        <xdr:cNvSpPr txBox="1"/>
      </xdr:nvSpPr>
      <xdr:spPr>
        <a:xfrm>
          <a:off x="20199350" y="141941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82</xdr:row>
      <xdr:rowOff>132715</xdr:rowOff>
    </xdr:from>
    <xdr:ext cx="467360" cy="256540"/>
    <xdr:sp macro="" textlink="">
      <xdr:nvSpPr>
        <xdr:cNvPr id="590" name="n_3aveValue【消防施設】&#10;一人当たり面積">
          <a:extLst>
            <a:ext uri="{FF2B5EF4-FFF2-40B4-BE49-F238E27FC236}">
              <a16:creationId xmlns="" xmlns:a16="http://schemas.microsoft.com/office/drawing/2014/main" id="{84F03E51-2158-42C1-99C1-4C33E7C42283}"/>
            </a:ext>
          </a:extLst>
        </xdr:cNvPr>
        <xdr:cNvSpPr txBox="1"/>
      </xdr:nvSpPr>
      <xdr:spPr>
        <a:xfrm>
          <a:off x="19310350" y="1419161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83</xdr:row>
      <xdr:rowOff>71120</xdr:rowOff>
    </xdr:from>
    <xdr:ext cx="467360" cy="259080"/>
    <xdr:sp macro="" textlink="">
      <xdr:nvSpPr>
        <xdr:cNvPr id="591" name="n_4aveValue【消防施設】&#10;一人当たり面積">
          <a:extLst>
            <a:ext uri="{FF2B5EF4-FFF2-40B4-BE49-F238E27FC236}">
              <a16:creationId xmlns="" xmlns:a16="http://schemas.microsoft.com/office/drawing/2014/main" id="{5931456E-460F-4AB5-A0B0-E90946162273}"/>
            </a:ext>
          </a:extLst>
        </xdr:cNvPr>
        <xdr:cNvSpPr txBox="1"/>
      </xdr:nvSpPr>
      <xdr:spPr>
        <a:xfrm>
          <a:off x="18421350" y="143014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85</xdr:row>
      <xdr:rowOff>82550</xdr:rowOff>
    </xdr:from>
    <xdr:ext cx="467360" cy="259080"/>
    <xdr:sp macro="" textlink="">
      <xdr:nvSpPr>
        <xdr:cNvPr id="592" name="n_4mainValue【消防施設】&#10;一人当たり面積">
          <a:extLst>
            <a:ext uri="{FF2B5EF4-FFF2-40B4-BE49-F238E27FC236}">
              <a16:creationId xmlns="" xmlns:a16="http://schemas.microsoft.com/office/drawing/2014/main" id="{F2291268-E1AE-4491-9520-7DCA4880257E}"/>
            </a:ext>
          </a:extLst>
        </xdr:cNvPr>
        <xdr:cNvSpPr txBox="1"/>
      </xdr:nvSpPr>
      <xdr:spPr>
        <a:xfrm>
          <a:off x="18421350" y="146558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3" name="正方形/長方形 592">
          <a:extLst>
            <a:ext uri="{FF2B5EF4-FFF2-40B4-BE49-F238E27FC236}">
              <a16:creationId xmlns="" xmlns:a16="http://schemas.microsoft.com/office/drawing/2014/main" id="{BFABE7C9-299D-465F-9798-6DC6C26572B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4" name="正方形/長方形 593">
          <a:extLst>
            <a:ext uri="{FF2B5EF4-FFF2-40B4-BE49-F238E27FC236}">
              <a16:creationId xmlns="" xmlns:a16="http://schemas.microsoft.com/office/drawing/2014/main" id="{524AB352-A897-4CAA-BF38-4E53B314617C}"/>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5" name="正方形/長方形 594">
          <a:extLst>
            <a:ext uri="{FF2B5EF4-FFF2-40B4-BE49-F238E27FC236}">
              <a16:creationId xmlns="" xmlns:a16="http://schemas.microsoft.com/office/drawing/2014/main" id="{B30C8BE8-500D-40C1-9810-4C6AC919F792}"/>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6" name="正方形/長方形 595">
          <a:extLst>
            <a:ext uri="{FF2B5EF4-FFF2-40B4-BE49-F238E27FC236}">
              <a16:creationId xmlns="" xmlns:a16="http://schemas.microsoft.com/office/drawing/2014/main" id="{76627C6F-D9AF-4F4D-AC4D-B6D1728E1CF3}"/>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7" name="正方形/長方形 596">
          <a:extLst>
            <a:ext uri="{FF2B5EF4-FFF2-40B4-BE49-F238E27FC236}">
              <a16:creationId xmlns="" xmlns:a16="http://schemas.microsoft.com/office/drawing/2014/main" id="{62E558E4-9962-45DF-A01D-7BEE9076A821}"/>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8" name="正方形/長方形 597">
          <a:extLst>
            <a:ext uri="{FF2B5EF4-FFF2-40B4-BE49-F238E27FC236}">
              <a16:creationId xmlns="" xmlns:a16="http://schemas.microsoft.com/office/drawing/2014/main" id="{16BE7467-A744-4243-BFA9-03EF959319AD}"/>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9" name="正方形/長方形 598">
          <a:extLst>
            <a:ext uri="{FF2B5EF4-FFF2-40B4-BE49-F238E27FC236}">
              <a16:creationId xmlns="" xmlns:a16="http://schemas.microsoft.com/office/drawing/2014/main" id="{50EB7C4C-42F2-496F-A0A0-C61839477B91}"/>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0" name="正方形/長方形 599">
          <a:extLst>
            <a:ext uri="{FF2B5EF4-FFF2-40B4-BE49-F238E27FC236}">
              <a16:creationId xmlns="" xmlns:a16="http://schemas.microsoft.com/office/drawing/2014/main" id="{2E6F7367-3B4C-4D19-B35A-7AF6A6FC3C13}"/>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910" cy="225425"/>
    <xdr:sp macro="" textlink="">
      <xdr:nvSpPr>
        <xdr:cNvPr id="601" name="テキスト ボックス 600">
          <a:extLst>
            <a:ext uri="{FF2B5EF4-FFF2-40B4-BE49-F238E27FC236}">
              <a16:creationId xmlns="" xmlns:a16="http://schemas.microsoft.com/office/drawing/2014/main" id="{8BAC057B-449E-4B6B-BA86-5E2C23120C73}"/>
            </a:ext>
          </a:extLst>
        </xdr:cNvPr>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2" name="直線コネクタ 601">
          <a:extLst>
            <a:ext uri="{FF2B5EF4-FFF2-40B4-BE49-F238E27FC236}">
              <a16:creationId xmlns="" xmlns:a16="http://schemas.microsoft.com/office/drawing/2014/main" id="{3CFD1978-D5F3-4DA1-B1B1-D18D4E69B302}"/>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820" cy="259080"/>
    <xdr:sp macro="" textlink="">
      <xdr:nvSpPr>
        <xdr:cNvPr id="603" name="テキスト ボックス 602">
          <a:extLst>
            <a:ext uri="{FF2B5EF4-FFF2-40B4-BE49-F238E27FC236}">
              <a16:creationId xmlns="" xmlns:a16="http://schemas.microsoft.com/office/drawing/2014/main" id="{43F2EB8B-0402-40B0-AA95-BAB97BF2817A}"/>
            </a:ext>
          </a:extLst>
        </xdr:cNvPr>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604" name="直線コネクタ 603">
          <a:extLst>
            <a:ext uri="{FF2B5EF4-FFF2-40B4-BE49-F238E27FC236}">
              <a16:creationId xmlns="" xmlns:a16="http://schemas.microsoft.com/office/drawing/2014/main" id="{8F3FAF62-71EE-435A-AC39-3D1C8B0F7FC4}"/>
            </a:ext>
          </a:extLst>
        </xdr:cNvPr>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4820" cy="256540"/>
    <xdr:sp macro="" textlink="">
      <xdr:nvSpPr>
        <xdr:cNvPr id="605" name="テキスト ボックス 604">
          <a:extLst>
            <a:ext uri="{FF2B5EF4-FFF2-40B4-BE49-F238E27FC236}">
              <a16:creationId xmlns="" xmlns:a16="http://schemas.microsoft.com/office/drawing/2014/main" id="{33D7CF58-4CD5-4D4F-B79D-10BCBA70E4B8}"/>
            </a:ext>
          </a:extLst>
        </xdr:cNvPr>
        <xdr:cNvSpPr txBox="1"/>
      </xdr:nvSpPr>
      <xdr:spPr>
        <a:xfrm>
          <a:off x="11978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606" name="直線コネクタ 605">
          <a:extLst>
            <a:ext uri="{FF2B5EF4-FFF2-40B4-BE49-F238E27FC236}">
              <a16:creationId xmlns="" xmlns:a16="http://schemas.microsoft.com/office/drawing/2014/main" id="{D4D20EF7-5D24-46E3-9902-15B3D36B85A8}"/>
            </a:ext>
          </a:extLst>
        </xdr:cNvPr>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607" name="テキスト ボックス 606">
          <a:extLst>
            <a:ext uri="{FF2B5EF4-FFF2-40B4-BE49-F238E27FC236}">
              <a16:creationId xmlns="" xmlns:a16="http://schemas.microsoft.com/office/drawing/2014/main" id="{BC5DB181-5256-438B-9B44-11B0547BBAC0}"/>
            </a:ext>
          </a:extLst>
        </xdr:cNvPr>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608" name="直線コネクタ 607">
          <a:extLst>
            <a:ext uri="{FF2B5EF4-FFF2-40B4-BE49-F238E27FC236}">
              <a16:creationId xmlns="" xmlns:a16="http://schemas.microsoft.com/office/drawing/2014/main" id="{D9ABE990-60B1-4920-AE20-2BC3D28025FE}"/>
            </a:ext>
          </a:extLst>
        </xdr:cNvPr>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6540"/>
    <xdr:sp macro="" textlink="">
      <xdr:nvSpPr>
        <xdr:cNvPr id="609" name="テキスト ボックス 608">
          <a:extLst>
            <a:ext uri="{FF2B5EF4-FFF2-40B4-BE49-F238E27FC236}">
              <a16:creationId xmlns="" xmlns:a16="http://schemas.microsoft.com/office/drawing/2014/main" id="{7B725857-FC08-4A1A-B841-5C94EB2B59E7}"/>
            </a:ext>
          </a:extLst>
        </xdr:cNvPr>
        <xdr:cNvSpPr txBox="1"/>
      </xdr:nvSpPr>
      <xdr:spPr>
        <a:xfrm>
          <a:off x="12042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610" name="直線コネクタ 609">
          <a:extLst>
            <a:ext uri="{FF2B5EF4-FFF2-40B4-BE49-F238E27FC236}">
              <a16:creationId xmlns="" xmlns:a16="http://schemas.microsoft.com/office/drawing/2014/main" id="{5BEC70BF-71DD-40C3-BA4C-0903349A084C}"/>
            </a:ext>
          </a:extLst>
        </xdr:cNvPr>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611" name="テキスト ボックス 610">
          <a:extLst>
            <a:ext uri="{FF2B5EF4-FFF2-40B4-BE49-F238E27FC236}">
              <a16:creationId xmlns="" xmlns:a16="http://schemas.microsoft.com/office/drawing/2014/main" id="{07BD2A97-B6F9-40C0-9DE6-9F7F5932F96A}"/>
            </a:ext>
          </a:extLst>
        </xdr:cNvPr>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612" name="直線コネクタ 611">
          <a:extLst>
            <a:ext uri="{FF2B5EF4-FFF2-40B4-BE49-F238E27FC236}">
              <a16:creationId xmlns="" xmlns:a16="http://schemas.microsoft.com/office/drawing/2014/main" id="{2210C4F1-8E08-4E5F-8285-94C5FE2768BF}"/>
            </a:ext>
          </a:extLst>
        </xdr:cNvPr>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613" name="テキスト ボックス 612">
          <a:extLst>
            <a:ext uri="{FF2B5EF4-FFF2-40B4-BE49-F238E27FC236}">
              <a16:creationId xmlns="" xmlns:a16="http://schemas.microsoft.com/office/drawing/2014/main" id="{FAE2A656-6DB9-48F5-A8B0-D6F900B81281}"/>
            </a:ext>
          </a:extLst>
        </xdr:cNvPr>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614" name="直線コネクタ 613">
          <a:extLst>
            <a:ext uri="{FF2B5EF4-FFF2-40B4-BE49-F238E27FC236}">
              <a16:creationId xmlns="" xmlns:a16="http://schemas.microsoft.com/office/drawing/2014/main" id="{7BE73D69-ECC4-4951-B6B5-126125D0628A}"/>
            </a:ext>
          </a:extLst>
        </xdr:cNvPr>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6550" cy="256540"/>
    <xdr:sp macro="" textlink="">
      <xdr:nvSpPr>
        <xdr:cNvPr id="615" name="テキスト ボックス 614">
          <a:extLst>
            <a:ext uri="{FF2B5EF4-FFF2-40B4-BE49-F238E27FC236}">
              <a16:creationId xmlns="" xmlns:a16="http://schemas.microsoft.com/office/drawing/2014/main" id="{4D8EC149-C8A6-4196-A08E-AB09B6E518F7}"/>
            </a:ext>
          </a:extLst>
        </xdr:cNvPr>
        <xdr:cNvSpPr txBox="1"/>
      </xdr:nvSpPr>
      <xdr:spPr>
        <a:xfrm>
          <a:off x="12106910" y="1694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6" name="直線コネクタ 615">
          <a:extLst>
            <a:ext uri="{FF2B5EF4-FFF2-40B4-BE49-F238E27FC236}">
              <a16:creationId xmlns="" xmlns:a16="http://schemas.microsoft.com/office/drawing/2014/main" id="{6BA5BA4C-EFA9-4C5B-89E9-D131BEEFA6B9}"/>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庁舎】&#10;有形固定資産減価償却率グラフ枠">
          <a:extLst>
            <a:ext uri="{FF2B5EF4-FFF2-40B4-BE49-F238E27FC236}">
              <a16:creationId xmlns="" xmlns:a16="http://schemas.microsoft.com/office/drawing/2014/main" id="{86F0B949-12F3-4414-8210-0E040773DF01}"/>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89535</xdr:rowOff>
    </xdr:from>
    <xdr:to>
      <xdr:col>85</xdr:col>
      <xdr:colOff>126365</xdr:colOff>
      <xdr:row>109</xdr:row>
      <xdr:rowOff>9525</xdr:rowOff>
    </xdr:to>
    <xdr:cxnSp macro="">
      <xdr:nvCxnSpPr>
        <xdr:cNvPr id="618" name="直線コネクタ 617">
          <a:extLst>
            <a:ext uri="{FF2B5EF4-FFF2-40B4-BE49-F238E27FC236}">
              <a16:creationId xmlns="" xmlns:a16="http://schemas.microsoft.com/office/drawing/2014/main" id="{8A3DCFE6-9D4C-45BC-BA7E-347E11E8ECE8}"/>
            </a:ext>
          </a:extLst>
        </xdr:cNvPr>
        <xdr:cNvCxnSpPr/>
      </xdr:nvCxnSpPr>
      <xdr:spPr>
        <a:xfrm flipV="1">
          <a:off x="16318865" y="17234535"/>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13335</xdr:rowOff>
    </xdr:from>
    <xdr:ext cx="405130" cy="259080"/>
    <xdr:sp macro="" textlink="">
      <xdr:nvSpPr>
        <xdr:cNvPr id="619" name="【庁舎】&#10;有形固定資産減価償却率最小値テキスト">
          <a:extLst>
            <a:ext uri="{FF2B5EF4-FFF2-40B4-BE49-F238E27FC236}">
              <a16:creationId xmlns="" xmlns:a16="http://schemas.microsoft.com/office/drawing/2014/main" id="{032D996E-BB1A-4F77-B649-E0E90A98F405}"/>
            </a:ext>
          </a:extLst>
        </xdr:cNvPr>
        <xdr:cNvSpPr txBox="1"/>
      </xdr:nvSpPr>
      <xdr:spPr>
        <a:xfrm>
          <a:off x="16357600" y="187013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98.4</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9525</xdr:rowOff>
    </xdr:from>
    <xdr:to>
      <xdr:col>86</xdr:col>
      <xdr:colOff>25400</xdr:colOff>
      <xdr:row>109</xdr:row>
      <xdr:rowOff>9525</xdr:rowOff>
    </xdr:to>
    <xdr:cxnSp macro="">
      <xdr:nvCxnSpPr>
        <xdr:cNvPr id="620" name="直線コネクタ 619">
          <a:extLst>
            <a:ext uri="{FF2B5EF4-FFF2-40B4-BE49-F238E27FC236}">
              <a16:creationId xmlns="" xmlns:a16="http://schemas.microsoft.com/office/drawing/2014/main" id="{7AA7C597-06BA-4CFD-B81C-615E7C36C5C6}"/>
            </a:ext>
          </a:extLst>
        </xdr:cNvPr>
        <xdr:cNvCxnSpPr/>
      </xdr:nvCxnSpPr>
      <xdr:spPr>
        <a:xfrm>
          <a:off x="16230600" y="18697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36195</xdr:rowOff>
    </xdr:from>
    <xdr:ext cx="340360" cy="259080"/>
    <xdr:sp macro="" textlink="">
      <xdr:nvSpPr>
        <xdr:cNvPr id="621" name="【庁舎】&#10;有形固定資産減価償却率最大値テキスト">
          <a:extLst>
            <a:ext uri="{FF2B5EF4-FFF2-40B4-BE49-F238E27FC236}">
              <a16:creationId xmlns="" xmlns:a16="http://schemas.microsoft.com/office/drawing/2014/main" id="{97D27A16-7062-45C9-BC81-C19DD49E4640}"/>
            </a:ext>
          </a:extLst>
        </xdr:cNvPr>
        <xdr:cNvSpPr txBox="1"/>
      </xdr:nvSpPr>
      <xdr:spPr>
        <a:xfrm>
          <a:off x="16357600" y="1700974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89535</xdr:rowOff>
    </xdr:from>
    <xdr:to>
      <xdr:col>86</xdr:col>
      <xdr:colOff>25400</xdr:colOff>
      <xdr:row>100</xdr:row>
      <xdr:rowOff>89535</xdr:rowOff>
    </xdr:to>
    <xdr:cxnSp macro="">
      <xdr:nvCxnSpPr>
        <xdr:cNvPr id="622" name="直線コネクタ 621">
          <a:extLst>
            <a:ext uri="{FF2B5EF4-FFF2-40B4-BE49-F238E27FC236}">
              <a16:creationId xmlns="" xmlns:a16="http://schemas.microsoft.com/office/drawing/2014/main" id="{27279705-72BD-44FC-B772-D685C99AA358}"/>
            </a:ext>
          </a:extLst>
        </xdr:cNvPr>
        <xdr:cNvCxnSpPr/>
      </xdr:nvCxnSpPr>
      <xdr:spPr>
        <a:xfrm>
          <a:off x="16230600" y="17234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20320</xdr:rowOff>
    </xdr:from>
    <xdr:ext cx="405130" cy="256540"/>
    <xdr:sp macro="" textlink="">
      <xdr:nvSpPr>
        <xdr:cNvPr id="623" name="【庁舎】&#10;有形固定資産減価償却率平均値テキスト">
          <a:extLst>
            <a:ext uri="{FF2B5EF4-FFF2-40B4-BE49-F238E27FC236}">
              <a16:creationId xmlns="" xmlns:a16="http://schemas.microsoft.com/office/drawing/2014/main" id="{23C3A022-C143-4D85-9C39-6FEC6B4831A3}"/>
            </a:ext>
          </a:extLst>
        </xdr:cNvPr>
        <xdr:cNvSpPr txBox="1"/>
      </xdr:nvSpPr>
      <xdr:spPr>
        <a:xfrm>
          <a:off x="16357600" y="1785112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41910</xdr:rowOff>
    </xdr:from>
    <xdr:to>
      <xdr:col>85</xdr:col>
      <xdr:colOff>177800</xdr:colOff>
      <xdr:row>104</xdr:row>
      <xdr:rowOff>143510</xdr:rowOff>
    </xdr:to>
    <xdr:sp macro="" textlink="">
      <xdr:nvSpPr>
        <xdr:cNvPr id="624" name="フローチャート: 判断 623">
          <a:extLst>
            <a:ext uri="{FF2B5EF4-FFF2-40B4-BE49-F238E27FC236}">
              <a16:creationId xmlns="" xmlns:a16="http://schemas.microsoft.com/office/drawing/2014/main" id="{7E70C5A2-D1F9-4710-95A5-EAB563A158A3}"/>
            </a:ext>
          </a:extLst>
        </xdr:cNvPr>
        <xdr:cNvSpPr/>
      </xdr:nvSpPr>
      <xdr:spPr>
        <a:xfrm>
          <a:off x="16268700" y="1787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41910</xdr:rowOff>
    </xdr:from>
    <xdr:to>
      <xdr:col>81</xdr:col>
      <xdr:colOff>101600</xdr:colOff>
      <xdr:row>104</xdr:row>
      <xdr:rowOff>143510</xdr:rowOff>
    </xdr:to>
    <xdr:sp macro="" textlink="">
      <xdr:nvSpPr>
        <xdr:cNvPr id="625" name="フローチャート: 判断 624">
          <a:extLst>
            <a:ext uri="{FF2B5EF4-FFF2-40B4-BE49-F238E27FC236}">
              <a16:creationId xmlns="" xmlns:a16="http://schemas.microsoft.com/office/drawing/2014/main" id="{DC1ECE7A-7A83-4255-BC3E-A4D1A72E51C7}"/>
            </a:ext>
          </a:extLst>
        </xdr:cNvPr>
        <xdr:cNvSpPr/>
      </xdr:nvSpPr>
      <xdr:spPr>
        <a:xfrm>
          <a:off x="15430500" y="1787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111760</xdr:rowOff>
    </xdr:from>
    <xdr:to>
      <xdr:col>76</xdr:col>
      <xdr:colOff>165100</xdr:colOff>
      <xdr:row>105</xdr:row>
      <xdr:rowOff>41910</xdr:rowOff>
    </xdr:to>
    <xdr:sp macro="" textlink="">
      <xdr:nvSpPr>
        <xdr:cNvPr id="626" name="フローチャート: 判断 625">
          <a:extLst>
            <a:ext uri="{FF2B5EF4-FFF2-40B4-BE49-F238E27FC236}">
              <a16:creationId xmlns="" xmlns:a16="http://schemas.microsoft.com/office/drawing/2014/main" id="{139BFCB3-3885-4DF0-8AB4-86B612C6043E}"/>
            </a:ext>
          </a:extLst>
        </xdr:cNvPr>
        <xdr:cNvSpPr/>
      </xdr:nvSpPr>
      <xdr:spPr>
        <a:xfrm>
          <a:off x="14541500" y="179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164465</xdr:rowOff>
    </xdr:from>
    <xdr:to>
      <xdr:col>72</xdr:col>
      <xdr:colOff>38100</xdr:colOff>
      <xdr:row>105</xdr:row>
      <xdr:rowOff>94615</xdr:rowOff>
    </xdr:to>
    <xdr:sp macro="" textlink="">
      <xdr:nvSpPr>
        <xdr:cNvPr id="627" name="フローチャート: 判断 626">
          <a:extLst>
            <a:ext uri="{FF2B5EF4-FFF2-40B4-BE49-F238E27FC236}">
              <a16:creationId xmlns="" xmlns:a16="http://schemas.microsoft.com/office/drawing/2014/main" id="{4B5CBEDC-D257-4748-8621-7BD906D42A1C}"/>
            </a:ext>
          </a:extLst>
        </xdr:cNvPr>
        <xdr:cNvSpPr/>
      </xdr:nvSpPr>
      <xdr:spPr>
        <a:xfrm>
          <a:off x="13652500" y="1799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168910</xdr:rowOff>
    </xdr:from>
    <xdr:to>
      <xdr:col>67</xdr:col>
      <xdr:colOff>101600</xdr:colOff>
      <xdr:row>105</xdr:row>
      <xdr:rowOff>99060</xdr:rowOff>
    </xdr:to>
    <xdr:sp macro="" textlink="">
      <xdr:nvSpPr>
        <xdr:cNvPr id="628" name="フローチャート: 判断 627">
          <a:extLst>
            <a:ext uri="{FF2B5EF4-FFF2-40B4-BE49-F238E27FC236}">
              <a16:creationId xmlns="" xmlns:a16="http://schemas.microsoft.com/office/drawing/2014/main" id="{A19AF5BD-0034-4388-8B6D-C9509D5C5AFF}"/>
            </a:ext>
          </a:extLst>
        </xdr:cNvPr>
        <xdr:cNvSpPr/>
      </xdr:nvSpPr>
      <xdr:spPr>
        <a:xfrm>
          <a:off x="12763500" y="1799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29" name="テキスト ボックス 628">
          <a:extLst>
            <a:ext uri="{FF2B5EF4-FFF2-40B4-BE49-F238E27FC236}">
              <a16:creationId xmlns="" xmlns:a16="http://schemas.microsoft.com/office/drawing/2014/main" id="{6B0FD5BF-2F34-4A1F-ABD3-AE07428C3C2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30" name="テキスト ボックス 629">
          <a:extLst>
            <a:ext uri="{FF2B5EF4-FFF2-40B4-BE49-F238E27FC236}">
              <a16:creationId xmlns="" xmlns:a16="http://schemas.microsoft.com/office/drawing/2014/main" id="{17D2631A-AFDF-48A1-8144-D41AACC53FB0}"/>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31" name="テキスト ボックス 630">
          <a:extLst>
            <a:ext uri="{FF2B5EF4-FFF2-40B4-BE49-F238E27FC236}">
              <a16:creationId xmlns="" xmlns:a16="http://schemas.microsoft.com/office/drawing/2014/main" id="{801AC4AF-65ED-427C-B7B6-D16470186587}"/>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32" name="テキスト ボックス 631">
          <a:extLst>
            <a:ext uri="{FF2B5EF4-FFF2-40B4-BE49-F238E27FC236}">
              <a16:creationId xmlns="" xmlns:a16="http://schemas.microsoft.com/office/drawing/2014/main" id="{BECEE0E7-12E0-4560-98D2-37E783C5039E}"/>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33" name="テキスト ボックス 632">
          <a:extLst>
            <a:ext uri="{FF2B5EF4-FFF2-40B4-BE49-F238E27FC236}">
              <a16:creationId xmlns="" xmlns:a16="http://schemas.microsoft.com/office/drawing/2014/main" id="{1A0EB5CA-834D-4280-9497-4E97D6CFEBAD}"/>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67</xdr:col>
      <xdr:colOff>0</xdr:colOff>
      <xdr:row>107</xdr:row>
      <xdr:rowOff>63500</xdr:rowOff>
    </xdr:from>
    <xdr:to>
      <xdr:col>67</xdr:col>
      <xdr:colOff>101600</xdr:colOff>
      <xdr:row>107</xdr:row>
      <xdr:rowOff>164465</xdr:rowOff>
    </xdr:to>
    <xdr:sp macro="" textlink="">
      <xdr:nvSpPr>
        <xdr:cNvPr id="634" name="楕円 633">
          <a:extLst>
            <a:ext uri="{FF2B5EF4-FFF2-40B4-BE49-F238E27FC236}">
              <a16:creationId xmlns="" xmlns:a16="http://schemas.microsoft.com/office/drawing/2014/main" id="{FA752859-52C3-4927-8F7B-2E902C1350F0}"/>
            </a:ext>
          </a:extLst>
        </xdr:cNvPr>
        <xdr:cNvSpPr/>
      </xdr:nvSpPr>
      <xdr:spPr>
        <a:xfrm>
          <a:off x="12763500" y="184086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102</xdr:row>
      <xdr:rowOff>160020</xdr:rowOff>
    </xdr:from>
    <xdr:ext cx="405130" cy="259080"/>
    <xdr:sp macro="" textlink="">
      <xdr:nvSpPr>
        <xdr:cNvPr id="635" name="n_1aveValue【庁舎】&#10;有形固定資産減価償却率">
          <a:extLst>
            <a:ext uri="{FF2B5EF4-FFF2-40B4-BE49-F238E27FC236}">
              <a16:creationId xmlns="" xmlns:a16="http://schemas.microsoft.com/office/drawing/2014/main" id="{78BDF2F6-245C-4C90-A7CE-71134B28FD06}"/>
            </a:ext>
          </a:extLst>
        </xdr:cNvPr>
        <xdr:cNvSpPr txBox="1"/>
      </xdr:nvSpPr>
      <xdr:spPr>
        <a:xfrm>
          <a:off x="15266035" y="176479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58420</xdr:rowOff>
    </xdr:from>
    <xdr:ext cx="402590" cy="259080"/>
    <xdr:sp macro="" textlink="">
      <xdr:nvSpPr>
        <xdr:cNvPr id="636" name="n_2aveValue【庁舎】&#10;有形固定資産減価償却率">
          <a:extLst>
            <a:ext uri="{FF2B5EF4-FFF2-40B4-BE49-F238E27FC236}">
              <a16:creationId xmlns="" xmlns:a16="http://schemas.microsoft.com/office/drawing/2014/main" id="{20CCA7C3-4E65-42E9-8698-DACEC0EEB9D3}"/>
            </a:ext>
          </a:extLst>
        </xdr:cNvPr>
        <xdr:cNvSpPr txBox="1"/>
      </xdr:nvSpPr>
      <xdr:spPr>
        <a:xfrm>
          <a:off x="14389735" y="177177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111125</xdr:rowOff>
    </xdr:from>
    <xdr:ext cx="402590" cy="256540"/>
    <xdr:sp macro="" textlink="">
      <xdr:nvSpPr>
        <xdr:cNvPr id="637" name="n_3aveValue【庁舎】&#10;有形固定資産減価償却率">
          <a:extLst>
            <a:ext uri="{FF2B5EF4-FFF2-40B4-BE49-F238E27FC236}">
              <a16:creationId xmlns="" xmlns:a16="http://schemas.microsoft.com/office/drawing/2014/main" id="{7FA3BC1D-BB66-4BA3-B283-EFD81373A0A8}"/>
            </a:ext>
          </a:extLst>
        </xdr:cNvPr>
        <xdr:cNvSpPr txBox="1"/>
      </xdr:nvSpPr>
      <xdr:spPr>
        <a:xfrm>
          <a:off x="13500735" y="177704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115570</xdr:rowOff>
    </xdr:from>
    <xdr:ext cx="402590" cy="259080"/>
    <xdr:sp macro="" textlink="">
      <xdr:nvSpPr>
        <xdr:cNvPr id="638" name="n_4aveValue【庁舎】&#10;有形固定資産減価償却率">
          <a:extLst>
            <a:ext uri="{FF2B5EF4-FFF2-40B4-BE49-F238E27FC236}">
              <a16:creationId xmlns="" xmlns:a16="http://schemas.microsoft.com/office/drawing/2014/main" id="{6F1E9C95-F997-4E50-8EAD-98A8FC25E765}"/>
            </a:ext>
          </a:extLst>
        </xdr:cNvPr>
        <xdr:cNvSpPr txBox="1"/>
      </xdr:nvSpPr>
      <xdr:spPr>
        <a:xfrm>
          <a:off x="12611735" y="177749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107</xdr:row>
      <xdr:rowOff>155575</xdr:rowOff>
    </xdr:from>
    <xdr:ext cx="402590" cy="256540"/>
    <xdr:sp macro="" textlink="">
      <xdr:nvSpPr>
        <xdr:cNvPr id="639" name="n_4mainValue【庁舎】&#10;有形固定資産減価償却率">
          <a:extLst>
            <a:ext uri="{FF2B5EF4-FFF2-40B4-BE49-F238E27FC236}">
              <a16:creationId xmlns="" xmlns:a16="http://schemas.microsoft.com/office/drawing/2014/main" id="{2AE9FF3E-90D2-429F-935E-69B9455437EF}"/>
            </a:ext>
          </a:extLst>
        </xdr:cNvPr>
        <xdr:cNvSpPr txBox="1"/>
      </xdr:nvSpPr>
      <xdr:spPr>
        <a:xfrm>
          <a:off x="12611735" y="185007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0" name="正方形/長方形 639">
          <a:extLst>
            <a:ext uri="{FF2B5EF4-FFF2-40B4-BE49-F238E27FC236}">
              <a16:creationId xmlns="" xmlns:a16="http://schemas.microsoft.com/office/drawing/2014/main" id="{61C981E9-FA87-40AD-BBF4-BD4C332CAA7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1" name="正方形/長方形 640">
          <a:extLst>
            <a:ext uri="{FF2B5EF4-FFF2-40B4-BE49-F238E27FC236}">
              <a16:creationId xmlns="" xmlns:a16="http://schemas.microsoft.com/office/drawing/2014/main" id="{3679FF33-B4C8-4763-91CF-F8D9B1332C2B}"/>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2" name="正方形/長方形 641">
          <a:extLst>
            <a:ext uri="{FF2B5EF4-FFF2-40B4-BE49-F238E27FC236}">
              <a16:creationId xmlns="" xmlns:a16="http://schemas.microsoft.com/office/drawing/2014/main" id="{5F4D4EB8-8264-454C-A2F0-C8B986C7D2AB}"/>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3" name="正方形/長方形 642">
          <a:extLst>
            <a:ext uri="{FF2B5EF4-FFF2-40B4-BE49-F238E27FC236}">
              <a16:creationId xmlns="" xmlns:a16="http://schemas.microsoft.com/office/drawing/2014/main" id="{6ED563AC-C492-4AC1-8EEC-E7541D170306}"/>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4" name="正方形/長方形 643">
          <a:extLst>
            <a:ext uri="{FF2B5EF4-FFF2-40B4-BE49-F238E27FC236}">
              <a16:creationId xmlns="" xmlns:a16="http://schemas.microsoft.com/office/drawing/2014/main" id="{1604F76F-BA11-438B-B90A-DFC11F4EA9AD}"/>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5" name="正方形/長方形 644">
          <a:extLst>
            <a:ext uri="{FF2B5EF4-FFF2-40B4-BE49-F238E27FC236}">
              <a16:creationId xmlns="" xmlns:a16="http://schemas.microsoft.com/office/drawing/2014/main" id="{81220E55-A9CB-44B1-BB53-C54322ECCEEF}"/>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6" name="正方形/長方形 645">
          <a:extLst>
            <a:ext uri="{FF2B5EF4-FFF2-40B4-BE49-F238E27FC236}">
              <a16:creationId xmlns="" xmlns:a16="http://schemas.microsoft.com/office/drawing/2014/main" id="{9124870D-1EDD-45DB-99A7-E61AC6E504EF}"/>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7" name="正方形/長方形 646">
          <a:extLst>
            <a:ext uri="{FF2B5EF4-FFF2-40B4-BE49-F238E27FC236}">
              <a16:creationId xmlns="" xmlns:a16="http://schemas.microsoft.com/office/drawing/2014/main" id="{99093A75-F191-4F20-8C1B-F048F8848AD5}"/>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345" cy="225425"/>
    <xdr:sp macro="" textlink="">
      <xdr:nvSpPr>
        <xdr:cNvPr id="648" name="テキスト ボックス 647">
          <a:extLst>
            <a:ext uri="{FF2B5EF4-FFF2-40B4-BE49-F238E27FC236}">
              <a16:creationId xmlns="" xmlns:a16="http://schemas.microsoft.com/office/drawing/2014/main" id="{6B6B6F78-8686-4E40-9FD4-389063D48FC4}"/>
            </a:ext>
          </a:extLst>
        </xdr:cNvPr>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9" name="直線コネクタ 648">
          <a:extLst>
            <a:ext uri="{FF2B5EF4-FFF2-40B4-BE49-F238E27FC236}">
              <a16:creationId xmlns="" xmlns:a16="http://schemas.microsoft.com/office/drawing/2014/main" id="{45259021-6D31-4418-A32B-F83295CD0ACB}"/>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650" name="直線コネクタ 649">
          <a:extLst>
            <a:ext uri="{FF2B5EF4-FFF2-40B4-BE49-F238E27FC236}">
              <a16:creationId xmlns="" xmlns:a16="http://schemas.microsoft.com/office/drawing/2014/main" id="{960E6FCE-4AC7-48D3-A205-71A9B11A3F78}"/>
            </a:ext>
          </a:extLst>
        </xdr:cNvPr>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4820" cy="256540"/>
    <xdr:sp macro="" textlink="">
      <xdr:nvSpPr>
        <xdr:cNvPr id="651" name="テキスト ボックス 650">
          <a:extLst>
            <a:ext uri="{FF2B5EF4-FFF2-40B4-BE49-F238E27FC236}">
              <a16:creationId xmlns="" xmlns:a16="http://schemas.microsoft.com/office/drawing/2014/main" id="{F54B9856-859C-4277-9CEB-A7B36BD87463}"/>
            </a:ext>
          </a:extLst>
        </xdr:cNvPr>
        <xdr:cNvSpPr txBox="1"/>
      </xdr:nvSpPr>
      <xdr:spPr>
        <a:xfrm>
          <a:off x="17820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652" name="直線コネクタ 651">
          <a:extLst>
            <a:ext uri="{FF2B5EF4-FFF2-40B4-BE49-F238E27FC236}">
              <a16:creationId xmlns="" xmlns:a16="http://schemas.microsoft.com/office/drawing/2014/main" id="{D2A3E555-5D2D-44A9-A3CF-AAD7263A046A}"/>
            </a:ext>
          </a:extLst>
        </xdr:cNvPr>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4820" cy="259080"/>
    <xdr:sp macro="" textlink="">
      <xdr:nvSpPr>
        <xdr:cNvPr id="653" name="テキスト ボックス 652">
          <a:extLst>
            <a:ext uri="{FF2B5EF4-FFF2-40B4-BE49-F238E27FC236}">
              <a16:creationId xmlns="" xmlns:a16="http://schemas.microsoft.com/office/drawing/2014/main" id="{28733369-CD29-4DF4-8F89-783577765C1C}"/>
            </a:ext>
          </a:extLst>
        </xdr:cNvPr>
        <xdr:cNvSpPr txBox="1"/>
      </xdr:nvSpPr>
      <xdr:spPr>
        <a:xfrm>
          <a:off x="17820640" y="1825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654" name="直線コネクタ 653">
          <a:extLst>
            <a:ext uri="{FF2B5EF4-FFF2-40B4-BE49-F238E27FC236}">
              <a16:creationId xmlns="" xmlns:a16="http://schemas.microsoft.com/office/drawing/2014/main" id="{5E89C455-DDA4-450C-8367-D7FE0E25FB76}"/>
            </a:ext>
          </a:extLst>
        </xdr:cNvPr>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4820" cy="256540"/>
    <xdr:sp macro="" textlink="">
      <xdr:nvSpPr>
        <xdr:cNvPr id="655" name="テキスト ボックス 654">
          <a:extLst>
            <a:ext uri="{FF2B5EF4-FFF2-40B4-BE49-F238E27FC236}">
              <a16:creationId xmlns="" xmlns:a16="http://schemas.microsoft.com/office/drawing/2014/main" id="{BECC88A3-7C63-4989-BED3-4C25E6150B2A}"/>
            </a:ext>
          </a:extLst>
        </xdr:cNvPr>
        <xdr:cNvSpPr txBox="1"/>
      </xdr:nvSpPr>
      <xdr:spPr>
        <a:xfrm>
          <a:off x="17820640" y="1792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656" name="直線コネクタ 655">
          <a:extLst>
            <a:ext uri="{FF2B5EF4-FFF2-40B4-BE49-F238E27FC236}">
              <a16:creationId xmlns="" xmlns:a16="http://schemas.microsoft.com/office/drawing/2014/main" id="{7696CF89-B1C7-430A-AD5A-CFABB60597B0}"/>
            </a:ext>
          </a:extLst>
        </xdr:cNvPr>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4820" cy="258445"/>
    <xdr:sp macro="" textlink="">
      <xdr:nvSpPr>
        <xdr:cNvPr id="657" name="テキスト ボックス 656">
          <a:extLst>
            <a:ext uri="{FF2B5EF4-FFF2-40B4-BE49-F238E27FC236}">
              <a16:creationId xmlns="" xmlns:a16="http://schemas.microsoft.com/office/drawing/2014/main" id="{6EB13574-8FB3-4973-A1F4-14939B328542}"/>
            </a:ext>
          </a:extLst>
        </xdr:cNvPr>
        <xdr:cNvSpPr txBox="1"/>
      </xdr:nvSpPr>
      <xdr:spPr>
        <a:xfrm>
          <a:off x="17820640" y="1760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658" name="直線コネクタ 657">
          <a:extLst>
            <a:ext uri="{FF2B5EF4-FFF2-40B4-BE49-F238E27FC236}">
              <a16:creationId xmlns="" xmlns:a16="http://schemas.microsoft.com/office/drawing/2014/main" id="{87EC9CFD-85AD-4F55-BA2F-1F919C87941D}"/>
            </a:ext>
          </a:extLst>
        </xdr:cNvPr>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4820" cy="259080"/>
    <xdr:sp macro="" textlink="">
      <xdr:nvSpPr>
        <xdr:cNvPr id="659" name="テキスト ボックス 658">
          <a:extLst>
            <a:ext uri="{FF2B5EF4-FFF2-40B4-BE49-F238E27FC236}">
              <a16:creationId xmlns="" xmlns:a16="http://schemas.microsoft.com/office/drawing/2014/main" id="{1D66F917-2B66-42A4-816F-86CF095E91F8}"/>
            </a:ext>
          </a:extLst>
        </xdr:cNvPr>
        <xdr:cNvSpPr txBox="1"/>
      </xdr:nvSpPr>
      <xdr:spPr>
        <a:xfrm>
          <a:off x="17820640" y="1727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660" name="直線コネクタ 659">
          <a:extLst>
            <a:ext uri="{FF2B5EF4-FFF2-40B4-BE49-F238E27FC236}">
              <a16:creationId xmlns="" xmlns:a16="http://schemas.microsoft.com/office/drawing/2014/main" id="{0CCC459C-47E1-4FD2-B93F-0650C08DE661}"/>
            </a:ext>
          </a:extLst>
        </xdr:cNvPr>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4820" cy="256540"/>
    <xdr:sp macro="" textlink="">
      <xdr:nvSpPr>
        <xdr:cNvPr id="661" name="テキスト ボックス 660">
          <a:extLst>
            <a:ext uri="{FF2B5EF4-FFF2-40B4-BE49-F238E27FC236}">
              <a16:creationId xmlns="" xmlns:a16="http://schemas.microsoft.com/office/drawing/2014/main" id="{C742FDBF-4291-405E-8E15-9490DE50AB4E}"/>
            </a:ext>
          </a:extLst>
        </xdr:cNvPr>
        <xdr:cNvSpPr txBox="1"/>
      </xdr:nvSpPr>
      <xdr:spPr>
        <a:xfrm>
          <a:off x="17820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2" name="直線コネクタ 661">
          <a:extLst>
            <a:ext uri="{FF2B5EF4-FFF2-40B4-BE49-F238E27FC236}">
              <a16:creationId xmlns="" xmlns:a16="http://schemas.microsoft.com/office/drawing/2014/main" id="{1AC54803-E006-48C4-9F79-D6CE6D8EFA09}"/>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820" cy="259080"/>
    <xdr:sp macro="" textlink="">
      <xdr:nvSpPr>
        <xdr:cNvPr id="663" name="テキスト ボックス 662">
          <a:extLst>
            <a:ext uri="{FF2B5EF4-FFF2-40B4-BE49-F238E27FC236}">
              <a16:creationId xmlns="" xmlns:a16="http://schemas.microsoft.com/office/drawing/2014/main" id="{8A3F38B9-88B6-4636-B73B-4A14F7124DB1}"/>
            </a:ext>
          </a:extLst>
        </xdr:cNvPr>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4" name="【庁舎】&#10;一人当たり面積グラフ枠">
          <a:extLst>
            <a:ext uri="{FF2B5EF4-FFF2-40B4-BE49-F238E27FC236}">
              <a16:creationId xmlns="" xmlns:a16="http://schemas.microsoft.com/office/drawing/2014/main" id="{EB76AAA1-3C5D-4F4C-8D00-ECCF10BF2E76}"/>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48260</xdr:rowOff>
    </xdr:from>
    <xdr:to>
      <xdr:col>116</xdr:col>
      <xdr:colOff>62865</xdr:colOff>
      <xdr:row>108</xdr:row>
      <xdr:rowOff>78105</xdr:rowOff>
    </xdr:to>
    <xdr:cxnSp macro="">
      <xdr:nvCxnSpPr>
        <xdr:cNvPr id="665" name="直線コネクタ 664">
          <a:extLst>
            <a:ext uri="{FF2B5EF4-FFF2-40B4-BE49-F238E27FC236}">
              <a16:creationId xmlns="" xmlns:a16="http://schemas.microsoft.com/office/drawing/2014/main" id="{8A816FD1-B0D7-401E-96AA-0B3829F3D844}"/>
            </a:ext>
          </a:extLst>
        </xdr:cNvPr>
        <xdr:cNvCxnSpPr/>
      </xdr:nvCxnSpPr>
      <xdr:spPr>
        <a:xfrm flipV="1">
          <a:off x="22160865" y="17193260"/>
          <a:ext cx="0" cy="1401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81915</xdr:rowOff>
    </xdr:from>
    <xdr:ext cx="469900" cy="259080"/>
    <xdr:sp macro="" textlink="">
      <xdr:nvSpPr>
        <xdr:cNvPr id="666" name="【庁舎】&#10;一人当たり面積最小値テキスト">
          <a:extLst>
            <a:ext uri="{FF2B5EF4-FFF2-40B4-BE49-F238E27FC236}">
              <a16:creationId xmlns="" xmlns:a16="http://schemas.microsoft.com/office/drawing/2014/main" id="{4359ACB3-085D-43D6-83ED-84C812204704}"/>
            </a:ext>
          </a:extLst>
        </xdr:cNvPr>
        <xdr:cNvSpPr txBox="1"/>
      </xdr:nvSpPr>
      <xdr:spPr>
        <a:xfrm>
          <a:off x="22199600" y="185985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0.079</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78105</xdr:rowOff>
    </xdr:from>
    <xdr:to>
      <xdr:col>116</xdr:col>
      <xdr:colOff>152400</xdr:colOff>
      <xdr:row>108</xdr:row>
      <xdr:rowOff>78105</xdr:rowOff>
    </xdr:to>
    <xdr:cxnSp macro="">
      <xdr:nvCxnSpPr>
        <xdr:cNvPr id="667" name="直線コネクタ 666">
          <a:extLst>
            <a:ext uri="{FF2B5EF4-FFF2-40B4-BE49-F238E27FC236}">
              <a16:creationId xmlns="" xmlns:a16="http://schemas.microsoft.com/office/drawing/2014/main" id="{0E8880FA-2F5D-43E5-B31E-4E46D514CCE7}"/>
            </a:ext>
          </a:extLst>
        </xdr:cNvPr>
        <xdr:cNvCxnSpPr/>
      </xdr:nvCxnSpPr>
      <xdr:spPr>
        <a:xfrm>
          <a:off x="22072600" y="18594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166370</xdr:rowOff>
    </xdr:from>
    <xdr:ext cx="469900" cy="256540"/>
    <xdr:sp macro="" textlink="">
      <xdr:nvSpPr>
        <xdr:cNvPr id="668" name="【庁舎】&#10;一人当たり面積最大値テキスト">
          <a:extLst>
            <a:ext uri="{FF2B5EF4-FFF2-40B4-BE49-F238E27FC236}">
              <a16:creationId xmlns="" xmlns:a16="http://schemas.microsoft.com/office/drawing/2014/main" id="{F39F1389-5523-4B95-9FED-39BAB459D1A2}"/>
            </a:ext>
          </a:extLst>
        </xdr:cNvPr>
        <xdr:cNvSpPr txBox="1"/>
      </xdr:nvSpPr>
      <xdr:spPr>
        <a:xfrm>
          <a:off x="22199600" y="1696847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0.937</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48260</xdr:rowOff>
    </xdr:from>
    <xdr:to>
      <xdr:col>116</xdr:col>
      <xdr:colOff>152400</xdr:colOff>
      <xdr:row>100</xdr:row>
      <xdr:rowOff>48260</xdr:rowOff>
    </xdr:to>
    <xdr:cxnSp macro="">
      <xdr:nvCxnSpPr>
        <xdr:cNvPr id="669" name="直線コネクタ 668">
          <a:extLst>
            <a:ext uri="{FF2B5EF4-FFF2-40B4-BE49-F238E27FC236}">
              <a16:creationId xmlns="" xmlns:a16="http://schemas.microsoft.com/office/drawing/2014/main" id="{16F09C42-8CCE-437E-8602-EAEF24BAA0FE}"/>
            </a:ext>
          </a:extLst>
        </xdr:cNvPr>
        <xdr:cNvCxnSpPr/>
      </xdr:nvCxnSpPr>
      <xdr:spPr>
        <a:xfrm>
          <a:off x="22072600" y="17193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33020</xdr:rowOff>
    </xdr:from>
    <xdr:ext cx="469900" cy="259080"/>
    <xdr:sp macro="" textlink="">
      <xdr:nvSpPr>
        <xdr:cNvPr id="670" name="【庁舎】&#10;一人当たり面積平均値テキスト">
          <a:extLst>
            <a:ext uri="{FF2B5EF4-FFF2-40B4-BE49-F238E27FC236}">
              <a16:creationId xmlns="" xmlns:a16="http://schemas.microsoft.com/office/drawing/2014/main" id="{43EBAD00-ADB3-4CC1-B83A-52A18DE9E231}"/>
            </a:ext>
          </a:extLst>
        </xdr:cNvPr>
        <xdr:cNvSpPr txBox="1"/>
      </xdr:nvSpPr>
      <xdr:spPr>
        <a:xfrm>
          <a:off x="22199600" y="182067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0.272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54610</xdr:rowOff>
    </xdr:from>
    <xdr:to>
      <xdr:col>116</xdr:col>
      <xdr:colOff>114300</xdr:colOff>
      <xdr:row>106</xdr:row>
      <xdr:rowOff>156210</xdr:rowOff>
    </xdr:to>
    <xdr:sp macro="" textlink="">
      <xdr:nvSpPr>
        <xdr:cNvPr id="671" name="フローチャート: 判断 670">
          <a:extLst>
            <a:ext uri="{FF2B5EF4-FFF2-40B4-BE49-F238E27FC236}">
              <a16:creationId xmlns="" xmlns:a16="http://schemas.microsoft.com/office/drawing/2014/main" id="{5025C2E0-DD31-4826-BBC3-006DD5CE119D}"/>
            </a:ext>
          </a:extLst>
        </xdr:cNvPr>
        <xdr:cNvSpPr/>
      </xdr:nvSpPr>
      <xdr:spPr>
        <a:xfrm>
          <a:off x="22110700" y="1822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57785</xdr:rowOff>
    </xdr:from>
    <xdr:to>
      <xdr:col>112</xdr:col>
      <xdr:colOff>38100</xdr:colOff>
      <xdr:row>106</xdr:row>
      <xdr:rowOff>159385</xdr:rowOff>
    </xdr:to>
    <xdr:sp macro="" textlink="">
      <xdr:nvSpPr>
        <xdr:cNvPr id="672" name="フローチャート: 判断 671">
          <a:extLst>
            <a:ext uri="{FF2B5EF4-FFF2-40B4-BE49-F238E27FC236}">
              <a16:creationId xmlns="" xmlns:a16="http://schemas.microsoft.com/office/drawing/2014/main" id="{7AACC103-BA7D-4DDC-A730-0F4CF7BAAA55}"/>
            </a:ext>
          </a:extLst>
        </xdr:cNvPr>
        <xdr:cNvSpPr/>
      </xdr:nvSpPr>
      <xdr:spPr>
        <a:xfrm>
          <a:off x="21272500" y="1823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48260</xdr:rowOff>
    </xdr:from>
    <xdr:to>
      <xdr:col>107</xdr:col>
      <xdr:colOff>101600</xdr:colOff>
      <xdr:row>106</xdr:row>
      <xdr:rowOff>149860</xdr:rowOff>
    </xdr:to>
    <xdr:sp macro="" textlink="">
      <xdr:nvSpPr>
        <xdr:cNvPr id="673" name="フローチャート: 判断 672">
          <a:extLst>
            <a:ext uri="{FF2B5EF4-FFF2-40B4-BE49-F238E27FC236}">
              <a16:creationId xmlns="" xmlns:a16="http://schemas.microsoft.com/office/drawing/2014/main" id="{25FFF2BB-79C1-45BF-857F-4887DD4E8113}"/>
            </a:ext>
          </a:extLst>
        </xdr:cNvPr>
        <xdr:cNvSpPr/>
      </xdr:nvSpPr>
      <xdr:spPr>
        <a:xfrm>
          <a:off x="20383500" y="1822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63500</xdr:rowOff>
    </xdr:from>
    <xdr:to>
      <xdr:col>102</xdr:col>
      <xdr:colOff>165100</xdr:colOff>
      <xdr:row>106</xdr:row>
      <xdr:rowOff>164465</xdr:rowOff>
    </xdr:to>
    <xdr:sp macro="" textlink="">
      <xdr:nvSpPr>
        <xdr:cNvPr id="674" name="フローチャート: 判断 673">
          <a:extLst>
            <a:ext uri="{FF2B5EF4-FFF2-40B4-BE49-F238E27FC236}">
              <a16:creationId xmlns="" xmlns:a16="http://schemas.microsoft.com/office/drawing/2014/main" id="{46D564DA-27BD-4558-9B20-77F38FF8A565}"/>
            </a:ext>
          </a:extLst>
        </xdr:cNvPr>
        <xdr:cNvSpPr/>
      </xdr:nvSpPr>
      <xdr:spPr>
        <a:xfrm>
          <a:off x="19494500" y="18237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66040</xdr:rowOff>
    </xdr:from>
    <xdr:to>
      <xdr:col>98</xdr:col>
      <xdr:colOff>38100</xdr:colOff>
      <xdr:row>106</xdr:row>
      <xdr:rowOff>167640</xdr:rowOff>
    </xdr:to>
    <xdr:sp macro="" textlink="">
      <xdr:nvSpPr>
        <xdr:cNvPr id="675" name="フローチャート: 判断 674">
          <a:extLst>
            <a:ext uri="{FF2B5EF4-FFF2-40B4-BE49-F238E27FC236}">
              <a16:creationId xmlns="" xmlns:a16="http://schemas.microsoft.com/office/drawing/2014/main" id="{44CB6906-7D0E-4016-BCE7-6FEE687DBE16}"/>
            </a:ext>
          </a:extLst>
        </xdr:cNvPr>
        <xdr:cNvSpPr/>
      </xdr:nvSpPr>
      <xdr:spPr>
        <a:xfrm>
          <a:off x="18605500" y="1823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676" name="テキスト ボックス 675">
          <a:extLst>
            <a:ext uri="{FF2B5EF4-FFF2-40B4-BE49-F238E27FC236}">
              <a16:creationId xmlns="" xmlns:a16="http://schemas.microsoft.com/office/drawing/2014/main" id="{E7750218-3F28-4F8D-ADA4-17A8ABB0A67E}"/>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677" name="テキスト ボックス 676">
          <a:extLst>
            <a:ext uri="{FF2B5EF4-FFF2-40B4-BE49-F238E27FC236}">
              <a16:creationId xmlns="" xmlns:a16="http://schemas.microsoft.com/office/drawing/2014/main" id="{0B0B4039-F8C4-4158-8D91-96AD0958469A}"/>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678" name="テキスト ボックス 677">
          <a:extLst>
            <a:ext uri="{FF2B5EF4-FFF2-40B4-BE49-F238E27FC236}">
              <a16:creationId xmlns="" xmlns:a16="http://schemas.microsoft.com/office/drawing/2014/main" id="{3385D2C2-8E32-4310-8E47-4451CE92CF41}"/>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679" name="テキスト ボックス 678">
          <a:extLst>
            <a:ext uri="{FF2B5EF4-FFF2-40B4-BE49-F238E27FC236}">
              <a16:creationId xmlns="" xmlns:a16="http://schemas.microsoft.com/office/drawing/2014/main" id="{12F8558D-3784-4F3D-AC2D-CC7BC24E173A}"/>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680" name="テキスト ボックス 679">
          <a:extLst>
            <a:ext uri="{FF2B5EF4-FFF2-40B4-BE49-F238E27FC236}">
              <a16:creationId xmlns="" xmlns:a16="http://schemas.microsoft.com/office/drawing/2014/main" id="{2F62BBDC-8677-474F-9585-8B90B11F5B38}"/>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97</xdr:col>
      <xdr:colOff>127000</xdr:colOff>
      <xdr:row>107</xdr:row>
      <xdr:rowOff>4445</xdr:rowOff>
    </xdr:from>
    <xdr:to>
      <xdr:col>98</xdr:col>
      <xdr:colOff>38100</xdr:colOff>
      <xdr:row>107</xdr:row>
      <xdr:rowOff>106045</xdr:rowOff>
    </xdr:to>
    <xdr:sp macro="" textlink="">
      <xdr:nvSpPr>
        <xdr:cNvPr id="681" name="楕円 680">
          <a:extLst>
            <a:ext uri="{FF2B5EF4-FFF2-40B4-BE49-F238E27FC236}">
              <a16:creationId xmlns="" xmlns:a16="http://schemas.microsoft.com/office/drawing/2014/main" id="{D5BFD38A-6E70-4A2C-A693-FF8765CD2356}"/>
            </a:ext>
          </a:extLst>
        </xdr:cNvPr>
        <xdr:cNvSpPr/>
      </xdr:nvSpPr>
      <xdr:spPr>
        <a:xfrm>
          <a:off x="18605500" y="183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105</xdr:row>
      <xdr:rowOff>4445</xdr:rowOff>
    </xdr:from>
    <xdr:ext cx="469900" cy="259080"/>
    <xdr:sp macro="" textlink="">
      <xdr:nvSpPr>
        <xdr:cNvPr id="682" name="n_1aveValue【庁舎】&#10;一人当たり面積">
          <a:extLst>
            <a:ext uri="{FF2B5EF4-FFF2-40B4-BE49-F238E27FC236}">
              <a16:creationId xmlns="" xmlns:a16="http://schemas.microsoft.com/office/drawing/2014/main" id="{BB28D868-DDFB-42A6-AE42-C11E135C644D}"/>
            </a:ext>
          </a:extLst>
        </xdr:cNvPr>
        <xdr:cNvSpPr txBox="1"/>
      </xdr:nvSpPr>
      <xdr:spPr>
        <a:xfrm>
          <a:off x="21075650" y="180066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166370</xdr:rowOff>
    </xdr:from>
    <xdr:ext cx="467360" cy="256540"/>
    <xdr:sp macro="" textlink="">
      <xdr:nvSpPr>
        <xdr:cNvPr id="683" name="n_2aveValue【庁舎】&#10;一人当たり面積">
          <a:extLst>
            <a:ext uri="{FF2B5EF4-FFF2-40B4-BE49-F238E27FC236}">
              <a16:creationId xmlns="" xmlns:a16="http://schemas.microsoft.com/office/drawing/2014/main" id="{B5071268-406E-43F1-A802-D4D434324528}"/>
            </a:ext>
          </a:extLst>
        </xdr:cNvPr>
        <xdr:cNvSpPr txBox="1"/>
      </xdr:nvSpPr>
      <xdr:spPr>
        <a:xfrm>
          <a:off x="20199350" y="179971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105</xdr:row>
      <xdr:rowOff>9525</xdr:rowOff>
    </xdr:from>
    <xdr:ext cx="467360" cy="256540"/>
    <xdr:sp macro="" textlink="">
      <xdr:nvSpPr>
        <xdr:cNvPr id="684" name="n_3aveValue【庁舎】&#10;一人当たり面積">
          <a:extLst>
            <a:ext uri="{FF2B5EF4-FFF2-40B4-BE49-F238E27FC236}">
              <a16:creationId xmlns="" xmlns:a16="http://schemas.microsoft.com/office/drawing/2014/main" id="{CAA23680-E4A9-4471-B925-496FDDEBD265}"/>
            </a:ext>
          </a:extLst>
        </xdr:cNvPr>
        <xdr:cNvSpPr txBox="1"/>
      </xdr:nvSpPr>
      <xdr:spPr>
        <a:xfrm>
          <a:off x="19310350" y="180117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105</xdr:row>
      <xdr:rowOff>12700</xdr:rowOff>
    </xdr:from>
    <xdr:ext cx="467360" cy="259080"/>
    <xdr:sp macro="" textlink="">
      <xdr:nvSpPr>
        <xdr:cNvPr id="685" name="n_4aveValue【庁舎】&#10;一人当たり面積">
          <a:extLst>
            <a:ext uri="{FF2B5EF4-FFF2-40B4-BE49-F238E27FC236}">
              <a16:creationId xmlns="" xmlns:a16="http://schemas.microsoft.com/office/drawing/2014/main" id="{C18E2FF7-E8D3-4BB7-A2CA-0022985E4747}"/>
            </a:ext>
          </a:extLst>
        </xdr:cNvPr>
        <xdr:cNvSpPr txBox="1"/>
      </xdr:nvSpPr>
      <xdr:spPr>
        <a:xfrm>
          <a:off x="18421350" y="180149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107</xdr:row>
      <xdr:rowOff>97790</xdr:rowOff>
    </xdr:from>
    <xdr:ext cx="467360" cy="256540"/>
    <xdr:sp macro="" textlink="">
      <xdr:nvSpPr>
        <xdr:cNvPr id="686" name="n_4mainValue【庁舎】&#10;一人当たり面積">
          <a:extLst>
            <a:ext uri="{FF2B5EF4-FFF2-40B4-BE49-F238E27FC236}">
              <a16:creationId xmlns="" xmlns:a16="http://schemas.microsoft.com/office/drawing/2014/main" id="{D12376BB-A80E-4D3E-AE6D-E3691EAB73B7}"/>
            </a:ext>
          </a:extLst>
        </xdr:cNvPr>
        <xdr:cNvSpPr txBox="1"/>
      </xdr:nvSpPr>
      <xdr:spPr>
        <a:xfrm>
          <a:off x="18421350" y="184429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7" name="正方形/長方形 686">
          <a:extLst>
            <a:ext uri="{FF2B5EF4-FFF2-40B4-BE49-F238E27FC236}">
              <a16:creationId xmlns="" xmlns:a16="http://schemas.microsoft.com/office/drawing/2014/main" id="{87064F77-ECE0-4670-8723-96ADE48D09F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8" name="正方形/長方形 687">
          <a:extLst>
            <a:ext uri="{FF2B5EF4-FFF2-40B4-BE49-F238E27FC236}">
              <a16:creationId xmlns="" xmlns:a16="http://schemas.microsoft.com/office/drawing/2014/main" id="{1F942793-DDD3-4FB7-B6AB-8AD9E284FA4A}"/>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9" name="テキスト ボックス 688">
          <a:extLst>
            <a:ext uri="{FF2B5EF4-FFF2-40B4-BE49-F238E27FC236}">
              <a16:creationId xmlns="" xmlns:a16="http://schemas.microsoft.com/office/drawing/2014/main" id="{3AE65CA1-E8DB-4E1F-BB0B-48E35621833B}"/>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本市では、福祉施設及び市民会館については、総合会館ハピネスなかまや市民会館なかまハーモニーホールなど比較的新しい施設が多いことから、有形固定資産減価償却率は類似団体の平均を下回っている。一方、庁舎及び体育館（体育文化センター）については有形固定資産減価償却率が類似団体の平均を上回っており、施設の老朽化が進んでいることから、公共施設等総合管理計画及び公共施設等個別施設計画に基づき適正な施設管理を図ることと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福岡県中間市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40,992
40,649
15.96
25,121,678
24,387,313
724,783
9,789,683
11,113,376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旧産炭地域である本市は基幹となる産業がないため、法人税収については乏しい状況が続いている。また、令和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新型コロナウイルス感染症の影響により法人税は減収となったが、新たな償却資産の申告により固定資産税が増収となったため、市税総額としては増加した。しかしながら、依然として財政基盤は脆弱であり、財政力指数は全国平均及び県平均を下回る状況となっている。今後は、さらなる市税の徴収率向上や債権管理の強化等を通じて自主財源の確保に努めること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a:extLst>
            <a:ext uri="{FF2B5EF4-FFF2-40B4-BE49-F238E27FC236}">
              <a16:creationId xmlns="" xmlns:a16="http://schemas.microsoft.com/office/drawing/2014/main" id="{00000000-0008-0000-0300-000041000000}"/>
            </a:ext>
          </a:extLst>
        </xdr:cNvPr>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a:extLst>
            <a:ext uri="{FF2B5EF4-FFF2-40B4-BE49-F238E27FC236}">
              <a16:creationId xmlns="" xmlns:a16="http://schemas.microsoft.com/office/drawing/2014/main" id="{00000000-0008-0000-0300-000042000000}"/>
            </a:ext>
          </a:extLst>
        </xdr:cNvPr>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a:extLst>
            <a:ext uri="{FF2B5EF4-FFF2-40B4-BE49-F238E27FC236}">
              <a16:creationId xmlns="" xmlns:a16="http://schemas.microsoft.com/office/drawing/2014/main" id="{00000000-0008-0000-0300-000043000000}"/>
            </a:ext>
          </a:extLst>
        </xdr:cNvPr>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a:extLst>
            <a:ext uri="{FF2B5EF4-FFF2-40B4-BE49-F238E27FC236}">
              <a16:creationId xmlns="" xmlns:a16="http://schemas.microsoft.com/office/drawing/2014/main" id="{00000000-0008-0000-0300-000044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41728</xdr:rowOff>
    </xdr:from>
    <xdr:to>
      <xdr:col>23</xdr:col>
      <xdr:colOff>133350</xdr:colOff>
      <xdr:row>41</xdr:row>
      <xdr:rowOff>58965</xdr:rowOff>
    </xdr:to>
    <xdr:cxnSp macro="">
      <xdr:nvCxnSpPr>
        <xdr:cNvPr id="70" name="直線コネクタ 69">
          <a:extLst>
            <a:ext uri="{FF2B5EF4-FFF2-40B4-BE49-F238E27FC236}">
              <a16:creationId xmlns="" xmlns:a16="http://schemas.microsoft.com/office/drawing/2014/main" id="{00000000-0008-0000-0300-000046000000}"/>
            </a:ext>
          </a:extLst>
        </xdr:cNvPr>
        <xdr:cNvCxnSpPr/>
      </xdr:nvCxnSpPr>
      <xdr:spPr>
        <a:xfrm flipV="1">
          <a:off x="4114800" y="70711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1" name="財政力平均値テキスト">
          <a:extLst>
            <a:ext uri="{FF2B5EF4-FFF2-40B4-BE49-F238E27FC236}">
              <a16:creationId xmlns="" xmlns:a16="http://schemas.microsoft.com/office/drawing/2014/main" id="{00000000-0008-0000-0300-000047000000}"/>
            </a:ext>
          </a:extLst>
        </xdr:cNvPr>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a:extLst>
            <a:ext uri="{FF2B5EF4-FFF2-40B4-BE49-F238E27FC236}">
              <a16:creationId xmlns="" xmlns:a16="http://schemas.microsoft.com/office/drawing/2014/main" id="{00000000-0008-0000-0300-000048000000}"/>
            </a:ext>
          </a:extLst>
        </xdr:cNvPr>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58965</xdr:rowOff>
    </xdr:from>
    <xdr:to>
      <xdr:col>19</xdr:col>
      <xdr:colOff>133350</xdr:colOff>
      <xdr:row>41</xdr:row>
      <xdr:rowOff>58965</xdr:rowOff>
    </xdr:to>
    <xdr:cxnSp macro="">
      <xdr:nvCxnSpPr>
        <xdr:cNvPr id="73" name="直線コネクタ 72">
          <a:extLst>
            <a:ext uri="{FF2B5EF4-FFF2-40B4-BE49-F238E27FC236}">
              <a16:creationId xmlns="" xmlns:a16="http://schemas.microsoft.com/office/drawing/2014/main" id="{00000000-0008-0000-0300-000049000000}"/>
            </a:ext>
          </a:extLst>
        </xdr:cNvPr>
        <xdr:cNvCxnSpPr/>
      </xdr:nvCxnSpPr>
      <xdr:spPr>
        <a:xfrm>
          <a:off x="3225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59872</xdr:rowOff>
    </xdr:from>
    <xdr:to>
      <xdr:col>19</xdr:col>
      <xdr:colOff>184150</xdr:colOff>
      <xdr:row>41</xdr:row>
      <xdr:rowOff>161472</xdr:rowOff>
    </xdr:to>
    <xdr:sp macro="" textlink="">
      <xdr:nvSpPr>
        <xdr:cNvPr id="74" name="フローチャート: 判断 73">
          <a:extLst>
            <a:ext uri="{FF2B5EF4-FFF2-40B4-BE49-F238E27FC236}">
              <a16:creationId xmlns="" xmlns:a16="http://schemas.microsoft.com/office/drawing/2014/main" id="{00000000-0008-0000-0300-00004A000000}"/>
            </a:ext>
          </a:extLst>
        </xdr:cNvPr>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146249</xdr:rowOff>
    </xdr:from>
    <xdr:ext cx="736600" cy="259045"/>
    <xdr:sp macro="" textlink="">
      <xdr:nvSpPr>
        <xdr:cNvPr id="75" name="テキスト ボックス 74">
          <a:extLst>
            <a:ext uri="{FF2B5EF4-FFF2-40B4-BE49-F238E27FC236}">
              <a16:creationId xmlns="" xmlns:a16="http://schemas.microsoft.com/office/drawing/2014/main" id="{00000000-0008-0000-0300-00004B000000}"/>
            </a:ext>
          </a:extLst>
        </xdr:cNvPr>
        <xdr:cNvSpPr txBox="1"/>
      </xdr:nvSpPr>
      <xdr:spPr>
        <a:xfrm>
          <a:off x="3733800" y="717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58965</xdr:rowOff>
    </xdr:from>
    <xdr:to>
      <xdr:col>15</xdr:col>
      <xdr:colOff>82550</xdr:colOff>
      <xdr:row>41</xdr:row>
      <xdr:rowOff>58965</xdr:rowOff>
    </xdr:to>
    <xdr:cxnSp macro="">
      <xdr:nvCxnSpPr>
        <xdr:cNvPr id="76" name="直線コネクタ 75">
          <a:extLst>
            <a:ext uri="{FF2B5EF4-FFF2-40B4-BE49-F238E27FC236}">
              <a16:creationId xmlns="" xmlns:a16="http://schemas.microsoft.com/office/drawing/2014/main" id="{00000000-0008-0000-0300-00004C000000}"/>
            </a:ext>
          </a:extLst>
        </xdr:cNvPr>
        <xdr:cNvCxnSpPr/>
      </xdr:nvCxnSpPr>
      <xdr:spPr>
        <a:xfrm>
          <a:off x="2336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a:extLst>
            <a:ext uri="{FF2B5EF4-FFF2-40B4-BE49-F238E27FC236}">
              <a16:creationId xmlns="" xmlns:a16="http://schemas.microsoft.com/office/drawing/2014/main" id="{00000000-0008-0000-0300-00004D000000}"/>
            </a:ext>
          </a:extLst>
        </xdr:cNvPr>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78" name="テキスト ボックス 77">
          <a:extLst>
            <a:ext uri="{FF2B5EF4-FFF2-40B4-BE49-F238E27FC236}">
              <a16:creationId xmlns="" xmlns:a16="http://schemas.microsoft.com/office/drawing/2014/main" id="{00000000-0008-0000-0300-00004E000000}"/>
            </a:ext>
          </a:extLst>
        </xdr:cNvPr>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58965</xdr:rowOff>
    </xdr:from>
    <xdr:to>
      <xdr:col>11</xdr:col>
      <xdr:colOff>31750</xdr:colOff>
      <xdr:row>41</xdr:row>
      <xdr:rowOff>76200</xdr:rowOff>
    </xdr:to>
    <xdr:cxnSp macro="">
      <xdr:nvCxnSpPr>
        <xdr:cNvPr id="79" name="直線コネクタ 78">
          <a:extLst>
            <a:ext uri="{FF2B5EF4-FFF2-40B4-BE49-F238E27FC236}">
              <a16:creationId xmlns="" xmlns:a16="http://schemas.microsoft.com/office/drawing/2014/main" id="{00000000-0008-0000-0300-00004F000000}"/>
            </a:ext>
          </a:extLst>
        </xdr:cNvPr>
        <xdr:cNvCxnSpPr/>
      </xdr:nvCxnSpPr>
      <xdr:spPr>
        <a:xfrm flipV="1">
          <a:off x="1447800" y="70884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0" name="フローチャート: 判断 79">
          <a:extLst>
            <a:ext uri="{FF2B5EF4-FFF2-40B4-BE49-F238E27FC236}">
              <a16:creationId xmlns="" xmlns:a16="http://schemas.microsoft.com/office/drawing/2014/main" id="{00000000-0008-0000-0300-000050000000}"/>
            </a:ext>
          </a:extLst>
        </xdr:cNvPr>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1" name="テキスト ボックス 80">
          <a:extLst>
            <a:ext uri="{FF2B5EF4-FFF2-40B4-BE49-F238E27FC236}">
              <a16:creationId xmlns="" xmlns:a16="http://schemas.microsoft.com/office/drawing/2014/main" id="{00000000-0008-0000-0300-000051000000}"/>
            </a:ext>
          </a:extLst>
        </xdr:cNvPr>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2" name="フローチャート: 判断 81">
          <a:extLst>
            <a:ext uri="{FF2B5EF4-FFF2-40B4-BE49-F238E27FC236}">
              <a16:creationId xmlns="" xmlns:a16="http://schemas.microsoft.com/office/drawing/2014/main" id="{00000000-0008-0000-0300-000052000000}"/>
            </a:ext>
          </a:extLst>
        </xdr:cNvPr>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146249</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89" name="楕円 88">
          <a:extLst>
            <a:ext uri="{FF2B5EF4-FFF2-40B4-BE49-F238E27FC236}">
              <a16:creationId xmlns="" xmlns:a16="http://schemas.microsoft.com/office/drawing/2014/main" id="{00000000-0008-0000-0300-000059000000}"/>
            </a:ext>
          </a:extLst>
        </xdr:cNvPr>
        <xdr:cNvSpPr/>
      </xdr:nvSpPr>
      <xdr:spPr>
        <a:xfrm>
          <a:off x="49022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7455</xdr:rowOff>
    </xdr:from>
    <xdr:ext cx="762000" cy="259045"/>
    <xdr:sp macro="" textlink="">
      <xdr:nvSpPr>
        <xdr:cNvPr id="90" name="財政力該当値テキスト">
          <a:extLst>
            <a:ext uri="{FF2B5EF4-FFF2-40B4-BE49-F238E27FC236}">
              <a16:creationId xmlns="" xmlns:a16="http://schemas.microsoft.com/office/drawing/2014/main" id="{00000000-0008-0000-0300-00005A000000}"/>
            </a:ext>
          </a:extLst>
        </xdr:cNvPr>
        <xdr:cNvSpPr txBox="1"/>
      </xdr:nvSpPr>
      <xdr:spPr>
        <a:xfrm>
          <a:off x="5041900" y="686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8165</xdr:rowOff>
    </xdr:from>
    <xdr:to>
      <xdr:col>19</xdr:col>
      <xdr:colOff>184150</xdr:colOff>
      <xdr:row>41</xdr:row>
      <xdr:rowOff>109765</xdr:rowOff>
    </xdr:to>
    <xdr:sp macro="" textlink="">
      <xdr:nvSpPr>
        <xdr:cNvPr id="91" name="楕円 90">
          <a:extLst>
            <a:ext uri="{FF2B5EF4-FFF2-40B4-BE49-F238E27FC236}">
              <a16:creationId xmlns="" xmlns:a16="http://schemas.microsoft.com/office/drawing/2014/main" id="{00000000-0008-0000-0300-00005B000000}"/>
            </a:ext>
          </a:extLst>
        </xdr:cNvPr>
        <xdr:cNvSpPr/>
      </xdr:nvSpPr>
      <xdr:spPr>
        <a:xfrm>
          <a:off x="4064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92" name="テキスト ボックス 91">
          <a:extLst>
            <a:ext uri="{FF2B5EF4-FFF2-40B4-BE49-F238E27FC236}">
              <a16:creationId xmlns="" xmlns:a16="http://schemas.microsoft.com/office/drawing/2014/main" id="{00000000-0008-0000-0300-00005C000000}"/>
            </a:ext>
          </a:extLst>
        </xdr:cNvPr>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8165</xdr:rowOff>
    </xdr:from>
    <xdr:to>
      <xdr:col>15</xdr:col>
      <xdr:colOff>133350</xdr:colOff>
      <xdr:row>41</xdr:row>
      <xdr:rowOff>109765</xdr:rowOff>
    </xdr:to>
    <xdr:sp macro="" textlink="">
      <xdr:nvSpPr>
        <xdr:cNvPr id="93" name="楕円 92">
          <a:extLst>
            <a:ext uri="{FF2B5EF4-FFF2-40B4-BE49-F238E27FC236}">
              <a16:creationId xmlns="" xmlns:a16="http://schemas.microsoft.com/office/drawing/2014/main" id="{00000000-0008-0000-0300-00005D000000}"/>
            </a:ext>
          </a:extLst>
        </xdr:cNvPr>
        <xdr:cNvSpPr/>
      </xdr:nvSpPr>
      <xdr:spPr>
        <a:xfrm>
          <a:off x="3175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94" name="テキスト ボックス 93">
          <a:extLst>
            <a:ext uri="{FF2B5EF4-FFF2-40B4-BE49-F238E27FC236}">
              <a16:creationId xmlns="" xmlns:a16="http://schemas.microsoft.com/office/drawing/2014/main" id="{00000000-0008-0000-0300-00005E000000}"/>
            </a:ext>
          </a:extLst>
        </xdr:cNvPr>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8165</xdr:rowOff>
    </xdr:from>
    <xdr:to>
      <xdr:col>11</xdr:col>
      <xdr:colOff>82550</xdr:colOff>
      <xdr:row>41</xdr:row>
      <xdr:rowOff>109765</xdr:rowOff>
    </xdr:to>
    <xdr:sp macro="" textlink="">
      <xdr:nvSpPr>
        <xdr:cNvPr id="95" name="楕円 94">
          <a:extLst>
            <a:ext uri="{FF2B5EF4-FFF2-40B4-BE49-F238E27FC236}">
              <a16:creationId xmlns="" xmlns:a16="http://schemas.microsoft.com/office/drawing/2014/main" id="{00000000-0008-0000-0300-00005F000000}"/>
            </a:ext>
          </a:extLst>
        </xdr:cNvPr>
        <xdr:cNvSpPr/>
      </xdr:nvSpPr>
      <xdr:spPr>
        <a:xfrm>
          <a:off x="2286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96" name="テキスト ボックス 95">
          <a:extLst>
            <a:ext uri="{FF2B5EF4-FFF2-40B4-BE49-F238E27FC236}">
              <a16:creationId xmlns="" xmlns:a16="http://schemas.microsoft.com/office/drawing/2014/main" id="{00000000-0008-0000-0300-000060000000}"/>
            </a:ext>
          </a:extLst>
        </xdr:cNvPr>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7" name="楕円 96">
          <a:extLst>
            <a:ext uri="{FF2B5EF4-FFF2-40B4-BE49-F238E27FC236}">
              <a16:creationId xmlns="" xmlns:a16="http://schemas.microsoft.com/office/drawing/2014/main" id="{00000000-0008-0000-0300-000061000000}"/>
            </a:ext>
          </a:extLst>
        </xdr:cNvPr>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8" name="テキスト ボックス 97">
          <a:extLst>
            <a:ext uri="{FF2B5EF4-FFF2-40B4-BE49-F238E27FC236}">
              <a16:creationId xmlns="" xmlns:a16="http://schemas.microsoft.com/office/drawing/2014/main" id="{00000000-0008-0000-0300-000062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入面においては、地方交付税は減額したものの、地方消費税交付金及び地方税が増額し、経常一般財源等は増加した。歳出面においては、地方債の借換えに伴う公債費の減額や新型コロナウイルス感染症に起因すると考えられる扶助費の減額により経常的一般財源等充当分の経費が減少した。経常収支比率は</a:t>
          </a:r>
          <a:r>
            <a:rPr kumimoji="1" lang="en-US" altLang="ja-JP" sz="1100">
              <a:latin typeface="ＭＳ Ｐゴシック" panose="020B0600070205080204" pitchFamily="50" charset="-128"/>
              <a:ea typeface="ＭＳ Ｐゴシック" panose="020B0600070205080204" pitchFamily="50" charset="-128"/>
            </a:rPr>
            <a:t>9.1</a:t>
          </a:r>
          <a:r>
            <a:rPr kumimoji="1" lang="ja-JP" altLang="en-US" sz="1100">
              <a:latin typeface="ＭＳ Ｐゴシック" panose="020B0600070205080204" pitchFamily="50" charset="-128"/>
              <a:ea typeface="ＭＳ Ｐゴシック" panose="020B0600070205080204" pitchFamily="50" charset="-128"/>
            </a:rPr>
            <a:t>ポイント改善し</a:t>
          </a:r>
          <a:r>
            <a:rPr kumimoji="1" lang="en-US" altLang="ja-JP" sz="1100">
              <a:latin typeface="ＭＳ Ｐゴシック" panose="020B0600070205080204" pitchFamily="50" charset="-128"/>
              <a:ea typeface="ＭＳ Ｐゴシック" panose="020B0600070205080204" pitchFamily="50" charset="-128"/>
            </a:rPr>
            <a:t>86.2%</a:t>
          </a:r>
          <a:r>
            <a:rPr kumimoji="1" lang="ja-JP" altLang="en-US" sz="1100">
              <a:latin typeface="ＭＳ Ｐゴシック" panose="020B0600070205080204" pitchFamily="50" charset="-128"/>
              <a:ea typeface="ＭＳ Ｐゴシック" panose="020B0600070205080204" pitchFamily="50" charset="-128"/>
            </a:rPr>
            <a:t>となったが、この結果はコロナ禍に伴う単年度的な影響も大きく、今後も高齢化に伴う社会保障費や特別会計への繰出金等の経費の増加が見込まれることを考慮すると、内部経費の見直しによる経常経費の削減の継続や繰出金増加抑制のための公共下水道事業も含めた計画的な地方債の発行に努め、経常収支比率の改善に努めることとす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74506</xdr:rowOff>
    </xdr:to>
    <xdr:cxnSp macro="">
      <xdr:nvCxnSpPr>
        <xdr:cNvPr id="128" name="直線コネクタ 127">
          <a:extLst>
            <a:ext uri="{FF2B5EF4-FFF2-40B4-BE49-F238E27FC236}">
              <a16:creationId xmlns="" xmlns:a16="http://schemas.microsoft.com/office/drawing/2014/main" id="{00000000-0008-0000-0300-000080000000}"/>
            </a:ext>
          </a:extLst>
        </xdr:cNvPr>
        <xdr:cNvCxnSpPr/>
      </xdr:nvCxnSpPr>
      <xdr:spPr>
        <a:xfrm flipV="1">
          <a:off x="4953000" y="99021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46583</xdr:rowOff>
    </xdr:from>
    <xdr:ext cx="762000" cy="259045"/>
    <xdr:sp macro="" textlink="">
      <xdr:nvSpPr>
        <xdr:cNvPr id="129" name="財政構造の弾力性最小値テキスト">
          <a:extLst>
            <a:ext uri="{FF2B5EF4-FFF2-40B4-BE49-F238E27FC236}">
              <a16:creationId xmlns="" xmlns:a16="http://schemas.microsoft.com/office/drawing/2014/main" id="{00000000-0008-0000-0300-000081000000}"/>
            </a:ext>
          </a:extLst>
        </xdr:cNvPr>
        <xdr:cNvSpPr txBox="1"/>
      </xdr:nvSpPr>
      <xdr:spPr>
        <a:xfrm>
          <a:off x="5041900" y="113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74506</xdr:rowOff>
    </xdr:from>
    <xdr:to>
      <xdr:col>24</xdr:col>
      <xdr:colOff>12700</xdr:colOff>
      <xdr:row>66</xdr:row>
      <xdr:rowOff>74506</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a:off x="4864100" y="1139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1" name="財政構造の弾力性最大値テキスト">
          <a:extLst>
            <a:ext uri="{FF2B5EF4-FFF2-40B4-BE49-F238E27FC236}">
              <a16:creationId xmlns="" xmlns:a16="http://schemas.microsoft.com/office/drawing/2014/main" id="{00000000-0008-0000-0300-000083000000}"/>
            </a:ext>
          </a:extLst>
        </xdr:cNvPr>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2" name="直線コネクタ 131">
          <a:extLst>
            <a:ext uri="{FF2B5EF4-FFF2-40B4-BE49-F238E27FC236}">
              <a16:creationId xmlns="" xmlns:a16="http://schemas.microsoft.com/office/drawing/2014/main" id="{00000000-0008-0000-0300-000084000000}"/>
            </a:ext>
          </a:extLst>
        </xdr:cNvPr>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143087</xdr:rowOff>
    </xdr:from>
    <xdr:to>
      <xdr:col>23</xdr:col>
      <xdr:colOff>133350</xdr:colOff>
      <xdr:row>63</xdr:row>
      <xdr:rowOff>17780</xdr:rowOff>
    </xdr:to>
    <xdr:cxnSp macro="">
      <xdr:nvCxnSpPr>
        <xdr:cNvPr id="133" name="直線コネクタ 132">
          <a:extLst>
            <a:ext uri="{FF2B5EF4-FFF2-40B4-BE49-F238E27FC236}">
              <a16:creationId xmlns="" xmlns:a16="http://schemas.microsoft.com/office/drawing/2014/main" id="{00000000-0008-0000-0300-000085000000}"/>
            </a:ext>
          </a:extLst>
        </xdr:cNvPr>
        <xdr:cNvCxnSpPr/>
      </xdr:nvCxnSpPr>
      <xdr:spPr>
        <a:xfrm flipV="1">
          <a:off x="4114800" y="10087187"/>
          <a:ext cx="838200" cy="73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121090</xdr:rowOff>
    </xdr:from>
    <xdr:ext cx="762000" cy="259045"/>
    <xdr:sp macro="" textlink="">
      <xdr:nvSpPr>
        <xdr:cNvPr id="134" name="財政構造の弾力性平均値テキスト">
          <a:extLst>
            <a:ext uri="{FF2B5EF4-FFF2-40B4-BE49-F238E27FC236}">
              <a16:creationId xmlns="" xmlns:a16="http://schemas.microsoft.com/office/drawing/2014/main" id="{00000000-0008-0000-0300-000086000000}"/>
            </a:ext>
          </a:extLst>
        </xdr:cNvPr>
        <xdr:cNvSpPr txBox="1"/>
      </xdr:nvSpPr>
      <xdr:spPr>
        <a:xfrm>
          <a:off x="5041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a:extLst>
            <a:ext uri="{FF2B5EF4-FFF2-40B4-BE49-F238E27FC236}">
              <a16:creationId xmlns="" xmlns:a16="http://schemas.microsoft.com/office/drawing/2014/main" id="{00000000-0008-0000-0300-000087000000}"/>
            </a:ext>
          </a:extLst>
        </xdr:cNvPr>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17780</xdr:rowOff>
    </xdr:from>
    <xdr:to>
      <xdr:col>19</xdr:col>
      <xdr:colOff>133350</xdr:colOff>
      <xdr:row>65</xdr:row>
      <xdr:rowOff>4656</xdr:rowOff>
    </xdr:to>
    <xdr:cxnSp macro="">
      <xdr:nvCxnSpPr>
        <xdr:cNvPr id="136" name="直線コネクタ 135">
          <a:extLst>
            <a:ext uri="{FF2B5EF4-FFF2-40B4-BE49-F238E27FC236}">
              <a16:creationId xmlns="" xmlns:a16="http://schemas.microsoft.com/office/drawing/2014/main" id="{00000000-0008-0000-0300-000088000000}"/>
            </a:ext>
          </a:extLst>
        </xdr:cNvPr>
        <xdr:cNvCxnSpPr/>
      </xdr:nvCxnSpPr>
      <xdr:spPr>
        <a:xfrm flipV="1">
          <a:off x="3225800" y="10819130"/>
          <a:ext cx="889000" cy="32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7" name="フローチャート: 判断 136">
          <a:extLst>
            <a:ext uri="{FF2B5EF4-FFF2-40B4-BE49-F238E27FC236}">
              <a16:creationId xmlns="" xmlns:a16="http://schemas.microsoft.com/office/drawing/2014/main" id="{00000000-0008-0000-0300-000089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8" name="テキスト ボックス 137">
          <a:extLst>
            <a:ext uri="{FF2B5EF4-FFF2-40B4-BE49-F238E27FC236}">
              <a16:creationId xmlns="" xmlns:a16="http://schemas.microsoft.com/office/drawing/2014/main" id="{00000000-0008-0000-0300-00008A000000}"/>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103717</xdr:rowOff>
    </xdr:from>
    <xdr:to>
      <xdr:col>15</xdr:col>
      <xdr:colOff>82550</xdr:colOff>
      <xdr:row>65</xdr:row>
      <xdr:rowOff>4656</xdr:rowOff>
    </xdr:to>
    <xdr:cxnSp macro="">
      <xdr:nvCxnSpPr>
        <xdr:cNvPr id="139" name="直線コネクタ 138">
          <a:extLst>
            <a:ext uri="{FF2B5EF4-FFF2-40B4-BE49-F238E27FC236}">
              <a16:creationId xmlns="" xmlns:a16="http://schemas.microsoft.com/office/drawing/2014/main" id="{00000000-0008-0000-0300-00008B000000}"/>
            </a:ext>
          </a:extLst>
        </xdr:cNvPr>
        <xdr:cNvCxnSpPr/>
      </xdr:nvCxnSpPr>
      <xdr:spPr>
        <a:xfrm>
          <a:off x="2336800" y="1107651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a:extLst>
            <a:ext uri="{FF2B5EF4-FFF2-40B4-BE49-F238E27FC236}">
              <a16:creationId xmlns="" xmlns:a16="http://schemas.microsoft.com/office/drawing/2014/main" id="{00000000-0008-0000-0300-00008C000000}"/>
            </a:ext>
          </a:extLst>
        </xdr:cNvPr>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161731</xdr:rowOff>
    </xdr:from>
    <xdr:ext cx="762000" cy="259045"/>
    <xdr:sp macro="" textlink="">
      <xdr:nvSpPr>
        <xdr:cNvPr id="141" name="テキスト ボックス 140">
          <a:extLst>
            <a:ext uri="{FF2B5EF4-FFF2-40B4-BE49-F238E27FC236}">
              <a16:creationId xmlns="" xmlns:a16="http://schemas.microsoft.com/office/drawing/2014/main" id="{00000000-0008-0000-0300-00008D000000}"/>
            </a:ext>
          </a:extLst>
        </xdr:cNvPr>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103717</xdr:rowOff>
    </xdr:from>
    <xdr:to>
      <xdr:col>11</xdr:col>
      <xdr:colOff>31750</xdr:colOff>
      <xdr:row>65</xdr:row>
      <xdr:rowOff>4656</xdr:rowOff>
    </xdr:to>
    <xdr:cxnSp macro="">
      <xdr:nvCxnSpPr>
        <xdr:cNvPr id="142" name="直線コネクタ 141">
          <a:extLst>
            <a:ext uri="{FF2B5EF4-FFF2-40B4-BE49-F238E27FC236}">
              <a16:creationId xmlns="" xmlns:a16="http://schemas.microsoft.com/office/drawing/2014/main" id="{00000000-0008-0000-0300-00008E000000}"/>
            </a:ext>
          </a:extLst>
        </xdr:cNvPr>
        <xdr:cNvCxnSpPr/>
      </xdr:nvCxnSpPr>
      <xdr:spPr>
        <a:xfrm flipV="1">
          <a:off x="1447800" y="1107651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149013</xdr:rowOff>
    </xdr:from>
    <xdr:to>
      <xdr:col>11</xdr:col>
      <xdr:colOff>82550</xdr:colOff>
      <xdr:row>62</xdr:row>
      <xdr:rowOff>79163</xdr:rowOff>
    </xdr:to>
    <xdr:sp macro="" textlink="">
      <xdr:nvSpPr>
        <xdr:cNvPr id="143" name="フローチャート: 判断 142">
          <a:extLst>
            <a:ext uri="{FF2B5EF4-FFF2-40B4-BE49-F238E27FC236}">
              <a16:creationId xmlns="" xmlns:a16="http://schemas.microsoft.com/office/drawing/2014/main" id="{00000000-0008-0000-0300-00008F000000}"/>
            </a:ext>
          </a:extLst>
        </xdr:cNvPr>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89340</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1955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84667</xdr:rowOff>
    </xdr:from>
    <xdr:to>
      <xdr:col>7</xdr:col>
      <xdr:colOff>31750</xdr:colOff>
      <xdr:row>62</xdr:row>
      <xdr:rowOff>14817</xdr:rowOff>
    </xdr:to>
    <xdr:sp macro="" textlink="">
      <xdr:nvSpPr>
        <xdr:cNvPr id="145" name="フローチャート: 判断 144">
          <a:extLst>
            <a:ext uri="{FF2B5EF4-FFF2-40B4-BE49-F238E27FC236}">
              <a16:creationId xmlns="" xmlns:a16="http://schemas.microsoft.com/office/drawing/2014/main" id="{00000000-0008-0000-0300-000091000000}"/>
            </a:ext>
          </a:extLst>
        </xdr:cNvPr>
        <xdr:cNvSpPr/>
      </xdr:nvSpPr>
      <xdr:spPr>
        <a:xfrm>
          <a:off x="1397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24994</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1066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92287</xdr:rowOff>
    </xdr:from>
    <xdr:to>
      <xdr:col>23</xdr:col>
      <xdr:colOff>184150</xdr:colOff>
      <xdr:row>59</xdr:row>
      <xdr:rowOff>22437</xdr:rowOff>
    </xdr:to>
    <xdr:sp macro="" textlink="">
      <xdr:nvSpPr>
        <xdr:cNvPr id="152" name="楕円 151">
          <a:extLst>
            <a:ext uri="{FF2B5EF4-FFF2-40B4-BE49-F238E27FC236}">
              <a16:creationId xmlns="" xmlns:a16="http://schemas.microsoft.com/office/drawing/2014/main" id="{00000000-0008-0000-0300-000098000000}"/>
            </a:ext>
          </a:extLst>
        </xdr:cNvPr>
        <xdr:cNvSpPr/>
      </xdr:nvSpPr>
      <xdr:spPr>
        <a:xfrm>
          <a:off x="4902200" y="1003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108814</xdr:rowOff>
    </xdr:from>
    <xdr:ext cx="762000" cy="259045"/>
    <xdr:sp macro="" textlink="">
      <xdr:nvSpPr>
        <xdr:cNvPr id="153" name="財政構造の弾力性該当値テキスト">
          <a:extLst>
            <a:ext uri="{FF2B5EF4-FFF2-40B4-BE49-F238E27FC236}">
              <a16:creationId xmlns="" xmlns:a16="http://schemas.microsoft.com/office/drawing/2014/main" id="{00000000-0008-0000-0300-000099000000}"/>
            </a:ext>
          </a:extLst>
        </xdr:cNvPr>
        <xdr:cNvSpPr txBox="1"/>
      </xdr:nvSpPr>
      <xdr:spPr>
        <a:xfrm>
          <a:off x="5041900" y="9881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138430</xdr:rowOff>
    </xdr:from>
    <xdr:to>
      <xdr:col>19</xdr:col>
      <xdr:colOff>184150</xdr:colOff>
      <xdr:row>63</xdr:row>
      <xdr:rowOff>68580</xdr:rowOff>
    </xdr:to>
    <xdr:sp macro="" textlink="">
      <xdr:nvSpPr>
        <xdr:cNvPr id="154" name="楕円 153">
          <a:extLst>
            <a:ext uri="{FF2B5EF4-FFF2-40B4-BE49-F238E27FC236}">
              <a16:creationId xmlns="" xmlns:a16="http://schemas.microsoft.com/office/drawing/2014/main" id="{00000000-0008-0000-0300-00009A000000}"/>
            </a:ext>
          </a:extLst>
        </xdr:cNvPr>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53357</xdr:rowOff>
    </xdr:from>
    <xdr:ext cx="736600" cy="259045"/>
    <xdr:sp macro="" textlink="">
      <xdr:nvSpPr>
        <xdr:cNvPr id="155" name="テキスト ボックス 154">
          <a:extLst>
            <a:ext uri="{FF2B5EF4-FFF2-40B4-BE49-F238E27FC236}">
              <a16:creationId xmlns="" xmlns:a16="http://schemas.microsoft.com/office/drawing/2014/main" id="{00000000-0008-0000-0300-00009B000000}"/>
            </a:ext>
          </a:extLst>
        </xdr:cNvPr>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125306</xdr:rowOff>
    </xdr:from>
    <xdr:to>
      <xdr:col>15</xdr:col>
      <xdr:colOff>133350</xdr:colOff>
      <xdr:row>65</xdr:row>
      <xdr:rowOff>55456</xdr:rowOff>
    </xdr:to>
    <xdr:sp macro="" textlink="">
      <xdr:nvSpPr>
        <xdr:cNvPr id="156" name="楕円 155">
          <a:extLst>
            <a:ext uri="{FF2B5EF4-FFF2-40B4-BE49-F238E27FC236}">
              <a16:creationId xmlns="" xmlns:a16="http://schemas.microsoft.com/office/drawing/2014/main" id="{00000000-0008-0000-0300-00009C000000}"/>
            </a:ext>
          </a:extLst>
        </xdr:cNvPr>
        <xdr:cNvSpPr/>
      </xdr:nvSpPr>
      <xdr:spPr>
        <a:xfrm>
          <a:off x="3175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40233</xdr:rowOff>
    </xdr:from>
    <xdr:ext cx="762000" cy="259045"/>
    <xdr:sp macro="" textlink="">
      <xdr:nvSpPr>
        <xdr:cNvPr id="157" name="テキスト ボックス 156">
          <a:extLst>
            <a:ext uri="{FF2B5EF4-FFF2-40B4-BE49-F238E27FC236}">
              <a16:creationId xmlns="" xmlns:a16="http://schemas.microsoft.com/office/drawing/2014/main" id="{00000000-0008-0000-0300-00009D000000}"/>
            </a:ext>
          </a:extLst>
        </xdr:cNvPr>
        <xdr:cNvSpPr txBox="1"/>
      </xdr:nvSpPr>
      <xdr:spPr>
        <a:xfrm>
          <a:off x="2844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52917</xdr:rowOff>
    </xdr:from>
    <xdr:to>
      <xdr:col>11</xdr:col>
      <xdr:colOff>82550</xdr:colOff>
      <xdr:row>64</xdr:row>
      <xdr:rowOff>154517</xdr:rowOff>
    </xdr:to>
    <xdr:sp macro="" textlink="">
      <xdr:nvSpPr>
        <xdr:cNvPr id="158" name="楕円 157">
          <a:extLst>
            <a:ext uri="{FF2B5EF4-FFF2-40B4-BE49-F238E27FC236}">
              <a16:creationId xmlns="" xmlns:a16="http://schemas.microsoft.com/office/drawing/2014/main" id="{00000000-0008-0000-0300-00009E000000}"/>
            </a:ext>
          </a:extLst>
        </xdr:cNvPr>
        <xdr:cNvSpPr/>
      </xdr:nvSpPr>
      <xdr:spPr>
        <a:xfrm>
          <a:off x="2286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139294</xdr:rowOff>
    </xdr:from>
    <xdr:ext cx="762000" cy="259045"/>
    <xdr:sp macro="" textlink="">
      <xdr:nvSpPr>
        <xdr:cNvPr id="159" name="テキスト ボックス 158">
          <a:extLst>
            <a:ext uri="{FF2B5EF4-FFF2-40B4-BE49-F238E27FC236}">
              <a16:creationId xmlns="" xmlns:a16="http://schemas.microsoft.com/office/drawing/2014/main" id="{00000000-0008-0000-0300-00009F000000}"/>
            </a:ext>
          </a:extLst>
        </xdr:cNvPr>
        <xdr:cNvSpPr txBox="1"/>
      </xdr:nvSpPr>
      <xdr:spPr>
        <a:xfrm>
          <a:off x="1955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125306</xdr:rowOff>
    </xdr:from>
    <xdr:to>
      <xdr:col>7</xdr:col>
      <xdr:colOff>31750</xdr:colOff>
      <xdr:row>65</xdr:row>
      <xdr:rowOff>55456</xdr:rowOff>
    </xdr:to>
    <xdr:sp macro="" textlink="">
      <xdr:nvSpPr>
        <xdr:cNvPr id="160" name="楕円 159">
          <a:extLst>
            <a:ext uri="{FF2B5EF4-FFF2-40B4-BE49-F238E27FC236}">
              <a16:creationId xmlns="" xmlns:a16="http://schemas.microsoft.com/office/drawing/2014/main" id="{00000000-0008-0000-0300-0000A0000000}"/>
            </a:ext>
          </a:extLst>
        </xdr:cNvPr>
        <xdr:cNvSpPr/>
      </xdr:nvSpPr>
      <xdr:spPr>
        <a:xfrm>
          <a:off x="1397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40233</xdr:rowOff>
    </xdr:from>
    <xdr:ext cx="762000" cy="259045"/>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1066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行財政集中改革プラン（推進期間：</a:t>
          </a:r>
          <a:r>
            <a:rPr kumimoji="1" lang="en-US" altLang="ja-JP" sz="1300">
              <a:latin typeface="ＭＳ Ｐゴシック" panose="020B0600070205080204" pitchFamily="50" charset="-128"/>
              <a:ea typeface="ＭＳ Ｐゴシック" panose="020B0600070205080204" pitchFamily="50" charset="-128"/>
            </a:rPr>
            <a:t>H17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）に基づき職員数の削減及び内部経費の見直し等に努めた結果、人口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類似団体の平均を大きく下回る状況となっている。今後も、令和元年度に策定した行政経営プラン（改訂版）に基づき職員給与のさらなる適正化及び経費削減の取組みを継続していくこととす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169424</xdr:rowOff>
    </xdr:from>
    <xdr:to>
      <xdr:col>23</xdr:col>
      <xdr:colOff>133350</xdr:colOff>
      <xdr:row>90</xdr:row>
      <xdr:rowOff>17945</xdr:rowOff>
    </xdr:to>
    <xdr:cxnSp macro="">
      <xdr:nvCxnSpPr>
        <xdr:cNvPr id="191" name="直線コネクタ 190">
          <a:extLst>
            <a:ext uri="{FF2B5EF4-FFF2-40B4-BE49-F238E27FC236}">
              <a16:creationId xmlns="" xmlns:a16="http://schemas.microsoft.com/office/drawing/2014/main" id="{00000000-0008-0000-0300-0000BF000000}"/>
            </a:ext>
          </a:extLst>
        </xdr:cNvPr>
        <xdr:cNvCxnSpPr/>
      </xdr:nvCxnSpPr>
      <xdr:spPr>
        <a:xfrm flipV="1">
          <a:off x="4953000" y="13885424"/>
          <a:ext cx="0" cy="1563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161472</xdr:rowOff>
    </xdr:from>
    <xdr:ext cx="762000" cy="259045"/>
    <xdr:sp macro="" textlink="">
      <xdr:nvSpPr>
        <xdr:cNvPr id="192" name="人件費・物件費等の状況最小値テキスト">
          <a:extLst>
            <a:ext uri="{FF2B5EF4-FFF2-40B4-BE49-F238E27FC236}">
              <a16:creationId xmlns="" xmlns:a16="http://schemas.microsoft.com/office/drawing/2014/main" id="{00000000-0008-0000-0300-0000C0000000}"/>
            </a:ext>
          </a:extLst>
        </xdr:cNvPr>
        <xdr:cNvSpPr txBox="1"/>
      </xdr:nvSpPr>
      <xdr:spPr>
        <a:xfrm>
          <a:off x="5041900" y="1542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17945</xdr:rowOff>
    </xdr:from>
    <xdr:to>
      <xdr:col>24</xdr:col>
      <xdr:colOff>12700</xdr:colOff>
      <xdr:row>90</xdr:row>
      <xdr:rowOff>17945</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a:off x="4864100" y="1544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84351</xdr:rowOff>
    </xdr:from>
    <xdr:ext cx="762000" cy="259045"/>
    <xdr:sp macro="" textlink="">
      <xdr:nvSpPr>
        <xdr:cNvPr id="194" name="人件費・物件費等の状況最大値テキスト">
          <a:extLst>
            <a:ext uri="{FF2B5EF4-FFF2-40B4-BE49-F238E27FC236}">
              <a16:creationId xmlns="" xmlns:a16="http://schemas.microsoft.com/office/drawing/2014/main" id="{00000000-0008-0000-0300-0000C2000000}"/>
            </a:ext>
          </a:extLst>
        </xdr:cNvPr>
        <xdr:cNvSpPr txBox="1"/>
      </xdr:nvSpPr>
      <xdr:spPr>
        <a:xfrm>
          <a:off x="5041900" y="13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169424</xdr:rowOff>
    </xdr:from>
    <xdr:to>
      <xdr:col>24</xdr:col>
      <xdr:colOff>12700</xdr:colOff>
      <xdr:row>80</xdr:row>
      <xdr:rowOff>169424</xdr:rowOff>
    </xdr:to>
    <xdr:cxnSp macro="">
      <xdr:nvCxnSpPr>
        <xdr:cNvPr id="195" name="直線コネクタ 194">
          <a:extLst>
            <a:ext uri="{FF2B5EF4-FFF2-40B4-BE49-F238E27FC236}">
              <a16:creationId xmlns="" xmlns:a16="http://schemas.microsoft.com/office/drawing/2014/main" id="{00000000-0008-0000-0300-0000C3000000}"/>
            </a:ext>
          </a:extLst>
        </xdr:cNvPr>
        <xdr:cNvCxnSpPr/>
      </xdr:nvCxnSpPr>
      <xdr:spPr>
        <a:xfrm>
          <a:off x="4864100" y="13885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128048</xdr:rowOff>
    </xdr:from>
    <xdr:to>
      <xdr:col>23</xdr:col>
      <xdr:colOff>133350</xdr:colOff>
      <xdr:row>80</xdr:row>
      <xdr:rowOff>169424</xdr:rowOff>
    </xdr:to>
    <xdr:cxnSp macro="">
      <xdr:nvCxnSpPr>
        <xdr:cNvPr id="196" name="直線コネクタ 195">
          <a:extLst>
            <a:ext uri="{FF2B5EF4-FFF2-40B4-BE49-F238E27FC236}">
              <a16:creationId xmlns="" xmlns:a16="http://schemas.microsoft.com/office/drawing/2014/main" id="{00000000-0008-0000-0300-0000C4000000}"/>
            </a:ext>
          </a:extLst>
        </xdr:cNvPr>
        <xdr:cNvCxnSpPr/>
      </xdr:nvCxnSpPr>
      <xdr:spPr>
        <a:xfrm>
          <a:off x="4114800" y="13844048"/>
          <a:ext cx="838200" cy="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163997</xdr:rowOff>
    </xdr:from>
    <xdr:ext cx="762000" cy="259045"/>
    <xdr:sp macro="" textlink="">
      <xdr:nvSpPr>
        <xdr:cNvPr id="197" name="人件費・物件費等の状況平均値テキスト">
          <a:extLst>
            <a:ext uri="{FF2B5EF4-FFF2-40B4-BE49-F238E27FC236}">
              <a16:creationId xmlns="" xmlns:a16="http://schemas.microsoft.com/office/drawing/2014/main" id="{00000000-0008-0000-0300-0000C5000000}"/>
            </a:ext>
          </a:extLst>
        </xdr:cNvPr>
        <xdr:cNvSpPr txBox="1"/>
      </xdr:nvSpPr>
      <xdr:spPr>
        <a:xfrm>
          <a:off x="5041900" y="14051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20470</xdr:rowOff>
    </xdr:from>
    <xdr:to>
      <xdr:col>23</xdr:col>
      <xdr:colOff>184150</xdr:colOff>
      <xdr:row>82</xdr:row>
      <xdr:rowOff>122070</xdr:rowOff>
    </xdr:to>
    <xdr:sp macro="" textlink="">
      <xdr:nvSpPr>
        <xdr:cNvPr id="198" name="フローチャート: 判断 197">
          <a:extLst>
            <a:ext uri="{FF2B5EF4-FFF2-40B4-BE49-F238E27FC236}">
              <a16:creationId xmlns="" xmlns:a16="http://schemas.microsoft.com/office/drawing/2014/main" id="{00000000-0008-0000-0300-0000C6000000}"/>
            </a:ext>
          </a:extLst>
        </xdr:cNvPr>
        <xdr:cNvSpPr/>
      </xdr:nvSpPr>
      <xdr:spPr>
        <a:xfrm>
          <a:off x="4902200" y="1407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125941</xdr:rowOff>
    </xdr:from>
    <xdr:to>
      <xdr:col>19</xdr:col>
      <xdr:colOff>133350</xdr:colOff>
      <xdr:row>80</xdr:row>
      <xdr:rowOff>128048</xdr:rowOff>
    </xdr:to>
    <xdr:cxnSp macro="">
      <xdr:nvCxnSpPr>
        <xdr:cNvPr id="199" name="直線コネクタ 198">
          <a:extLst>
            <a:ext uri="{FF2B5EF4-FFF2-40B4-BE49-F238E27FC236}">
              <a16:creationId xmlns="" xmlns:a16="http://schemas.microsoft.com/office/drawing/2014/main" id="{00000000-0008-0000-0300-0000C7000000}"/>
            </a:ext>
          </a:extLst>
        </xdr:cNvPr>
        <xdr:cNvCxnSpPr/>
      </xdr:nvCxnSpPr>
      <xdr:spPr>
        <a:xfrm>
          <a:off x="3225800" y="13841941"/>
          <a:ext cx="889000" cy="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105615</xdr:rowOff>
    </xdr:from>
    <xdr:to>
      <xdr:col>19</xdr:col>
      <xdr:colOff>184150</xdr:colOff>
      <xdr:row>82</xdr:row>
      <xdr:rowOff>35765</xdr:rowOff>
    </xdr:to>
    <xdr:sp macro="" textlink="">
      <xdr:nvSpPr>
        <xdr:cNvPr id="200" name="フローチャート: 判断 199">
          <a:extLst>
            <a:ext uri="{FF2B5EF4-FFF2-40B4-BE49-F238E27FC236}">
              <a16:creationId xmlns="" xmlns:a16="http://schemas.microsoft.com/office/drawing/2014/main" id="{00000000-0008-0000-0300-0000C8000000}"/>
            </a:ext>
          </a:extLst>
        </xdr:cNvPr>
        <xdr:cNvSpPr/>
      </xdr:nvSpPr>
      <xdr:spPr>
        <a:xfrm>
          <a:off x="4064000" y="1399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20542</xdr:rowOff>
    </xdr:from>
    <xdr:ext cx="736600" cy="259045"/>
    <xdr:sp macro="" textlink="">
      <xdr:nvSpPr>
        <xdr:cNvPr id="201" name="テキスト ボックス 200">
          <a:extLst>
            <a:ext uri="{FF2B5EF4-FFF2-40B4-BE49-F238E27FC236}">
              <a16:creationId xmlns="" xmlns:a16="http://schemas.microsoft.com/office/drawing/2014/main" id="{00000000-0008-0000-0300-0000C9000000}"/>
            </a:ext>
          </a:extLst>
        </xdr:cNvPr>
        <xdr:cNvSpPr txBox="1"/>
      </xdr:nvSpPr>
      <xdr:spPr>
        <a:xfrm>
          <a:off x="3733800" y="14079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100605</xdr:rowOff>
    </xdr:from>
    <xdr:to>
      <xdr:col>15</xdr:col>
      <xdr:colOff>82550</xdr:colOff>
      <xdr:row>80</xdr:row>
      <xdr:rowOff>125941</xdr:rowOff>
    </xdr:to>
    <xdr:cxnSp macro="">
      <xdr:nvCxnSpPr>
        <xdr:cNvPr id="202" name="直線コネクタ 201">
          <a:extLst>
            <a:ext uri="{FF2B5EF4-FFF2-40B4-BE49-F238E27FC236}">
              <a16:creationId xmlns="" xmlns:a16="http://schemas.microsoft.com/office/drawing/2014/main" id="{00000000-0008-0000-0300-0000CA000000}"/>
            </a:ext>
          </a:extLst>
        </xdr:cNvPr>
        <xdr:cNvCxnSpPr/>
      </xdr:nvCxnSpPr>
      <xdr:spPr>
        <a:xfrm>
          <a:off x="2336800" y="13816605"/>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90872</xdr:rowOff>
    </xdr:from>
    <xdr:to>
      <xdr:col>15</xdr:col>
      <xdr:colOff>133350</xdr:colOff>
      <xdr:row>82</xdr:row>
      <xdr:rowOff>21022</xdr:rowOff>
    </xdr:to>
    <xdr:sp macro="" textlink="">
      <xdr:nvSpPr>
        <xdr:cNvPr id="203" name="フローチャート: 判断 202">
          <a:extLst>
            <a:ext uri="{FF2B5EF4-FFF2-40B4-BE49-F238E27FC236}">
              <a16:creationId xmlns="" xmlns:a16="http://schemas.microsoft.com/office/drawing/2014/main" id="{00000000-0008-0000-0300-0000CB000000}"/>
            </a:ext>
          </a:extLst>
        </xdr:cNvPr>
        <xdr:cNvSpPr/>
      </xdr:nvSpPr>
      <xdr:spPr>
        <a:xfrm>
          <a:off x="31750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5799</xdr:rowOff>
    </xdr:from>
    <xdr:ext cx="7620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2844800" y="1406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82945</xdr:rowOff>
    </xdr:from>
    <xdr:to>
      <xdr:col>11</xdr:col>
      <xdr:colOff>31750</xdr:colOff>
      <xdr:row>80</xdr:row>
      <xdr:rowOff>100605</xdr:rowOff>
    </xdr:to>
    <xdr:cxnSp macro="">
      <xdr:nvCxnSpPr>
        <xdr:cNvPr id="205" name="直線コネクタ 204">
          <a:extLst>
            <a:ext uri="{FF2B5EF4-FFF2-40B4-BE49-F238E27FC236}">
              <a16:creationId xmlns="" xmlns:a16="http://schemas.microsoft.com/office/drawing/2014/main" id="{00000000-0008-0000-0300-0000CD000000}"/>
            </a:ext>
          </a:extLst>
        </xdr:cNvPr>
        <xdr:cNvCxnSpPr/>
      </xdr:nvCxnSpPr>
      <xdr:spPr>
        <a:xfrm>
          <a:off x="1447800" y="13798945"/>
          <a:ext cx="889000" cy="1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82502</xdr:rowOff>
    </xdr:from>
    <xdr:to>
      <xdr:col>11</xdr:col>
      <xdr:colOff>82550</xdr:colOff>
      <xdr:row>82</xdr:row>
      <xdr:rowOff>12652</xdr:rowOff>
    </xdr:to>
    <xdr:sp macro="" textlink="">
      <xdr:nvSpPr>
        <xdr:cNvPr id="206" name="フローチャート: 判断 205">
          <a:extLst>
            <a:ext uri="{FF2B5EF4-FFF2-40B4-BE49-F238E27FC236}">
              <a16:creationId xmlns="" xmlns:a16="http://schemas.microsoft.com/office/drawing/2014/main" id="{00000000-0008-0000-0300-0000CE000000}"/>
            </a:ext>
          </a:extLst>
        </xdr:cNvPr>
        <xdr:cNvSpPr/>
      </xdr:nvSpPr>
      <xdr:spPr>
        <a:xfrm>
          <a:off x="2286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168879</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1955800" y="1405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67928</xdr:rowOff>
    </xdr:from>
    <xdr:to>
      <xdr:col>7</xdr:col>
      <xdr:colOff>31750</xdr:colOff>
      <xdr:row>81</xdr:row>
      <xdr:rowOff>169528</xdr:rowOff>
    </xdr:to>
    <xdr:sp macro="" textlink="">
      <xdr:nvSpPr>
        <xdr:cNvPr id="208" name="フローチャート: 判断 207">
          <a:extLst>
            <a:ext uri="{FF2B5EF4-FFF2-40B4-BE49-F238E27FC236}">
              <a16:creationId xmlns="" xmlns:a16="http://schemas.microsoft.com/office/drawing/2014/main" id="{00000000-0008-0000-0300-0000D0000000}"/>
            </a:ext>
          </a:extLst>
        </xdr:cNvPr>
        <xdr:cNvSpPr/>
      </xdr:nvSpPr>
      <xdr:spPr>
        <a:xfrm>
          <a:off x="1397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154305</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1066800" y="1404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118624</xdr:rowOff>
    </xdr:from>
    <xdr:to>
      <xdr:col>23</xdr:col>
      <xdr:colOff>184150</xdr:colOff>
      <xdr:row>81</xdr:row>
      <xdr:rowOff>48774</xdr:rowOff>
    </xdr:to>
    <xdr:sp macro="" textlink="">
      <xdr:nvSpPr>
        <xdr:cNvPr id="215" name="楕円 214">
          <a:extLst>
            <a:ext uri="{FF2B5EF4-FFF2-40B4-BE49-F238E27FC236}">
              <a16:creationId xmlns="" xmlns:a16="http://schemas.microsoft.com/office/drawing/2014/main" id="{00000000-0008-0000-0300-0000D7000000}"/>
            </a:ext>
          </a:extLst>
        </xdr:cNvPr>
        <xdr:cNvSpPr/>
      </xdr:nvSpPr>
      <xdr:spPr>
        <a:xfrm>
          <a:off x="4902200" y="1383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39901</xdr:rowOff>
    </xdr:from>
    <xdr:ext cx="762000" cy="259045"/>
    <xdr:sp macro="" textlink="">
      <xdr:nvSpPr>
        <xdr:cNvPr id="216" name="人件費・物件費等の状況該当値テキスト">
          <a:extLst>
            <a:ext uri="{FF2B5EF4-FFF2-40B4-BE49-F238E27FC236}">
              <a16:creationId xmlns="" xmlns:a16="http://schemas.microsoft.com/office/drawing/2014/main" id="{00000000-0008-0000-0300-0000D8000000}"/>
            </a:ext>
          </a:extLst>
        </xdr:cNvPr>
        <xdr:cNvSpPr txBox="1"/>
      </xdr:nvSpPr>
      <xdr:spPr>
        <a:xfrm>
          <a:off x="5041900" y="1375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77248</xdr:rowOff>
    </xdr:from>
    <xdr:to>
      <xdr:col>19</xdr:col>
      <xdr:colOff>184150</xdr:colOff>
      <xdr:row>81</xdr:row>
      <xdr:rowOff>7398</xdr:rowOff>
    </xdr:to>
    <xdr:sp macro="" textlink="">
      <xdr:nvSpPr>
        <xdr:cNvPr id="217" name="楕円 216">
          <a:extLst>
            <a:ext uri="{FF2B5EF4-FFF2-40B4-BE49-F238E27FC236}">
              <a16:creationId xmlns="" xmlns:a16="http://schemas.microsoft.com/office/drawing/2014/main" id="{00000000-0008-0000-0300-0000D9000000}"/>
            </a:ext>
          </a:extLst>
        </xdr:cNvPr>
        <xdr:cNvSpPr/>
      </xdr:nvSpPr>
      <xdr:spPr>
        <a:xfrm>
          <a:off x="4064000" y="137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17575</xdr:rowOff>
    </xdr:from>
    <xdr:ext cx="736600" cy="259045"/>
    <xdr:sp macro="" textlink="">
      <xdr:nvSpPr>
        <xdr:cNvPr id="218" name="テキスト ボックス 217">
          <a:extLst>
            <a:ext uri="{FF2B5EF4-FFF2-40B4-BE49-F238E27FC236}">
              <a16:creationId xmlns="" xmlns:a16="http://schemas.microsoft.com/office/drawing/2014/main" id="{00000000-0008-0000-0300-0000DA000000}"/>
            </a:ext>
          </a:extLst>
        </xdr:cNvPr>
        <xdr:cNvSpPr txBox="1"/>
      </xdr:nvSpPr>
      <xdr:spPr>
        <a:xfrm>
          <a:off x="3733800" y="1356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75141</xdr:rowOff>
    </xdr:from>
    <xdr:to>
      <xdr:col>15</xdr:col>
      <xdr:colOff>133350</xdr:colOff>
      <xdr:row>81</xdr:row>
      <xdr:rowOff>5291</xdr:rowOff>
    </xdr:to>
    <xdr:sp macro="" textlink="">
      <xdr:nvSpPr>
        <xdr:cNvPr id="219" name="楕円 218">
          <a:extLst>
            <a:ext uri="{FF2B5EF4-FFF2-40B4-BE49-F238E27FC236}">
              <a16:creationId xmlns="" xmlns:a16="http://schemas.microsoft.com/office/drawing/2014/main" id="{00000000-0008-0000-0300-0000DB000000}"/>
            </a:ext>
          </a:extLst>
        </xdr:cNvPr>
        <xdr:cNvSpPr/>
      </xdr:nvSpPr>
      <xdr:spPr>
        <a:xfrm>
          <a:off x="3175000" y="1379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15468</xdr:rowOff>
    </xdr:from>
    <xdr:ext cx="762000" cy="259045"/>
    <xdr:sp macro="" textlink="">
      <xdr:nvSpPr>
        <xdr:cNvPr id="220" name="テキスト ボックス 219">
          <a:extLst>
            <a:ext uri="{FF2B5EF4-FFF2-40B4-BE49-F238E27FC236}">
              <a16:creationId xmlns="" xmlns:a16="http://schemas.microsoft.com/office/drawing/2014/main" id="{00000000-0008-0000-0300-0000DC000000}"/>
            </a:ext>
          </a:extLst>
        </xdr:cNvPr>
        <xdr:cNvSpPr txBox="1"/>
      </xdr:nvSpPr>
      <xdr:spPr>
        <a:xfrm>
          <a:off x="2844800" y="13560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49805</xdr:rowOff>
    </xdr:from>
    <xdr:to>
      <xdr:col>11</xdr:col>
      <xdr:colOff>82550</xdr:colOff>
      <xdr:row>80</xdr:row>
      <xdr:rowOff>151405</xdr:rowOff>
    </xdr:to>
    <xdr:sp macro="" textlink="">
      <xdr:nvSpPr>
        <xdr:cNvPr id="221" name="楕円 220">
          <a:extLst>
            <a:ext uri="{FF2B5EF4-FFF2-40B4-BE49-F238E27FC236}">
              <a16:creationId xmlns="" xmlns:a16="http://schemas.microsoft.com/office/drawing/2014/main" id="{00000000-0008-0000-0300-0000DD000000}"/>
            </a:ext>
          </a:extLst>
        </xdr:cNvPr>
        <xdr:cNvSpPr/>
      </xdr:nvSpPr>
      <xdr:spPr>
        <a:xfrm>
          <a:off x="2286000" y="1376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161582</xdr:rowOff>
    </xdr:from>
    <xdr:ext cx="762000" cy="259045"/>
    <xdr:sp macro="" textlink="">
      <xdr:nvSpPr>
        <xdr:cNvPr id="222" name="テキスト ボックス 221">
          <a:extLst>
            <a:ext uri="{FF2B5EF4-FFF2-40B4-BE49-F238E27FC236}">
              <a16:creationId xmlns="" xmlns:a16="http://schemas.microsoft.com/office/drawing/2014/main" id="{00000000-0008-0000-0300-0000DE000000}"/>
            </a:ext>
          </a:extLst>
        </xdr:cNvPr>
        <xdr:cNvSpPr txBox="1"/>
      </xdr:nvSpPr>
      <xdr:spPr>
        <a:xfrm>
          <a:off x="1955800" y="1353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32145</xdr:rowOff>
    </xdr:from>
    <xdr:to>
      <xdr:col>7</xdr:col>
      <xdr:colOff>31750</xdr:colOff>
      <xdr:row>80</xdr:row>
      <xdr:rowOff>133745</xdr:rowOff>
    </xdr:to>
    <xdr:sp macro="" textlink="">
      <xdr:nvSpPr>
        <xdr:cNvPr id="223" name="楕円 222">
          <a:extLst>
            <a:ext uri="{FF2B5EF4-FFF2-40B4-BE49-F238E27FC236}">
              <a16:creationId xmlns="" xmlns:a16="http://schemas.microsoft.com/office/drawing/2014/main" id="{00000000-0008-0000-0300-0000DF000000}"/>
            </a:ext>
          </a:extLst>
        </xdr:cNvPr>
        <xdr:cNvSpPr/>
      </xdr:nvSpPr>
      <xdr:spPr>
        <a:xfrm>
          <a:off x="1397000" y="137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143922</xdr:rowOff>
    </xdr:from>
    <xdr:ext cx="762000" cy="259045"/>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066800" y="13517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を超える状態が続いていたが、給与制度の総合的見直しによる給料表の切替や高齢層職員の昇給停止等の給与制度の適正化を実施したことにより、ラスパイレス指数は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を下回ることができた。今後も、各種手当、給料表等の給与体系の見直しを引き続き行い、より一層の給与適正化に努めていく。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88</xdr:row>
      <xdr:rowOff>155121</xdr:rowOff>
    </xdr:to>
    <xdr:cxnSp macro="">
      <xdr:nvCxnSpPr>
        <xdr:cNvPr id="255" name="直線コネクタ 254">
          <a:extLst>
            <a:ext uri="{FF2B5EF4-FFF2-40B4-BE49-F238E27FC236}">
              <a16:creationId xmlns="" xmlns:a16="http://schemas.microsoft.com/office/drawing/2014/main" id="{00000000-0008-0000-0300-0000FF000000}"/>
            </a:ext>
          </a:extLst>
        </xdr:cNvPr>
        <xdr:cNvCxnSpPr/>
      </xdr:nvCxnSpPr>
      <xdr:spPr>
        <a:xfrm flipV="1">
          <a:off x="17018000" y="13812157"/>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6" name="給与水準   （国との比較）最小値テキスト">
          <a:extLst>
            <a:ext uri="{FF2B5EF4-FFF2-40B4-BE49-F238E27FC236}">
              <a16:creationId xmlns="" xmlns:a16="http://schemas.microsoft.com/office/drawing/2014/main" id="{00000000-0008-0000-0300-000000010000}"/>
            </a:ext>
          </a:extLst>
        </xdr:cNvPr>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8" name="給与水準   （国との比較）最大値テキスト">
          <a:extLst>
            <a:ext uri="{FF2B5EF4-FFF2-40B4-BE49-F238E27FC236}">
              <a16:creationId xmlns="" xmlns:a16="http://schemas.microsoft.com/office/drawing/2014/main" id="{00000000-0008-0000-0300-00000201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9" name="直線コネクタ 258">
          <a:extLst>
            <a:ext uri="{FF2B5EF4-FFF2-40B4-BE49-F238E27FC236}">
              <a16:creationId xmlns="" xmlns:a16="http://schemas.microsoft.com/office/drawing/2014/main" id="{00000000-0008-0000-0300-00000301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86</xdr:row>
      <xdr:rowOff>49893</xdr:rowOff>
    </xdr:to>
    <xdr:cxnSp macro="">
      <xdr:nvCxnSpPr>
        <xdr:cNvPr id="260" name="直線コネクタ 259">
          <a:extLst>
            <a:ext uri="{FF2B5EF4-FFF2-40B4-BE49-F238E27FC236}">
              <a16:creationId xmlns="" xmlns:a16="http://schemas.microsoft.com/office/drawing/2014/main" id="{00000000-0008-0000-0300-000004010000}"/>
            </a:ext>
          </a:extLst>
        </xdr:cNvPr>
        <xdr:cNvCxnSpPr/>
      </xdr:nvCxnSpPr>
      <xdr:spPr>
        <a:xfrm flipV="1">
          <a:off x="16179800" y="14708414"/>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47370</xdr:rowOff>
    </xdr:from>
    <xdr:ext cx="762000" cy="259045"/>
    <xdr:sp macro="" textlink="">
      <xdr:nvSpPr>
        <xdr:cNvPr id="261" name="給与水準   （国との比較）平均値テキスト">
          <a:extLst>
            <a:ext uri="{FF2B5EF4-FFF2-40B4-BE49-F238E27FC236}">
              <a16:creationId xmlns="" xmlns:a16="http://schemas.microsoft.com/office/drawing/2014/main" id="{00000000-0008-0000-0300-000005010000}"/>
            </a:ext>
          </a:extLst>
        </xdr:cNvPr>
        <xdr:cNvSpPr txBox="1"/>
      </xdr:nvSpPr>
      <xdr:spPr>
        <a:xfrm>
          <a:off x="17106900" y="14106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30843</xdr:rowOff>
    </xdr:from>
    <xdr:to>
      <xdr:col>81</xdr:col>
      <xdr:colOff>95250</xdr:colOff>
      <xdr:row>83</xdr:row>
      <xdr:rowOff>132443</xdr:rowOff>
    </xdr:to>
    <xdr:sp macro="" textlink="">
      <xdr:nvSpPr>
        <xdr:cNvPr id="262" name="フローチャート: 判断 261">
          <a:extLst>
            <a:ext uri="{FF2B5EF4-FFF2-40B4-BE49-F238E27FC236}">
              <a16:creationId xmlns="" xmlns:a16="http://schemas.microsoft.com/office/drawing/2014/main" id="{00000000-0008-0000-0300-000006010000}"/>
            </a:ext>
          </a:extLst>
        </xdr:cNvPr>
        <xdr:cNvSpPr/>
      </xdr:nvSpPr>
      <xdr:spPr>
        <a:xfrm>
          <a:off x="16967200" y="1426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49893</xdr:rowOff>
    </xdr:from>
    <xdr:to>
      <xdr:col>77</xdr:col>
      <xdr:colOff>44450</xdr:colOff>
      <xdr:row>86</xdr:row>
      <xdr:rowOff>136071</xdr:rowOff>
    </xdr:to>
    <xdr:cxnSp macro="">
      <xdr:nvCxnSpPr>
        <xdr:cNvPr id="263" name="直線コネクタ 262">
          <a:extLst>
            <a:ext uri="{FF2B5EF4-FFF2-40B4-BE49-F238E27FC236}">
              <a16:creationId xmlns="" xmlns:a16="http://schemas.microsoft.com/office/drawing/2014/main" id="{00000000-0008-0000-0300-000007010000}"/>
            </a:ext>
          </a:extLst>
        </xdr:cNvPr>
        <xdr:cNvCxnSpPr/>
      </xdr:nvCxnSpPr>
      <xdr:spPr>
        <a:xfrm flipV="1">
          <a:off x="15290800" y="1479459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48079</xdr:rowOff>
    </xdr:from>
    <xdr:to>
      <xdr:col>77</xdr:col>
      <xdr:colOff>95250</xdr:colOff>
      <xdr:row>83</xdr:row>
      <xdr:rowOff>149679</xdr:rowOff>
    </xdr:to>
    <xdr:sp macro="" textlink="">
      <xdr:nvSpPr>
        <xdr:cNvPr id="264" name="フローチャート: 判断 263">
          <a:extLst>
            <a:ext uri="{FF2B5EF4-FFF2-40B4-BE49-F238E27FC236}">
              <a16:creationId xmlns="" xmlns:a16="http://schemas.microsoft.com/office/drawing/2014/main" id="{00000000-0008-0000-0300-000008010000}"/>
            </a:ext>
          </a:extLst>
        </xdr:cNvPr>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65" name="テキスト ボックス 264">
          <a:extLst>
            <a:ext uri="{FF2B5EF4-FFF2-40B4-BE49-F238E27FC236}">
              <a16:creationId xmlns="" xmlns:a16="http://schemas.microsoft.com/office/drawing/2014/main" id="{00000000-0008-0000-0300-000009010000}"/>
            </a:ext>
          </a:extLst>
        </xdr:cNvPr>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118836</xdr:rowOff>
    </xdr:from>
    <xdr:to>
      <xdr:col>72</xdr:col>
      <xdr:colOff>203200</xdr:colOff>
      <xdr:row>86</xdr:row>
      <xdr:rowOff>136071</xdr:rowOff>
    </xdr:to>
    <xdr:cxnSp macro="">
      <xdr:nvCxnSpPr>
        <xdr:cNvPr id="266" name="直線コネクタ 265">
          <a:extLst>
            <a:ext uri="{FF2B5EF4-FFF2-40B4-BE49-F238E27FC236}">
              <a16:creationId xmlns="" xmlns:a16="http://schemas.microsoft.com/office/drawing/2014/main" id="{00000000-0008-0000-0300-00000A010000}"/>
            </a:ext>
          </a:extLst>
        </xdr:cNvPr>
        <xdr:cNvCxnSpPr/>
      </xdr:nvCxnSpPr>
      <xdr:spPr>
        <a:xfrm>
          <a:off x="14401800" y="1486353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65314</xdr:rowOff>
    </xdr:from>
    <xdr:to>
      <xdr:col>73</xdr:col>
      <xdr:colOff>44450</xdr:colOff>
      <xdr:row>83</xdr:row>
      <xdr:rowOff>166914</xdr:rowOff>
    </xdr:to>
    <xdr:sp macro="" textlink="">
      <xdr:nvSpPr>
        <xdr:cNvPr id="267" name="フローチャート: 判断 266">
          <a:extLst>
            <a:ext uri="{FF2B5EF4-FFF2-40B4-BE49-F238E27FC236}">
              <a16:creationId xmlns="" xmlns:a16="http://schemas.microsoft.com/office/drawing/2014/main" id="{00000000-0008-0000-0300-00000B010000}"/>
            </a:ext>
          </a:extLst>
        </xdr:cNvPr>
        <xdr:cNvSpPr/>
      </xdr:nvSpPr>
      <xdr:spPr>
        <a:xfrm>
          <a:off x="15240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5641</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4909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118836</xdr:rowOff>
    </xdr:from>
    <xdr:to>
      <xdr:col>68</xdr:col>
      <xdr:colOff>152400</xdr:colOff>
      <xdr:row>87</xdr:row>
      <xdr:rowOff>68036</xdr:rowOff>
    </xdr:to>
    <xdr:cxnSp macro="">
      <xdr:nvCxnSpPr>
        <xdr:cNvPr id="269" name="直線コネクタ 268">
          <a:extLst>
            <a:ext uri="{FF2B5EF4-FFF2-40B4-BE49-F238E27FC236}">
              <a16:creationId xmlns="" xmlns:a16="http://schemas.microsoft.com/office/drawing/2014/main" id="{00000000-0008-0000-0300-00000D010000}"/>
            </a:ext>
          </a:extLst>
        </xdr:cNvPr>
        <xdr:cNvCxnSpPr/>
      </xdr:nvCxnSpPr>
      <xdr:spPr>
        <a:xfrm flipV="1">
          <a:off x="13512800" y="1486353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48079</xdr:rowOff>
    </xdr:from>
    <xdr:to>
      <xdr:col>68</xdr:col>
      <xdr:colOff>203200</xdr:colOff>
      <xdr:row>83</xdr:row>
      <xdr:rowOff>149679</xdr:rowOff>
    </xdr:to>
    <xdr:sp macro="" textlink="">
      <xdr:nvSpPr>
        <xdr:cNvPr id="270" name="フローチャート: 判断 269">
          <a:extLst>
            <a:ext uri="{FF2B5EF4-FFF2-40B4-BE49-F238E27FC236}">
              <a16:creationId xmlns="" xmlns:a16="http://schemas.microsoft.com/office/drawing/2014/main" id="{00000000-0008-0000-0300-00000E010000}"/>
            </a:ext>
          </a:extLst>
        </xdr:cNvPr>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13607</xdr:rowOff>
    </xdr:from>
    <xdr:to>
      <xdr:col>64</xdr:col>
      <xdr:colOff>152400</xdr:colOff>
      <xdr:row>83</xdr:row>
      <xdr:rowOff>115207</xdr:rowOff>
    </xdr:to>
    <xdr:sp macro="" textlink="">
      <xdr:nvSpPr>
        <xdr:cNvPr id="272" name="フローチャート: 判断 271">
          <a:extLst>
            <a:ext uri="{FF2B5EF4-FFF2-40B4-BE49-F238E27FC236}">
              <a16:creationId xmlns="" xmlns:a16="http://schemas.microsoft.com/office/drawing/2014/main" id="{00000000-0008-0000-0300-000010010000}"/>
            </a:ext>
          </a:extLst>
        </xdr:cNvPr>
        <xdr:cNvSpPr/>
      </xdr:nvSpPr>
      <xdr:spPr>
        <a:xfrm>
          <a:off x="13462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125384</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3131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79" name="楕円 278">
          <a:extLst>
            <a:ext uri="{FF2B5EF4-FFF2-40B4-BE49-F238E27FC236}">
              <a16:creationId xmlns="" xmlns:a16="http://schemas.microsoft.com/office/drawing/2014/main" id="{00000000-0008-0000-0300-000017010000}"/>
            </a:ext>
          </a:extLst>
        </xdr:cNvPr>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56441</xdr:rowOff>
    </xdr:from>
    <xdr:ext cx="762000" cy="259045"/>
    <xdr:sp macro="" textlink="">
      <xdr:nvSpPr>
        <xdr:cNvPr id="280" name="給与水準   （国との比較）該当値テキスト">
          <a:extLst>
            <a:ext uri="{FF2B5EF4-FFF2-40B4-BE49-F238E27FC236}">
              <a16:creationId xmlns="" xmlns:a16="http://schemas.microsoft.com/office/drawing/2014/main" id="{00000000-0008-0000-0300-000018010000}"/>
            </a:ext>
          </a:extLst>
        </xdr:cNvPr>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81" name="楕円 280">
          <a:extLst>
            <a:ext uri="{FF2B5EF4-FFF2-40B4-BE49-F238E27FC236}">
              <a16:creationId xmlns="" xmlns:a16="http://schemas.microsoft.com/office/drawing/2014/main" id="{00000000-0008-0000-0300-000019010000}"/>
            </a:ext>
          </a:extLst>
        </xdr:cNvPr>
        <xdr:cNvSpPr/>
      </xdr:nvSpPr>
      <xdr:spPr>
        <a:xfrm>
          <a:off x="16129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82" name="テキスト ボックス 281">
          <a:extLst>
            <a:ext uri="{FF2B5EF4-FFF2-40B4-BE49-F238E27FC236}">
              <a16:creationId xmlns="" xmlns:a16="http://schemas.microsoft.com/office/drawing/2014/main" id="{00000000-0008-0000-0300-00001A010000}"/>
            </a:ext>
          </a:extLst>
        </xdr:cNvPr>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85271</xdr:rowOff>
    </xdr:from>
    <xdr:to>
      <xdr:col>73</xdr:col>
      <xdr:colOff>44450</xdr:colOff>
      <xdr:row>87</xdr:row>
      <xdr:rowOff>15421</xdr:rowOff>
    </xdr:to>
    <xdr:sp macro="" textlink="">
      <xdr:nvSpPr>
        <xdr:cNvPr id="283" name="楕円 282">
          <a:extLst>
            <a:ext uri="{FF2B5EF4-FFF2-40B4-BE49-F238E27FC236}">
              <a16:creationId xmlns="" xmlns:a16="http://schemas.microsoft.com/office/drawing/2014/main" id="{00000000-0008-0000-0300-00001B010000}"/>
            </a:ext>
          </a:extLst>
        </xdr:cNvPr>
        <xdr:cNvSpPr/>
      </xdr:nvSpPr>
      <xdr:spPr>
        <a:xfrm>
          <a:off x="15240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198</xdr:rowOff>
    </xdr:from>
    <xdr:ext cx="762000" cy="259045"/>
    <xdr:sp macro="" textlink="">
      <xdr:nvSpPr>
        <xdr:cNvPr id="284" name="テキスト ボックス 283">
          <a:extLst>
            <a:ext uri="{FF2B5EF4-FFF2-40B4-BE49-F238E27FC236}">
              <a16:creationId xmlns="" xmlns:a16="http://schemas.microsoft.com/office/drawing/2014/main" id="{00000000-0008-0000-0300-00001C010000}"/>
            </a:ext>
          </a:extLst>
        </xdr:cNvPr>
        <xdr:cNvSpPr txBox="1"/>
      </xdr:nvSpPr>
      <xdr:spPr>
        <a:xfrm>
          <a:off x="14909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68036</xdr:rowOff>
    </xdr:from>
    <xdr:to>
      <xdr:col>68</xdr:col>
      <xdr:colOff>203200</xdr:colOff>
      <xdr:row>86</xdr:row>
      <xdr:rowOff>169636</xdr:rowOff>
    </xdr:to>
    <xdr:sp macro="" textlink="">
      <xdr:nvSpPr>
        <xdr:cNvPr id="285" name="楕円 284">
          <a:extLst>
            <a:ext uri="{FF2B5EF4-FFF2-40B4-BE49-F238E27FC236}">
              <a16:creationId xmlns="" xmlns:a16="http://schemas.microsoft.com/office/drawing/2014/main" id="{00000000-0008-0000-0300-00001D010000}"/>
            </a:ext>
          </a:extLst>
        </xdr:cNvPr>
        <xdr:cNvSpPr/>
      </xdr:nvSpPr>
      <xdr:spPr>
        <a:xfrm>
          <a:off x="14351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86" name="テキスト ボックス 285">
          <a:extLst>
            <a:ext uri="{FF2B5EF4-FFF2-40B4-BE49-F238E27FC236}">
              <a16:creationId xmlns="" xmlns:a16="http://schemas.microsoft.com/office/drawing/2014/main" id="{00000000-0008-0000-0300-00001E010000}"/>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17236</xdr:rowOff>
    </xdr:from>
    <xdr:to>
      <xdr:col>64</xdr:col>
      <xdr:colOff>152400</xdr:colOff>
      <xdr:row>87</xdr:row>
      <xdr:rowOff>118836</xdr:rowOff>
    </xdr:to>
    <xdr:sp macro="" textlink="">
      <xdr:nvSpPr>
        <xdr:cNvPr id="287" name="楕円 286">
          <a:extLst>
            <a:ext uri="{FF2B5EF4-FFF2-40B4-BE49-F238E27FC236}">
              <a16:creationId xmlns="" xmlns:a16="http://schemas.microsoft.com/office/drawing/2014/main" id="{00000000-0008-0000-0300-00001F010000}"/>
            </a:ext>
          </a:extLst>
        </xdr:cNvPr>
        <xdr:cNvSpPr/>
      </xdr:nvSpPr>
      <xdr:spPr>
        <a:xfrm>
          <a:off x="13462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103613</xdr:rowOff>
    </xdr:from>
    <xdr:ext cx="762000" cy="259045"/>
    <xdr:sp macro="" textlink="">
      <xdr:nvSpPr>
        <xdr:cNvPr id="288" name="テキスト ボックス 287">
          <a:extLst>
            <a:ext uri="{FF2B5EF4-FFF2-40B4-BE49-F238E27FC236}">
              <a16:creationId xmlns="" xmlns:a16="http://schemas.microsoft.com/office/drawing/2014/main" id="{00000000-0008-0000-0300-000020010000}"/>
            </a:ext>
          </a:extLst>
        </xdr:cNvPr>
        <xdr:cNvSpPr txBox="1"/>
      </xdr:nvSpPr>
      <xdr:spPr>
        <a:xfrm>
          <a:off x="13131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年度に中間市財政集中改革プランに基づく職員数の削減を達成して以降、普通会計の職員数は</a:t>
          </a:r>
          <a:r>
            <a:rPr kumimoji="1" lang="en-US" altLang="ja-JP" sz="1300">
              <a:latin typeface="ＭＳ Ｐゴシック" panose="020B0600070205080204" pitchFamily="50" charset="-128"/>
              <a:ea typeface="ＭＳ Ｐゴシック" panose="020B0600070205080204" pitchFamily="50" charset="-128"/>
            </a:rPr>
            <a:t>300</a:t>
          </a:r>
          <a:r>
            <a:rPr kumimoji="1" lang="ja-JP" altLang="en-US" sz="1300">
              <a:latin typeface="ＭＳ Ｐゴシック" panose="020B0600070205080204" pitchFamily="50" charset="-128"/>
              <a:ea typeface="ＭＳ Ｐゴシック" panose="020B0600070205080204" pitchFamily="50" charset="-128"/>
            </a:rPr>
            <a:t>人前後でほぼ横ばいの状況となっている。今後は、事務事業の見直しを行うとともに、中間市行政経営プラン（改訂版）に基づき、計画的な職員採用、再任用職員の有効活用及び人員配置の適正化等を推進することにより、より適切な定員管理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123656</xdr:rowOff>
    </xdr:from>
    <xdr:to>
      <xdr:col>81</xdr:col>
      <xdr:colOff>44450</xdr:colOff>
      <xdr:row>66</xdr:row>
      <xdr:rowOff>100245</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flipV="1">
          <a:off x="17018000" y="10239206"/>
          <a:ext cx="0" cy="1176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72322</xdr:rowOff>
    </xdr:from>
    <xdr:ext cx="762000" cy="259045"/>
    <xdr:sp macro="" textlink="">
      <xdr:nvSpPr>
        <xdr:cNvPr id="318" name="定員管理の状況最小値テキスト">
          <a:extLst>
            <a:ext uri="{FF2B5EF4-FFF2-40B4-BE49-F238E27FC236}">
              <a16:creationId xmlns="" xmlns:a16="http://schemas.microsoft.com/office/drawing/2014/main" id="{00000000-0008-0000-0300-00003E010000}"/>
            </a:ext>
          </a:extLst>
        </xdr:cNvPr>
        <xdr:cNvSpPr txBox="1"/>
      </xdr:nvSpPr>
      <xdr:spPr>
        <a:xfrm>
          <a:off x="17106900" y="1138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100245</xdr:rowOff>
    </xdr:from>
    <xdr:to>
      <xdr:col>81</xdr:col>
      <xdr:colOff>133350</xdr:colOff>
      <xdr:row>66</xdr:row>
      <xdr:rowOff>100245</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a:off x="16929100" y="1141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38583</xdr:rowOff>
    </xdr:from>
    <xdr:ext cx="762000" cy="259045"/>
    <xdr:sp macro="" textlink="">
      <xdr:nvSpPr>
        <xdr:cNvPr id="320" name="定員管理の状況最大値テキスト">
          <a:extLst>
            <a:ext uri="{FF2B5EF4-FFF2-40B4-BE49-F238E27FC236}">
              <a16:creationId xmlns="" xmlns:a16="http://schemas.microsoft.com/office/drawing/2014/main" id="{00000000-0008-0000-0300-000040010000}"/>
            </a:ext>
          </a:extLst>
        </xdr:cNvPr>
        <xdr:cNvSpPr txBox="1"/>
      </xdr:nvSpPr>
      <xdr:spPr>
        <a:xfrm>
          <a:off x="17106900" y="9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123656</xdr:rowOff>
    </xdr:from>
    <xdr:to>
      <xdr:col>81</xdr:col>
      <xdr:colOff>133350</xdr:colOff>
      <xdr:row>59</xdr:row>
      <xdr:rowOff>123656</xdr:rowOff>
    </xdr:to>
    <xdr:cxnSp macro="">
      <xdr:nvCxnSpPr>
        <xdr:cNvPr id="321" name="直線コネクタ 320">
          <a:extLst>
            <a:ext uri="{FF2B5EF4-FFF2-40B4-BE49-F238E27FC236}">
              <a16:creationId xmlns="" xmlns:a16="http://schemas.microsoft.com/office/drawing/2014/main" id="{00000000-0008-0000-0300-000041010000}"/>
            </a:ext>
          </a:extLst>
        </xdr:cNvPr>
        <xdr:cNvCxnSpPr/>
      </xdr:nvCxnSpPr>
      <xdr:spPr>
        <a:xfrm>
          <a:off x="16929100" y="102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164274</xdr:rowOff>
    </xdr:from>
    <xdr:to>
      <xdr:col>81</xdr:col>
      <xdr:colOff>44450</xdr:colOff>
      <xdr:row>59</xdr:row>
      <xdr:rowOff>169503</xdr:rowOff>
    </xdr:to>
    <xdr:cxnSp macro="">
      <xdr:nvCxnSpPr>
        <xdr:cNvPr id="322" name="直線コネクタ 321">
          <a:extLst>
            <a:ext uri="{FF2B5EF4-FFF2-40B4-BE49-F238E27FC236}">
              <a16:creationId xmlns="" xmlns:a16="http://schemas.microsoft.com/office/drawing/2014/main" id="{00000000-0008-0000-0300-000042010000}"/>
            </a:ext>
          </a:extLst>
        </xdr:cNvPr>
        <xdr:cNvCxnSpPr/>
      </xdr:nvCxnSpPr>
      <xdr:spPr>
        <a:xfrm>
          <a:off x="16179800" y="10279824"/>
          <a:ext cx="838200" cy="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11426</xdr:rowOff>
    </xdr:from>
    <xdr:ext cx="762000" cy="259045"/>
    <xdr:sp macro="" textlink="">
      <xdr:nvSpPr>
        <xdr:cNvPr id="323" name="定員管理の状況平均値テキスト">
          <a:extLst>
            <a:ext uri="{FF2B5EF4-FFF2-40B4-BE49-F238E27FC236}">
              <a16:creationId xmlns="" xmlns:a16="http://schemas.microsoft.com/office/drawing/2014/main" id="{00000000-0008-0000-0300-000043010000}"/>
            </a:ext>
          </a:extLst>
        </xdr:cNvPr>
        <xdr:cNvSpPr txBox="1"/>
      </xdr:nvSpPr>
      <xdr:spPr>
        <a:xfrm>
          <a:off x="17106900" y="102984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39349</xdr:rowOff>
    </xdr:from>
    <xdr:to>
      <xdr:col>81</xdr:col>
      <xdr:colOff>95250</xdr:colOff>
      <xdr:row>60</xdr:row>
      <xdr:rowOff>140949</xdr:rowOff>
    </xdr:to>
    <xdr:sp macro="" textlink="">
      <xdr:nvSpPr>
        <xdr:cNvPr id="324" name="フローチャート: 判断 323">
          <a:extLst>
            <a:ext uri="{FF2B5EF4-FFF2-40B4-BE49-F238E27FC236}">
              <a16:creationId xmlns="" xmlns:a16="http://schemas.microsoft.com/office/drawing/2014/main" id="{00000000-0008-0000-0300-000044010000}"/>
            </a:ext>
          </a:extLst>
        </xdr:cNvPr>
        <xdr:cNvSpPr/>
      </xdr:nvSpPr>
      <xdr:spPr>
        <a:xfrm>
          <a:off x="169672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164274</xdr:rowOff>
    </xdr:from>
    <xdr:to>
      <xdr:col>77</xdr:col>
      <xdr:colOff>44450</xdr:colOff>
      <xdr:row>59</xdr:row>
      <xdr:rowOff>169503</xdr:rowOff>
    </xdr:to>
    <xdr:cxnSp macro="">
      <xdr:nvCxnSpPr>
        <xdr:cNvPr id="325" name="直線コネクタ 324">
          <a:extLst>
            <a:ext uri="{FF2B5EF4-FFF2-40B4-BE49-F238E27FC236}">
              <a16:creationId xmlns="" xmlns:a16="http://schemas.microsoft.com/office/drawing/2014/main" id="{00000000-0008-0000-0300-000045010000}"/>
            </a:ext>
          </a:extLst>
        </xdr:cNvPr>
        <xdr:cNvCxnSpPr/>
      </xdr:nvCxnSpPr>
      <xdr:spPr>
        <a:xfrm flipV="1">
          <a:off x="15290800" y="10279824"/>
          <a:ext cx="889000" cy="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29294</xdr:rowOff>
    </xdr:from>
    <xdr:to>
      <xdr:col>77</xdr:col>
      <xdr:colOff>95250</xdr:colOff>
      <xdr:row>60</xdr:row>
      <xdr:rowOff>130894</xdr:rowOff>
    </xdr:to>
    <xdr:sp macro="" textlink="">
      <xdr:nvSpPr>
        <xdr:cNvPr id="326" name="フローチャート: 判断 325">
          <a:extLst>
            <a:ext uri="{FF2B5EF4-FFF2-40B4-BE49-F238E27FC236}">
              <a16:creationId xmlns="" xmlns:a16="http://schemas.microsoft.com/office/drawing/2014/main" id="{00000000-0008-0000-0300-000046010000}"/>
            </a:ext>
          </a:extLst>
        </xdr:cNvPr>
        <xdr:cNvSpPr/>
      </xdr:nvSpPr>
      <xdr:spPr>
        <a:xfrm>
          <a:off x="16129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115671</xdr:rowOff>
    </xdr:from>
    <xdr:ext cx="736600" cy="259045"/>
    <xdr:sp macro="" textlink="">
      <xdr:nvSpPr>
        <xdr:cNvPr id="327" name="テキスト ボックス 326">
          <a:extLst>
            <a:ext uri="{FF2B5EF4-FFF2-40B4-BE49-F238E27FC236}">
              <a16:creationId xmlns="" xmlns:a16="http://schemas.microsoft.com/office/drawing/2014/main" id="{00000000-0008-0000-0300-000047010000}"/>
            </a:ext>
          </a:extLst>
        </xdr:cNvPr>
        <xdr:cNvSpPr txBox="1"/>
      </xdr:nvSpPr>
      <xdr:spPr>
        <a:xfrm>
          <a:off x="15798800" y="10402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167894</xdr:rowOff>
    </xdr:from>
    <xdr:to>
      <xdr:col>72</xdr:col>
      <xdr:colOff>203200</xdr:colOff>
      <xdr:row>59</xdr:row>
      <xdr:rowOff>169503</xdr:rowOff>
    </xdr:to>
    <xdr:cxnSp macro="">
      <xdr:nvCxnSpPr>
        <xdr:cNvPr id="328" name="直線コネクタ 327">
          <a:extLst>
            <a:ext uri="{FF2B5EF4-FFF2-40B4-BE49-F238E27FC236}">
              <a16:creationId xmlns="" xmlns:a16="http://schemas.microsoft.com/office/drawing/2014/main" id="{00000000-0008-0000-0300-000048010000}"/>
            </a:ext>
          </a:extLst>
        </xdr:cNvPr>
        <xdr:cNvCxnSpPr/>
      </xdr:nvCxnSpPr>
      <xdr:spPr>
        <a:xfrm>
          <a:off x="14401800" y="10283444"/>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26077</xdr:rowOff>
    </xdr:from>
    <xdr:to>
      <xdr:col>73</xdr:col>
      <xdr:colOff>44450</xdr:colOff>
      <xdr:row>60</xdr:row>
      <xdr:rowOff>127677</xdr:rowOff>
    </xdr:to>
    <xdr:sp macro="" textlink="">
      <xdr:nvSpPr>
        <xdr:cNvPr id="329" name="フローチャート: 判断 328">
          <a:extLst>
            <a:ext uri="{FF2B5EF4-FFF2-40B4-BE49-F238E27FC236}">
              <a16:creationId xmlns="" xmlns:a16="http://schemas.microsoft.com/office/drawing/2014/main" id="{00000000-0008-0000-0300-000049010000}"/>
            </a:ext>
          </a:extLst>
        </xdr:cNvPr>
        <xdr:cNvSpPr/>
      </xdr:nvSpPr>
      <xdr:spPr>
        <a:xfrm>
          <a:off x="15240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112454</xdr:rowOff>
    </xdr:from>
    <xdr:ext cx="762000" cy="259045"/>
    <xdr:sp macro="" textlink="">
      <xdr:nvSpPr>
        <xdr:cNvPr id="330" name="テキスト ボックス 329">
          <a:extLst>
            <a:ext uri="{FF2B5EF4-FFF2-40B4-BE49-F238E27FC236}">
              <a16:creationId xmlns="" xmlns:a16="http://schemas.microsoft.com/office/drawing/2014/main" id="{00000000-0008-0000-0300-00004A010000}"/>
            </a:ext>
          </a:extLst>
        </xdr:cNvPr>
        <xdr:cNvSpPr txBox="1"/>
      </xdr:nvSpPr>
      <xdr:spPr>
        <a:xfrm>
          <a:off x="14909800" y="103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161057</xdr:rowOff>
    </xdr:from>
    <xdr:to>
      <xdr:col>68</xdr:col>
      <xdr:colOff>152400</xdr:colOff>
      <xdr:row>59</xdr:row>
      <xdr:rowOff>167894</xdr:rowOff>
    </xdr:to>
    <xdr:cxnSp macro="">
      <xdr:nvCxnSpPr>
        <xdr:cNvPr id="331" name="直線コネクタ 330">
          <a:extLst>
            <a:ext uri="{FF2B5EF4-FFF2-40B4-BE49-F238E27FC236}">
              <a16:creationId xmlns="" xmlns:a16="http://schemas.microsoft.com/office/drawing/2014/main" id="{00000000-0008-0000-0300-00004B010000}"/>
            </a:ext>
          </a:extLst>
        </xdr:cNvPr>
        <xdr:cNvCxnSpPr/>
      </xdr:nvCxnSpPr>
      <xdr:spPr>
        <a:xfrm>
          <a:off x="13512800" y="10276607"/>
          <a:ext cx="889000" cy="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28893</xdr:rowOff>
    </xdr:from>
    <xdr:to>
      <xdr:col>68</xdr:col>
      <xdr:colOff>203200</xdr:colOff>
      <xdr:row>60</xdr:row>
      <xdr:rowOff>130493</xdr:rowOff>
    </xdr:to>
    <xdr:sp macro="" textlink="">
      <xdr:nvSpPr>
        <xdr:cNvPr id="332" name="フローチャート: 判断 331">
          <a:extLst>
            <a:ext uri="{FF2B5EF4-FFF2-40B4-BE49-F238E27FC236}">
              <a16:creationId xmlns="" xmlns:a16="http://schemas.microsoft.com/office/drawing/2014/main" id="{00000000-0008-0000-0300-00004C010000}"/>
            </a:ext>
          </a:extLst>
        </xdr:cNvPr>
        <xdr:cNvSpPr/>
      </xdr:nvSpPr>
      <xdr:spPr>
        <a:xfrm>
          <a:off x="14351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115270</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4020800" y="104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22056</xdr:rowOff>
    </xdr:from>
    <xdr:to>
      <xdr:col>64</xdr:col>
      <xdr:colOff>152400</xdr:colOff>
      <xdr:row>60</xdr:row>
      <xdr:rowOff>123656</xdr:rowOff>
    </xdr:to>
    <xdr:sp macro="" textlink="">
      <xdr:nvSpPr>
        <xdr:cNvPr id="334" name="フローチャート: 判断 333">
          <a:extLst>
            <a:ext uri="{FF2B5EF4-FFF2-40B4-BE49-F238E27FC236}">
              <a16:creationId xmlns="" xmlns:a16="http://schemas.microsoft.com/office/drawing/2014/main" id="{00000000-0008-0000-0300-00004E010000}"/>
            </a:ext>
          </a:extLst>
        </xdr:cNvPr>
        <xdr:cNvSpPr/>
      </xdr:nvSpPr>
      <xdr:spPr>
        <a:xfrm>
          <a:off x="13462000" y="103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108433</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3131800" y="1039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118703</xdr:rowOff>
    </xdr:from>
    <xdr:to>
      <xdr:col>81</xdr:col>
      <xdr:colOff>95250</xdr:colOff>
      <xdr:row>60</xdr:row>
      <xdr:rowOff>48853</xdr:rowOff>
    </xdr:to>
    <xdr:sp macro="" textlink="">
      <xdr:nvSpPr>
        <xdr:cNvPr id="341" name="楕円 340">
          <a:extLst>
            <a:ext uri="{FF2B5EF4-FFF2-40B4-BE49-F238E27FC236}">
              <a16:creationId xmlns="" xmlns:a16="http://schemas.microsoft.com/office/drawing/2014/main" id="{00000000-0008-0000-0300-000055010000}"/>
            </a:ext>
          </a:extLst>
        </xdr:cNvPr>
        <xdr:cNvSpPr/>
      </xdr:nvSpPr>
      <xdr:spPr>
        <a:xfrm>
          <a:off x="16967200" y="1023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39980</xdr:rowOff>
    </xdr:from>
    <xdr:ext cx="762000" cy="259045"/>
    <xdr:sp macro="" textlink="">
      <xdr:nvSpPr>
        <xdr:cNvPr id="342" name="定員管理の状況該当値テキスト">
          <a:extLst>
            <a:ext uri="{FF2B5EF4-FFF2-40B4-BE49-F238E27FC236}">
              <a16:creationId xmlns="" xmlns:a16="http://schemas.microsoft.com/office/drawing/2014/main" id="{00000000-0008-0000-0300-000056010000}"/>
            </a:ext>
          </a:extLst>
        </xdr:cNvPr>
        <xdr:cNvSpPr txBox="1"/>
      </xdr:nvSpPr>
      <xdr:spPr>
        <a:xfrm>
          <a:off x="17106900" y="10155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113474</xdr:rowOff>
    </xdr:from>
    <xdr:to>
      <xdr:col>77</xdr:col>
      <xdr:colOff>95250</xdr:colOff>
      <xdr:row>60</xdr:row>
      <xdr:rowOff>43624</xdr:rowOff>
    </xdr:to>
    <xdr:sp macro="" textlink="">
      <xdr:nvSpPr>
        <xdr:cNvPr id="343" name="楕円 342">
          <a:extLst>
            <a:ext uri="{FF2B5EF4-FFF2-40B4-BE49-F238E27FC236}">
              <a16:creationId xmlns="" xmlns:a16="http://schemas.microsoft.com/office/drawing/2014/main" id="{00000000-0008-0000-0300-000057010000}"/>
            </a:ext>
          </a:extLst>
        </xdr:cNvPr>
        <xdr:cNvSpPr/>
      </xdr:nvSpPr>
      <xdr:spPr>
        <a:xfrm>
          <a:off x="16129000" y="1022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53801</xdr:rowOff>
    </xdr:from>
    <xdr:ext cx="7366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5798800" y="9997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118703</xdr:rowOff>
    </xdr:from>
    <xdr:to>
      <xdr:col>73</xdr:col>
      <xdr:colOff>44450</xdr:colOff>
      <xdr:row>60</xdr:row>
      <xdr:rowOff>48853</xdr:rowOff>
    </xdr:to>
    <xdr:sp macro="" textlink="">
      <xdr:nvSpPr>
        <xdr:cNvPr id="345" name="楕円 344">
          <a:extLst>
            <a:ext uri="{FF2B5EF4-FFF2-40B4-BE49-F238E27FC236}">
              <a16:creationId xmlns="" xmlns:a16="http://schemas.microsoft.com/office/drawing/2014/main" id="{00000000-0008-0000-0300-000059010000}"/>
            </a:ext>
          </a:extLst>
        </xdr:cNvPr>
        <xdr:cNvSpPr/>
      </xdr:nvSpPr>
      <xdr:spPr>
        <a:xfrm>
          <a:off x="15240000" y="1023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59030</xdr:rowOff>
    </xdr:from>
    <xdr:ext cx="762000" cy="259045"/>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4909800" y="1000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117094</xdr:rowOff>
    </xdr:from>
    <xdr:to>
      <xdr:col>68</xdr:col>
      <xdr:colOff>203200</xdr:colOff>
      <xdr:row>60</xdr:row>
      <xdr:rowOff>47244</xdr:rowOff>
    </xdr:to>
    <xdr:sp macro="" textlink="">
      <xdr:nvSpPr>
        <xdr:cNvPr id="347" name="楕円 346">
          <a:extLst>
            <a:ext uri="{FF2B5EF4-FFF2-40B4-BE49-F238E27FC236}">
              <a16:creationId xmlns="" xmlns:a16="http://schemas.microsoft.com/office/drawing/2014/main" id="{00000000-0008-0000-0300-00005B010000}"/>
            </a:ext>
          </a:extLst>
        </xdr:cNvPr>
        <xdr:cNvSpPr/>
      </xdr:nvSpPr>
      <xdr:spPr>
        <a:xfrm>
          <a:off x="143510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57421</xdr:rowOff>
    </xdr:from>
    <xdr:ext cx="762000" cy="259045"/>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4020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110257</xdr:rowOff>
    </xdr:from>
    <xdr:to>
      <xdr:col>64</xdr:col>
      <xdr:colOff>152400</xdr:colOff>
      <xdr:row>60</xdr:row>
      <xdr:rowOff>40407</xdr:rowOff>
    </xdr:to>
    <xdr:sp macro="" textlink="">
      <xdr:nvSpPr>
        <xdr:cNvPr id="349" name="楕円 348">
          <a:extLst>
            <a:ext uri="{FF2B5EF4-FFF2-40B4-BE49-F238E27FC236}">
              <a16:creationId xmlns="" xmlns:a16="http://schemas.microsoft.com/office/drawing/2014/main" id="{00000000-0008-0000-0300-00005D010000}"/>
            </a:ext>
          </a:extLst>
        </xdr:cNvPr>
        <xdr:cNvSpPr/>
      </xdr:nvSpPr>
      <xdr:spPr>
        <a:xfrm>
          <a:off x="13462000" y="1022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50584</xdr:rowOff>
    </xdr:from>
    <xdr:ext cx="762000" cy="259045"/>
    <xdr:sp macro="" textlink="">
      <xdr:nvSpPr>
        <xdr:cNvPr id="350" name="テキスト ボックス 349">
          <a:extLst>
            <a:ext uri="{FF2B5EF4-FFF2-40B4-BE49-F238E27FC236}">
              <a16:creationId xmlns="" xmlns:a16="http://schemas.microsoft.com/office/drawing/2014/main" id="{00000000-0008-0000-0300-00005E010000}"/>
            </a:ext>
          </a:extLst>
        </xdr:cNvPr>
        <xdr:cNvSpPr txBox="1"/>
      </xdr:nvSpPr>
      <xdr:spPr>
        <a:xfrm>
          <a:off x="13131800" y="9994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地方債の借換えを実施し、公債費負担を平準化したことにより元利償還金が大きく減額（対前年度比</a:t>
          </a:r>
          <a:r>
            <a:rPr kumimoji="1" lang="en-US" altLang="ja-JP" sz="1300">
              <a:latin typeface="ＭＳ Ｐゴシック" panose="020B0600070205080204" pitchFamily="50" charset="-128"/>
              <a:ea typeface="ＭＳ Ｐゴシック" panose="020B0600070205080204" pitchFamily="50" charset="-128"/>
            </a:rPr>
            <a:t>578</a:t>
          </a:r>
          <a:r>
            <a:rPr kumimoji="1" lang="ja-JP" altLang="en-US" sz="1300">
              <a:latin typeface="ＭＳ Ｐゴシック" panose="020B0600070205080204" pitchFamily="50" charset="-128"/>
              <a:ea typeface="ＭＳ Ｐゴシック" panose="020B0600070205080204" pitchFamily="50" charset="-128"/>
            </a:rPr>
            <a:t>百万円減）した。また標準税収入額等の増加に伴い、標準財政規模が増加したこともあり、実質公債費比率は</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となった。実質公債費比率は平成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ヶ年平均であるため、地方債の借換えを令和元年度途中で実施したことを考慮すると、来年度の実質公債費比率も改善すると想定されるが、今後は老朽化した公共施設の統廃合等に係る地方債の発行が見込まれるため、全体的な建設事業費の調整等を行い、公債費負担の適正化に努めることとす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a:extLst>
            <a:ext uri="{FF2B5EF4-FFF2-40B4-BE49-F238E27FC236}">
              <a16:creationId xmlns="" xmlns:a16="http://schemas.microsoft.com/office/drawing/2014/main" id="{00000000-0008-0000-0300-000076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154178</xdr:rowOff>
    </xdr:from>
    <xdr:to>
      <xdr:col>81</xdr:col>
      <xdr:colOff>44450</xdr:colOff>
      <xdr:row>44</xdr:row>
      <xdr:rowOff>20320</xdr:rowOff>
    </xdr:to>
    <xdr:cxnSp macro="">
      <xdr:nvCxnSpPr>
        <xdr:cNvPr id="377" name="直線コネクタ 376">
          <a:extLst>
            <a:ext uri="{FF2B5EF4-FFF2-40B4-BE49-F238E27FC236}">
              <a16:creationId xmlns="" xmlns:a16="http://schemas.microsoft.com/office/drawing/2014/main" id="{00000000-0008-0000-0300-000079010000}"/>
            </a:ext>
          </a:extLst>
        </xdr:cNvPr>
        <xdr:cNvCxnSpPr/>
      </xdr:nvCxnSpPr>
      <xdr:spPr>
        <a:xfrm flipV="1">
          <a:off x="17018000" y="6154928"/>
          <a:ext cx="0" cy="14091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163847</xdr:rowOff>
    </xdr:from>
    <xdr:ext cx="762000" cy="259045"/>
    <xdr:sp macro="" textlink="">
      <xdr:nvSpPr>
        <xdr:cNvPr id="378" name="公債費負担の状況最小値テキスト">
          <a:extLst>
            <a:ext uri="{FF2B5EF4-FFF2-40B4-BE49-F238E27FC236}">
              <a16:creationId xmlns="" xmlns:a16="http://schemas.microsoft.com/office/drawing/2014/main" id="{00000000-0008-0000-0300-00007A010000}"/>
            </a:ext>
          </a:extLst>
        </xdr:cNvPr>
        <xdr:cNvSpPr txBox="1"/>
      </xdr:nvSpPr>
      <xdr:spPr>
        <a:xfrm>
          <a:off x="17106900" y="753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20320</xdr:rowOff>
    </xdr:from>
    <xdr:to>
      <xdr:col>81</xdr:col>
      <xdr:colOff>133350</xdr:colOff>
      <xdr:row>44</xdr:row>
      <xdr:rowOff>20320</xdr:rowOff>
    </xdr:to>
    <xdr:cxnSp macro="">
      <xdr:nvCxnSpPr>
        <xdr:cNvPr id="379" name="直線コネクタ 378">
          <a:extLst>
            <a:ext uri="{FF2B5EF4-FFF2-40B4-BE49-F238E27FC236}">
              <a16:creationId xmlns="" xmlns:a16="http://schemas.microsoft.com/office/drawing/2014/main" id="{00000000-0008-0000-0300-00007B010000}"/>
            </a:ext>
          </a:extLst>
        </xdr:cNvPr>
        <xdr:cNvCxnSpPr/>
      </xdr:nvCxnSpPr>
      <xdr:spPr>
        <a:xfrm>
          <a:off x="16929100" y="756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69105</xdr:rowOff>
    </xdr:from>
    <xdr:ext cx="762000" cy="259045"/>
    <xdr:sp macro="" textlink="">
      <xdr:nvSpPr>
        <xdr:cNvPr id="380" name="公債費負担の状況最大値テキスト">
          <a:extLst>
            <a:ext uri="{FF2B5EF4-FFF2-40B4-BE49-F238E27FC236}">
              <a16:creationId xmlns="" xmlns:a16="http://schemas.microsoft.com/office/drawing/2014/main" id="{00000000-0008-0000-0300-00007C010000}"/>
            </a:ext>
          </a:extLst>
        </xdr:cNvPr>
        <xdr:cNvSpPr txBox="1"/>
      </xdr:nvSpPr>
      <xdr:spPr>
        <a:xfrm>
          <a:off x="17106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154178</xdr:rowOff>
    </xdr:from>
    <xdr:to>
      <xdr:col>81</xdr:col>
      <xdr:colOff>133350</xdr:colOff>
      <xdr:row>35</xdr:row>
      <xdr:rowOff>154178</xdr:rowOff>
    </xdr:to>
    <xdr:cxnSp macro="">
      <xdr:nvCxnSpPr>
        <xdr:cNvPr id="381" name="直線コネクタ 380">
          <a:extLst>
            <a:ext uri="{FF2B5EF4-FFF2-40B4-BE49-F238E27FC236}">
              <a16:creationId xmlns="" xmlns:a16="http://schemas.microsoft.com/office/drawing/2014/main" id="{00000000-0008-0000-0300-00007D010000}"/>
            </a:ext>
          </a:extLst>
        </xdr:cNvPr>
        <xdr:cNvCxnSpPr/>
      </xdr:nvCxnSpPr>
      <xdr:spPr>
        <a:xfrm>
          <a:off x="16929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129286</xdr:rowOff>
    </xdr:from>
    <xdr:to>
      <xdr:col>81</xdr:col>
      <xdr:colOff>44450</xdr:colOff>
      <xdr:row>44</xdr:row>
      <xdr:rowOff>1016</xdr:rowOff>
    </xdr:to>
    <xdr:cxnSp macro="">
      <xdr:nvCxnSpPr>
        <xdr:cNvPr id="382" name="直線コネクタ 381">
          <a:extLst>
            <a:ext uri="{FF2B5EF4-FFF2-40B4-BE49-F238E27FC236}">
              <a16:creationId xmlns="" xmlns:a16="http://schemas.microsoft.com/office/drawing/2014/main" id="{00000000-0008-0000-0300-00007E010000}"/>
            </a:ext>
          </a:extLst>
        </xdr:cNvPr>
        <xdr:cNvCxnSpPr/>
      </xdr:nvCxnSpPr>
      <xdr:spPr>
        <a:xfrm flipV="1">
          <a:off x="16179800" y="7158736"/>
          <a:ext cx="8382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37101</xdr:rowOff>
    </xdr:from>
    <xdr:ext cx="762000" cy="259045"/>
    <xdr:sp macro="" textlink="">
      <xdr:nvSpPr>
        <xdr:cNvPr id="383" name="公債費負担の状況平均値テキスト">
          <a:extLst>
            <a:ext uri="{FF2B5EF4-FFF2-40B4-BE49-F238E27FC236}">
              <a16:creationId xmlns="" xmlns:a16="http://schemas.microsoft.com/office/drawing/2014/main" id="{00000000-0008-0000-0300-00007F010000}"/>
            </a:ext>
          </a:extLst>
        </xdr:cNvPr>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84" name="フローチャート: 判断 383">
          <a:extLst>
            <a:ext uri="{FF2B5EF4-FFF2-40B4-BE49-F238E27FC236}">
              <a16:creationId xmlns="" xmlns:a16="http://schemas.microsoft.com/office/drawing/2014/main" id="{00000000-0008-0000-0300-000080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1016</xdr:rowOff>
    </xdr:from>
    <xdr:to>
      <xdr:col>77</xdr:col>
      <xdr:colOff>44450</xdr:colOff>
      <xdr:row>44</xdr:row>
      <xdr:rowOff>136144</xdr:rowOff>
    </xdr:to>
    <xdr:cxnSp macro="">
      <xdr:nvCxnSpPr>
        <xdr:cNvPr id="385" name="直線コネクタ 384">
          <a:extLst>
            <a:ext uri="{FF2B5EF4-FFF2-40B4-BE49-F238E27FC236}">
              <a16:creationId xmlns="" xmlns:a16="http://schemas.microsoft.com/office/drawing/2014/main" id="{00000000-0008-0000-0300-000081010000}"/>
            </a:ext>
          </a:extLst>
        </xdr:cNvPr>
        <xdr:cNvCxnSpPr/>
      </xdr:nvCxnSpPr>
      <xdr:spPr>
        <a:xfrm flipV="1">
          <a:off x="15290800" y="754481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6" name="フローチャート: 判断 385">
          <a:extLst>
            <a:ext uri="{FF2B5EF4-FFF2-40B4-BE49-F238E27FC236}">
              <a16:creationId xmlns="" xmlns:a16="http://schemas.microsoft.com/office/drawing/2014/main" id="{00000000-0008-0000-0300-000082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142003</xdr:rowOff>
    </xdr:from>
    <xdr:ext cx="736600" cy="259045"/>
    <xdr:sp macro="" textlink="">
      <xdr:nvSpPr>
        <xdr:cNvPr id="387" name="テキスト ボックス 386">
          <a:extLst>
            <a:ext uri="{FF2B5EF4-FFF2-40B4-BE49-F238E27FC236}">
              <a16:creationId xmlns="" xmlns:a16="http://schemas.microsoft.com/office/drawing/2014/main" id="{00000000-0008-0000-0300-000083010000}"/>
            </a:ext>
          </a:extLst>
        </xdr:cNvPr>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126492</xdr:rowOff>
    </xdr:from>
    <xdr:to>
      <xdr:col>72</xdr:col>
      <xdr:colOff>203200</xdr:colOff>
      <xdr:row>44</xdr:row>
      <xdr:rowOff>136144</xdr:rowOff>
    </xdr:to>
    <xdr:cxnSp macro="">
      <xdr:nvCxnSpPr>
        <xdr:cNvPr id="388" name="直線コネクタ 387">
          <a:extLst>
            <a:ext uri="{FF2B5EF4-FFF2-40B4-BE49-F238E27FC236}">
              <a16:creationId xmlns="" xmlns:a16="http://schemas.microsoft.com/office/drawing/2014/main" id="{00000000-0008-0000-0300-000084010000}"/>
            </a:ext>
          </a:extLst>
        </xdr:cNvPr>
        <xdr:cNvCxnSpPr/>
      </xdr:nvCxnSpPr>
      <xdr:spPr>
        <a:xfrm>
          <a:off x="14401800" y="767029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9" name="フローチャート: 判断 388">
          <a:extLst>
            <a:ext uri="{FF2B5EF4-FFF2-40B4-BE49-F238E27FC236}">
              <a16:creationId xmlns="" xmlns:a16="http://schemas.microsoft.com/office/drawing/2014/main" id="{00000000-0008-0000-0300-000085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90" name="テキスト ボックス 389">
          <a:extLst>
            <a:ext uri="{FF2B5EF4-FFF2-40B4-BE49-F238E27FC236}">
              <a16:creationId xmlns="" xmlns:a16="http://schemas.microsoft.com/office/drawing/2014/main" id="{00000000-0008-0000-0300-000086010000}"/>
            </a:ext>
          </a:extLst>
        </xdr:cNvPr>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97536</xdr:rowOff>
    </xdr:from>
    <xdr:to>
      <xdr:col>68</xdr:col>
      <xdr:colOff>152400</xdr:colOff>
      <xdr:row>44</xdr:row>
      <xdr:rowOff>126492</xdr:rowOff>
    </xdr:to>
    <xdr:cxnSp macro="">
      <xdr:nvCxnSpPr>
        <xdr:cNvPr id="391" name="直線コネクタ 390">
          <a:extLst>
            <a:ext uri="{FF2B5EF4-FFF2-40B4-BE49-F238E27FC236}">
              <a16:creationId xmlns="" xmlns:a16="http://schemas.microsoft.com/office/drawing/2014/main" id="{00000000-0008-0000-0300-000087010000}"/>
            </a:ext>
          </a:extLst>
        </xdr:cNvPr>
        <xdr:cNvCxnSpPr/>
      </xdr:nvCxnSpPr>
      <xdr:spPr>
        <a:xfrm>
          <a:off x="13512800" y="764133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92" name="フローチャート: 判断 391">
          <a:extLst>
            <a:ext uri="{FF2B5EF4-FFF2-40B4-BE49-F238E27FC236}">
              <a16:creationId xmlns="" xmlns:a16="http://schemas.microsoft.com/office/drawing/2014/main" id="{00000000-0008-0000-0300-000088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93" name="テキスト ボックス 392">
          <a:extLst>
            <a:ext uri="{FF2B5EF4-FFF2-40B4-BE49-F238E27FC236}">
              <a16:creationId xmlns="" xmlns:a16="http://schemas.microsoft.com/office/drawing/2014/main" id="{00000000-0008-0000-0300-000089010000}"/>
            </a:ext>
          </a:extLst>
        </xdr:cNvPr>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68834</xdr:rowOff>
    </xdr:from>
    <xdr:to>
      <xdr:col>64</xdr:col>
      <xdr:colOff>152400</xdr:colOff>
      <xdr:row>41</xdr:row>
      <xdr:rowOff>170434</xdr:rowOff>
    </xdr:to>
    <xdr:sp macro="" textlink="">
      <xdr:nvSpPr>
        <xdr:cNvPr id="394" name="フローチャート: 判断 393">
          <a:extLst>
            <a:ext uri="{FF2B5EF4-FFF2-40B4-BE49-F238E27FC236}">
              <a16:creationId xmlns="" xmlns:a16="http://schemas.microsoft.com/office/drawing/2014/main" id="{00000000-0008-0000-0300-00008A010000}"/>
            </a:ext>
          </a:extLst>
        </xdr:cNvPr>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9161</xdr:rowOff>
    </xdr:from>
    <xdr:ext cx="7620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401" name="楕円 400">
          <a:extLst>
            <a:ext uri="{FF2B5EF4-FFF2-40B4-BE49-F238E27FC236}">
              <a16:creationId xmlns="" xmlns:a16="http://schemas.microsoft.com/office/drawing/2014/main" id="{00000000-0008-0000-0300-000091010000}"/>
            </a:ext>
          </a:extLst>
        </xdr:cNvPr>
        <xdr:cNvSpPr/>
      </xdr:nvSpPr>
      <xdr:spPr>
        <a:xfrm>
          <a:off x="169672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50563</xdr:rowOff>
    </xdr:from>
    <xdr:ext cx="762000" cy="259045"/>
    <xdr:sp macro="" textlink="">
      <xdr:nvSpPr>
        <xdr:cNvPr id="402" name="公債費負担の状況該当値テキスト">
          <a:extLst>
            <a:ext uri="{FF2B5EF4-FFF2-40B4-BE49-F238E27FC236}">
              <a16:creationId xmlns="" xmlns:a16="http://schemas.microsoft.com/office/drawing/2014/main" id="{00000000-0008-0000-0300-000092010000}"/>
            </a:ext>
          </a:extLst>
        </xdr:cNvPr>
        <xdr:cNvSpPr txBox="1"/>
      </xdr:nvSpPr>
      <xdr:spPr>
        <a:xfrm>
          <a:off x="17106900" y="70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121666</xdr:rowOff>
    </xdr:from>
    <xdr:to>
      <xdr:col>77</xdr:col>
      <xdr:colOff>95250</xdr:colOff>
      <xdr:row>44</xdr:row>
      <xdr:rowOff>51816</xdr:rowOff>
    </xdr:to>
    <xdr:sp macro="" textlink="">
      <xdr:nvSpPr>
        <xdr:cNvPr id="403" name="楕円 402">
          <a:extLst>
            <a:ext uri="{FF2B5EF4-FFF2-40B4-BE49-F238E27FC236}">
              <a16:creationId xmlns="" xmlns:a16="http://schemas.microsoft.com/office/drawing/2014/main" id="{00000000-0008-0000-0300-000093010000}"/>
            </a:ext>
          </a:extLst>
        </xdr:cNvPr>
        <xdr:cNvSpPr/>
      </xdr:nvSpPr>
      <xdr:spPr>
        <a:xfrm>
          <a:off x="16129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36593</xdr:rowOff>
    </xdr:from>
    <xdr:ext cx="736600" cy="259045"/>
    <xdr:sp macro="" textlink="">
      <xdr:nvSpPr>
        <xdr:cNvPr id="404" name="テキスト ボックス 403">
          <a:extLst>
            <a:ext uri="{FF2B5EF4-FFF2-40B4-BE49-F238E27FC236}">
              <a16:creationId xmlns="" xmlns:a16="http://schemas.microsoft.com/office/drawing/2014/main" id="{00000000-0008-0000-0300-000094010000}"/>
            </a:ext>
          </a:extLst>
        </xdr:cNvPr>
        <xdr:cNvSpPr txBox="1"/>
      </xdr:nvSpPr>
      <xdr:spPr>
        <a:xfrm>
          <a:off x="15798800" y="758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85344</xdr:rowOff>
    </xdr:from>
    <xdr:to>
      <xdr:col>73</xdr:col>
      <xdr:colOff>44450</xdr:colOff>
      <xdr:row>45</xdr:row>
      <xdr:rowOff>15494</xdr:rowOff>
    </xdr:to>
    <xdr:sp macro="" textlink="">
      <xdr:nvSpPr>
        <xdr:cNvPr id="405" name="楕円 404">
          <a:extLst>
            <a:ext uri="{FF2B5EF4-FFF2-40B4-BE49-F238E27FC236}">
              <a16:creationId xmlns="" xmlns:a16="http://schemas.microsoft.com/office/drawing/2014/main" id="{00000000-0008-0000-0300-000095010000}"/>
            </a:ext>
          </a:extLst>
        </xdr:cNvPr>
        <xdr:cNvSpPr/>
      </xdr:nvSpPr>
      <xdr:spPr>
        <a:xfrm>
          <a:off x="15240000" y="762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271</xdr:rowOff>
    </xdr:from>
    <xdr:ext cx="762000" cy="259045"/>
    <xdr:sp macro="" textlink="">
      <xdr:nvSpPr>
        <xdr:cNvPr id="406" name="テキスト ボックス 405">
          <a:extLst>
            <a:ext uri="{FF2B5EF4-FFF2-40B4-BE49-F238E27FC236}">
              <a16:creationId xmlns="" xmlns:a16="http://schemas.microsoft.com/office/drawing/2014/main" id="{00000000-0008-0000-0300-000096010000}"/>
            </a:ext>
          </a:extLst>
        </xdr:cNvPr>
        <xdr:cNvSpPr txBox="1"/>
      </xdr:nvSpPr>
      <xdr:spPr>
        <a:xfrm>
          <a:off x="14909800" y="771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75692</xdr:rowOff>
    </xdr:from>
    <xdr:to>
      <xdr:col>68</xdr:col>
      <xdr:colOff>203200</xdr:colOff>
      <xdr:row>45</xdr:row>
      <xdr:rowOff>5842</xdr:rowOff>
    </xdr:to>
    <xdr:sp macro="" textlink="">
      <xdr:nvSpPr>
        <xdr:cNvPr id="407" name="楕円 406">
          <a:extLst>
            <a:ext uri="{FF2B5EF4-FFF2-40B4-BE49-F238E27FC236}">
              <a16:creationId xmlns="" xmlns:a16="http://schemas.microsoft.com/office/drawing/2014/main" id="{00000000-0008-0000-0300-000097010000}"/>
            </a:ext>
          </a:extLst>
        </xdr:cNvPr>
        <xdr:cNvSpPr/>
      </xdr:nvSpPr>
      <xdr:spPr>
        <a:xfrm>
          <a:off x="14351000" y="761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162069</xdr:rowOff>
    </xdr:from>
    <xdr:ext cx="762000" cy="259045"/>
    <xdr:sp macro="" textlink="">
      <xdr:nvSpPr>
        <xdr:cNvPr id="408" name="テキスト ボックス 407">
          <a:extLst>
            <a:ext uri="{FF2B5EF4-FFF2-40B4-BE49-F238E27FC236}">
              <a16:creationId xmlns="" xmlns:a16="http://schemas.microsoft.com/office/drawing/2014/main" id="{00000000-0008-0000-0300-000098010000}"/>
            </a:ext>
          </a:extLst>
        </xdr:cNvPr>
        <xdr:cNvSpPr txBox="1"/>
      </xdr:nvSpPr>
      <xdr:spPr>
        <a:xfrm>
          <a:off x="14020800" y="770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46736</xdr:rowOff>
    </xdr:from>
    <xdr:to>
      <xdr:col>64</xdr:col>
      <xdr:colOff>152400</xdr:colOff>
      <xdr:row>44</xdr:row>
      <xdr:rowOff>148336</xdr:rowOff>
    </xdr:to>
    <xdr:sp macro="" textlink="">
      <xdr:nvSpPr>
        <xdr:cNvPr id="409" name="楕円 408">
          <a:extLst>
            <a:ext uri="{FF2B5EF4-FFF2-40B4-BE49-F238E27FC236}">
              <a16:creationId xmlns="" xmlns:a16="http://schemas.microsoft.com/office/drawing/2014/main" id="{00000000-0008-0000-0300-000099010000}"/>
            </a:ext>
          </a:extLst>
        </xdr:cNvPr>
        <xdr:cNvSpPr/>
      </xdr:nvSpPr>
      <xdr:spPr>
        <a:xfrm>
          <a:off x="13462000" y="75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133113</xdr:rowOff>
    </xdr:from>
    <xdr:ext cx="762000" cy="259045"/>
    <xdr:sp macro="" textlink="">
      <xdr:nvSpPr>
        <xdr:cNvPr id="410" name="テキスト ボックス 409">
          <a:extLst>
            <a:ext uri="{FF2B5EF4-FFF2-40B4-BE49-F238E27FC236}">
              <a16:creationId xmlns="" xmlns:a16="http://schemas.microsoft.com/office/drawing/2014/main" id="{00000000-0008-0000-0300-00009A010000}"/>
            </a:ext>
          </a:extLst>
        </xdr:cNvPr>
        <xdr:cNvSpPr txBox="1"/>
      </xdr:nvSpPr>
      <xdr:spPr>
        <a:xfrm>
          <a:off x="13131800" y="76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となる将来負担額は増加したものの、ふるさと納税の取組み強化等による歳入の増加などで充当可能財源等となる基金残高が増加した。また標準税収入額等の増加に伴い、分母となる標準財政規模が増加した。このため、将来負担比率は</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45.0%</a:t>
          </a:r>
          <a:r>
            <a:rPr kumimoji="1" lang="ja-JP" altLang="en-US" sz="1300">
              <a:latin typeface="ＭＳ Ｐゴシック" panose="020B0600070205080204" pitchFamily="50" charset="-128"/>
              <a:ea typeface="ＭＳ Ｐゴシック" panose="020B0600070205080204" pitchFamily="50" charset="-128"/>
            </a:rPr>
            <a:t>となった。しかしながら、他団体との比較においても、将来負担比率は類似団体の平均を上回っていることから、普通建設事業費の抑制による地方債残高の削減や計画的な下水道事業実施による繰出金の削減、充当可能財源の適正規模の確保等を通じて将来負担比率の改善に努めることとす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80222</xdr:rowOff>
    </xdr:to>
    <xdr:cxnSp macro="">
      <xdr:nvCxnSpPr>
        <xdr:cNvPr id="439" name="直線コネクタ 438">
          <a:extLst>
            <a:ext uri="{FF2B5EF4-FFF2-40B4-BE49-F238E27FC236}">
              <a16:creationId xmlns="" xmlns:a16="http://schemas.microsoft.com/office/drawing/2014/main" id="{00000000-0008-0000-0300-0000B7010000}"/>
            </a:ext>
          </a:extLst>
        </xdr:cNvPr>
        <xdr:cNvCxnSpPr/>
      </xdr:nvCxnSpPr>
      <xdr:spPr>
        <a:xfrm flipV="1">
          <a:off x="17018000" y="2370667"/>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52299</xdr:rowOff>
    </xdr:from>
    <xdr:ext cx="762000" cy="259045"/>
    <xdr:sp macro="" textlink="">
      <xdr:nvSpPr>
        <xdr:cNvPr id="440" name="将来負担の状況最小値テキスト">
          <a:extLst>
            <a:ext uri="{FF2B5EF4-FFF2-40B4-BE49-F238E27FC236}">
              <a16:creationId xmlns="" xmlns:a16="http://schemas.microsoft.com/office/drawing/2014/main" id="{00000000-0008-0000-0300-0000B8010000}"/>
            </a:ext>
          </a:extLst>
        </xdr:cNvPr>
        <xdr:cNvSpPr txBox="1"/>
      </xdr:nvSpPr>
      <xdr:spPr>
        <a:xfrm>
          <a:off x="17106900" y="399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80222</xdr:rowOff>
    </xdr:from>
    <xdr:to>
      <xdr:col>81</xdr:col>
      <xdr:colOff>133350</xdr:colOff>
      <xdr:row>23</xdr:row>
      <xdr:rowOff>80222</xdr:rowOff>
    </xdr:to>
    <xdr:cxnSp macro="">
      <xdr:nvCxnSpPr>
        <xdr:cNvPr id="441" name="直線コネクタ 440">
          <a:extLst>
            <a:ext uri="{FF2B5EF4-FFF2-40B4-BE49-F238E27FC236}">
              <a16:creationId xmlns="" xmlns:a16="http://schemas.microsoft.com/office/drawing/2014/main" id="{00000000-0008-0000-0300-0000B9010000}"/>
            </a:ext>
          </a:extLst>
        </xdr:cNvPr>
        <xdr:cNvCxnSpPr/>
      </xdr:nvCxnSpPr>
      <xdr:spPr>
        <a:xfrm>
          <a:off x="16929100" y="402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59267</xdr:rowOff>
    </xdr:from>
    <xdr:to>
      <xdr:col>81</xdr:col>
      <xdr:colOff>44450</xdr:colOff>
      <xdr:row>18</xdr:row>
      <xdr:rowOff>15169</xdr:rowOff>
    </xdr:to>
    <xdr:cxnSp macro="">
      <xdr:nvCxnSpPr>
        <xdr:cNvPr id="444" name="直線コネクタ 443">
          <a:extLst>
            <a:ext uri="{FF2B5EF4-FFF2-40B4-BE49-F238E27FC236}">
              <a16:creationId xmlns="" xmlns:a16="http://schemas.microsoft.com/office/drawing/2014/main" id="{00000000-0008-0000-0300-0000BC010000}"/>
            </a:ext>
          </a:extLst>
        </xdr:cNvPr>
        <xdr:cNvCxnSpPr/>
      </xdr:nvCxnSpPr>
      <xdr:spPr>
        <a:xfrm flipV="1">
          <a:off x="16179800" y="2973917"/>
          <a:ext cx="838200" cy="12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28874</xdr:rowOff>
    </xdr:from>
    <xdr:ext cx="762000" cy="259045"/>
    <xdr:sp macro="" textlink="">
      <xdr:nvSpPr>
        <xdr:cNvPr id="445" name="将来負担の状況平均値テキスト">
          <a:extLst>
            <a:ext uri="{FF2B5EF4-FFF2-40B4-BE49-F238E27FC236}">
              <a16:creationId xmlns="" xmlns:a16="http://schemas.microsoft.com/office/drawing/2014/main" id="{00000000-0008-0000-0300-0000BD010000}"/>
            </a:ext>
          </a:extLst>
        </xdr:cNvPr>
        <xdr:cNvSpPr txBox="1"/>
      </xdr:nvSpPr>
      <xdr:spPr>
        <a:xfrm>
          <a:off x="17106900" y="26006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12347</xdr:rowOff>
    </xdr:from>
    <xdr:to>
      <xdr:col>81</xdr:col>
      <xdr:colOff>95250</xdr:colOff>
      <xdr:row>16</xdr:row>
      <xdr:rowOff>113947</xdr:rowOff>
    </xdr:to>
    <xdr:sp macro="" textlink="">
      <xdr:nvSpPr>
        <xdr:cNvPr id="446" name="フローチャート: 判断 445">
          <a:extLst>
            <a:ext uri="{FF2B5EF4-FFF2-40B4-BE49-F238E27FC236}">
              <a16:creationId xmlns="" xmlns:a16="http://schemas.microsoft.com/office/drawing/2014/main" id="{00000000-0008-0000-0300-0000BE010000}"/>
            </a:ext>
          </a:extLst>
        </xdr:cNvPr>
        <xdr:cNvSpPr/>
      </xdr:nvSpPr>
      <xdr:spPr>
        <a:xfrm>
          <a:off x="16967200" y="275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15169</xdr:rowOff>
    </xdr:from>
    <xdr:to>
      <xdr:col>77</xdr:col>
      <xdr:colOff>44450</xdr:colOff>
      <xdr:row>18</xdr:row>
      <xdr:rowOff>98284</xdr:rowOff>
    </xdr:to>
    <xdr:cxnSp macro="">
      <xdr:nvCxnSpPr>
        <xdr:cNvPr id="447" name="直線コネクタ 446">
          <a:extLst>
            <a:ext uri="{FF2B5EF4-FFF2-40B4-BE49-F238E27FC236}">
              <a16:creationId xmlns="" xmlns:a16="http://schemas.microsoft.com/office/drawing/2014/main" id="{00000000-0008-0000-0300-0000BF010000}"/>
            </a:ext>
          </a:extLst>
        </xdr:cNvPr>
        <xdr:cNvCxnSpPr/>
      </xdr:nvCxnSpPr>
      <xdr:spPr>
        <a:xfrm flipV="1">
          <a:off x="15290800" y="3101269"/>
          <a:ext cx="889000" cy="8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95462</xdr:rowOff>
    </xdr:from>
    <xdr:to>
      <xdr:col>77</xdr:col>
      <xdr:colOff>95250</xdr:colOff>
      <xdr:row>17</xdr:row>
      <xdr:rowOff>25612</xdr:rowOff>
    </xdr:to>
    <xdr:sp macro="" textlink="">
      <xdr:nvSpPr>
        <xdr:cNvPr id="448" name="フローチャート: 判断 447">
          <a:extLst>
            <a:ext uri="{FF2B5EF4-FFF2-40B4-BE49-F238E27FC236}">
              <a16:creationId xmlns="" xmlns:a16="http://schemas.microsoft.com/office/drawing/2014/main" id="{00000000-0008-0000-0300-0000C0010000}"/>
            </a:ext>
          </a:extLst>
        </xdr:cNvPr>
        <xdr:cNvSpPr/>
      </xdr:nvSpPr>
      <xdr:spPr>
        <a:xfrm>
          <a:off x="16129000" y="283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35789</xdr:rowOff>
    </xdr:from>
    <xdr:ext cx="736600" cy="259045"/>
    <xdr:sp macro="" textlink="">
      <xdr:nvSpPr>
        <xdr:cNvPr id="449" name="テキスト ボックス 448">
          <a:extLst>
            <a:ext uri="{FF2B5EF4-FFF2-40B4-BE49-F238E27FC236}">
              <a16:creationId xmlns="" xmlns:a16="http://schemas.microsoft.com/office/drawing/2014/main" id="{00000000-0008-0000-0300-0000C1010000}"/>
            </a:ext>
          </a:extLst>
        </xdr:cNvPr>
        <xdr:cNvSpPr txBox="1"/>
      </xdr:nvSpPr>
      <xdr:spPr>
        <a:xfrm>
          <a:off x="15798800" y="2607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98284</xdr:rowOff>
    </xdr:from>
    <xdr:to>
      <xdr:col>72</xdr:col>
      <xdr:colOff>203200</xdr:colOff>
      <xdr:row>19</xdr:row>
      <xdr:rowOff>52846</xdr:rowOff>
    </xdr:to>
    <xdr:cxnSp macro="">
      <xdr:nvCxnSpPr>
        <xdr:cNvPr id="450" name="直線コネクタ 449">
          <a:extLst>
            <a:ext uri="{FF2B5EF4-FFF2-40B4-BE49-F238E27FC236}">
              <a16:creationId xmlns="" xmlns:a16="http://schemas.microsoft.com/office/drawing/2014/main" id="{00000000-0008-0000-0300-0000C2010000}"/>
            </a:ext>
          </a:extLst>
        </xdr:cNvPr>
        <xdr:cNvCxnSpPr/>
      </xdr:nvCxnSpPr>
      <xdr:spPr>
        <a:xfrm flipV="1">
          <a:off x="14401800" y="3184384"/>
          <a:ext cx="889000" cy="12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84737</xdr:rowOff>
    </xdr:from>
    <xdr:to>
      <xdr:col>73</xdr:col>
      <xdr:colOff>44450</xdr:colOff>
      <xdr:row>17</xdr:row>
      <xdr:rowOff>14887</xdr:rowOff>
    </xdr:to>
    <xdr:sp macro="" textlink="">
      <xdr:nvSpPr>
        <xdr:cNvPr id="451" name="フローチャート: 判断 450">
          <a:extLst>
            <a:ext uri="{FF2B5EF4-FFF2-40B4-BE49-F238E27FC236}">
              <a16:creationId xmlns="" xmlns:a16="http://schemas.microsoft.com/office/drawing/2014/main" id="{00000000-0008-0000-0300-0000C3010000}"/>
            </a:ext>
          </a:extLst>
        </xdr:cNvPr>
        <xdr:cNvSpPr/>
      </xdr:nvSpPr>
      <xdr:spPr>
        <a:xfrm>
          <a:off x="15240000" y="282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25064</xdr:rowOff>
    </xdr:from>
    <xdr:ext cx="7620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4909800" y="259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52846</xdr:rowOff>
    </xdr:from>
    <xdr:to>
      <xdr:col>68</xdr:col>
      <xdr:colOff>152400</xdr:colOff>
      <xdr:row>19</xdr:row>
      <xdr:rowOff>105128</xdr:rowOff>
    </xdr:to>
    <xdr:cxnSp macro="">
      <xdr:nvCxnSpPr>
        <xdr:cNvPr id="453" name="直線コネクタ 452">
          <a:extLst>
            <a:ext uri="{FF2B5EF4-FFF2-40B4-BE49-F238E27FC236}">
              <a16:creationId xmlns="" xmlns:a16="http://schemas.microsoft.com/office/drawing/2014/main" id="{00000000-0008-0000-0300-0000C5010000}"/>
            </a:ext>
          </a:extLst>
        </xdr:cNvPr>
        <xdr:cNvCxnSpPr/>
      </xdr:nvCxnSpPr>
      <xdr:spPr>
        <a:xfrm flipV="1">
          <a:off x="13512800" y="3310396"/>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82056</xdr:rowOff>
    </xdr:from>
    <xdr:to>
      <xdr:col>68</xdr:col>
      <xdr:colOff>203200</xdr:colOff>
      <xdr:row>17</xdr:row>
      <xdr:rowOff>12206</xdr:rowOff>
    </xdr:to>
    <xdr:sp macro="" textlink="">
      <xdr:nvSpPr>
        <xdr:cNvPr id="454" name="フローチャート: 判断 453">
          <a:extLst>
            <a:ext uri="{FF2B5EF4-FFF2-40B4-BE49-F238E27FC236}">
              <a16:creationId xmlns="" xmlns:a16="http://schemas.microsoft.com/office/drawing/2014/main" id="{00000000-0008-0000-0300-0000C6010000}"/>
            </a:ext>
          </a:extLst>
        </xdr:cNvPr>
        <xdr:cNvSpPr/>
      </xdr:nvSpPr>
      <xdr:spPr>
        <a:xfrm>
          <a:off x="14351000" y="282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22383</xdr:rowOff>
    </xdr:from>
    <xdr:ext cx="762000" cy="259045"/>
    <xdr:sp macro="" textlink="">
      <xdr:nvSpPr>
        <xdr:cNvPr id="455" name="テキスト ボックス 454">
          <a:extLst>
            <a:ext uri="{FF2B5EF4-FFF2-40B4-BE49-F238E27FC236}">
              <a16:creationId xmlns="" xmlns:a16="http://schemas.microsoft.com/office/drawing/2014/main" id="{00000000-0008-0000-0300-0000C7010000}"/>
            </a:ext>
          </a:extLst>
        </xdr:cNvPr>
        <xdr:cNvSpPr txBox="1"/>
      </xdr:nvSpPr>
      <xdr:spPr>
        <a:xfrm>
          <a:off x="14020800" y="25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6" name="フローチャート: 判断 455">
          <a:extLst>
            <a:ext uri="{FF2B5EF4-FFF2-40B4-BE49-F238E27FC236}">
              <a16:creationId xmlns="" xmlns:a16="http://schemas.microsoft.com/office/drawing/2014/main" id="{00000000-0008-0000-0300-0000C8010000}"/>
            </a:ext>
          </a:extLst>
        </xdr:cNvPr>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8467</xdr:rowOff>
    </xdr:from>
    <xdr:to>
      <xdr:col>81</xdr:col>
      <xdr:colOff>95250</xdr:colOff>
      <xdr:row>17</xdr:row>
      <xdr:rowOff>110067</xdr:rowOff>
    </xdr:to>
    <xdr:sp macro="" textlink="">
      <xdr:nvSpPr>
        <xdr:cNvPr id="463" name="楕円 462">
          <a:extLst>
            <a:ext uri="{FF2B5EF4-FFF2-40B4-BE49-F238E27FC236}">
              <a16:creationId xmlns="" xmlns:a16="http://schemas.microsoft.com/office/drawing/2014/main" id="{00000000-0008-0000-0300-0000CF010000}"/>
            </a:ext>
          </a:extLst>
        </xdr:cNvPr>
        <xdr:cNvSpPr/>
      </xdr:nvSpPr>
      <xdr:spPr>
        <a:xfrm>
          <a:off x="16967200" y="292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151994</xdr:rowOff>
    </xdr:from>
    <xdr:ext cx="762000" cy="259045"/>
    <xdr:sp macro="" textlink="">
      <xdr:nvSpPr>
        <xdr:cNvPr id="464" name="将来負担の状況該当値テキスト">
          <a:extLst>
            <a:ext uri="{FF2B5EF4-FFF2-40B4-BE49-F238E27FC236}">
              <a16:creationId xmlns="" xmlns:a16="http://schemas.microsoft.com/office/drawing/2014/main" id="{00000000-0008-0000-0300-0000D0010000}"/>
            </a:ext>
          </a:extLst>
        </xdr:cNvPr>
        <xdr:cNvSpPr txBox="1"/>
      </xdr:nvSpPr>
      <xdr:spPr>
        <a:xfrm>
          <a:off x="17106900" y="289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135819</xdr:rowOff>
    </xdr:from>
    <xdr:to>
      <xdr:col>77</xdr:col>
      <xdr:colOff>95250</xdr:colOff>
      <xdr:row>18</xdr:row>
      <xdr:rowOff>65969</xdr:rowOff>
    </xdr:to>
    <xdr:sp macro="" textlink="">
      <xdr:nvSpPr>
        <xdr:cNvPr id="465" name="楕円 464">
          <a:extLst>
            <a:ext uri="{FF2B5EF4-FFF2-40B4-BE49-F238E27FC236}">
              <a16:creationId xmlns="" xmlns:a16="http://schemas.microsoft.com/office/drawing/2014/main" id="{00000000-0008-0000-0300-0000D1010000}"/>
            </a:ext>
          </a:extLst>
        </xdr:cNvPr>
        <xdr:cNvSpPr/>
      </xdr:nvSpPr>
      <xdr:spPr>
        <a:xfrm>
          <a:off x="16129000" y="305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50746</xdr:rowOff>
    </xdr:from>
    <xdr:ext cx="736600" cy="259045"/>
    <xdr:sp macro="" textlink="">
      <xdr:nvSpPr>
        <xdr:cNvPr id="466" name="テキスト ボックス 465">
          <a:extLst>
            <a:ext uri="{FF2B5EF4-FFF2-40B4-BE49-F238E27FC236}">
              <a16:creationId xmlns="" xmlns:a16="http://schemas.microsoft.com/office/drawing/2014/main" id="{00000000-0008-0000-0300-0000D2010000}"/>
            </a:ext>
          </a:extLst>
        </xdr:cNvPr>
        <xdr:cNvSpPr txBox="1"/>
      </xdr:nvSpPr>
      <xdr:spPr>
        <a:xfrm>
          <a:off x="15798800" y="3136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47484</xdr:rowOff>
    </xdr:from>
    <xdr:to>
      <xdr:col>73</xdr:col>
      <xdr:colOff>44450</xdr:colOff>
      <xdr:row>18</xdr:row>
      <xdr:rowOff>149084</xdr:rowOff>
    </xdr:to>
    <xdr:sp macro="" textlink="">
      <xdr:nvSpPr>
        <xdr:cNvPr id="467" name="楕円 466">
          <a:extLst>
            <a:ext uri="{FF2B5EF4-FFF2-40B4-BE49-F238E27FC236}">
              <a16:creationId xmlns="" xmlns:a16="http://schemas.microsoft.com/office/drawing/2014/main" id="{00000000-0008-0000-0300-0000D3010000}"/>
            </a:ext>
          </a:extLst>
        </xdr:cNvPr>
        <xdr:cNvSpPr/>
      </xdr:nvSpPr>
      <xdr:spPr>
        <a:xfrm>
          <a:off x="15240000" y="313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133861</xdr:rowOff>
    </xdr:from>
    <xdr:ext cx="762000" cy="259045"/>
    <xdr:sp macro="" textlink="">
      <xdr:nvSpPr>
        <xdr:cNvPr id="468" name="テキスト ボックス 467">
          <a:extLst>
            <a:ext uri="{FF2B5EF4-FFF2-40B4-BE49-F238E27FC236}">
              <a16:creationId xmlns="" xmlns:a16="http://schemas.microsoft.com/office/drawing/2014/main" id="{00000000-0008-0000-0300-0000D4010000}"/>
            </a:ext>
          </a:extLst>
        </xdr:cNvPr>
        <xdr:cNvSpPr txBox="1"/>
      </xdr:nvSpPr>
      <xdr:spPr>
        <a:xfrm>
          <a:off x="14909800" y="321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2046</xdr:rowOff>
    </xdr:from>
    <xdr:to>
      <xdr:col>68</xdr:col>
      <xdr:colOff>203200</xdr:colOff>
      <xdr:row>19</xdr:row>
      <xdr:rowOff>103646</xdr:rowOff>
    </xdr:to>
    <xdr:sp macro="" textlink="">
      <xdr:nvSpPr>
        <xdr:cNvPr id="469" name="楕円 468">
          <a:extLst>
            <a:ext uri="{FF2B5EF4-FFF2-40B4-BE49-F238E27FC236}">
              <a16:creationId xmlns="" xmlns:a16="http://schemas.microsoft.com/office/drawing/2014/main" id="{00000000-0008-0000-0300-0000D5010000}"/>
            </a:ext>
          </a:extLst>
        </xdr:cNvPr>
        <xdr:cNvSpPr/>
      </xdr:nvSpPr>
      <xdr:spPr>
        <a:xfrm>
          <a:off x="14351000" y="325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88423</xdr:rowOff>
    </xdr:from>
    <xdr:ext cx="762000" cy="259045"/>
    <xdr:sp macro="" textlink="">
      <xdr:nvSpPr>
        <xdr:cNvPr id="470" name="テキスト ボックス 469">
          <a:extLst>
            <a:ext uri="{FF2B5EF4-FFF2-40B4-BE49-F238E27FC236}">
              <a16:creationId xmlns="" xmlns:a16="http://schemas.microsoft.com/office/drawing/2014/main" id="{00000000-0008-0000-0300-0000D6010000}"/>
            </a:ext>
          </a:extLst>
        </xdr:cNvPr>
        <xdr:cNvSpPr txBox="1"/>
      </xdr:nvSpPr>
      <xdr:spPr>
        <a:xfrm>
          <a:off x="14020800" y="334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54328</xdr:rowOff>
    </xdr:from>
    <xdr:to>
      <xdr:col>64</xdr:col>
      <xdr:colOff>152400</xdr:colOff>
      <xdr:row>19</xdr:row>
      <xdr:rowOff>155928</xdr:rowOff>
    </xdr:to>
    <xdr:sp macro="" textlink="">
      <xdr:nvSpPr>
        <xdr:cNvPr id="471" name="楕円 470">
          <a:extLst>
            <a:ext uri="{FF2B5EF4-FFF2-40B4-BE49-F238E27FC236}">
              <a16:creationId xmlns="" xmlns:a16="http://schemas.microsoft.com/office/drawing/2014/main" id="{00000000-0008-0000-0300-0000D7010000}"/>
            </a:ext>
          </a:extLst>
        </xdr:cNvPr>
        <xdr:cNvSpPr/>
      </xdr:nvSpPr>
      <xdr:spPr>
        <a:xfrm>
          <a:off x="13462000" y="331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140705</xdr:rowOff>
    </xdr:from>
    <xdr:ext cx="762000" cy="259045"/>
    <xdr:sp macro="" textlink="">
      <xdr:nvSpPr>
        <xdr:cNvPr id="472" name="テキスト ボックス 471">
          <a:extLst>
            <a:ext uri="{FF2B5EF4-FFF2-40B4-BE49-F238E27FC236}">
              <a16:creationId xmlns="" xmlns:a16="http://schemas.microsoft.com/office/drawing/2014/main" id="{00000000-0008-0000-0300-0000D8010000}"/>
            </a:ext>
          </a:extLst>
        </xdr:cNvPr>
        <xdr:cNvSpPr txBox="1"/>
      </xdr:nvSpPr>
      <xdr:spPr>
        <a:xfrm>
          <a:off x="13131800" y="339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福岡県中間市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40,992
40,649
15.96
25,121,678
24,387,313
724,783
9,789,683
11,113,376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年度の人件費に係る経常収支比率は、経常一般財源等の増加に伴い前年度から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改善した。しかし、他団体と比較すると、全国平均、福岡県平均及び類似団体の平均を上回る状況が続いていることから、今後もさらなる事務事業の見直し等を行い、事務効率化を進め適正な定員管理を行うとともに、各種手当の見直し等を行い給与の適正化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119380</xdr:rowOff>
    </xdr:from>
    <xdr:to>
      <xdr:col>24</xdr:col>
      <xdr:colOff>25400</xdr:colOff>
      <xdr:row>40</xdr:row>
      <xdr:rowOff>149860</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flipV="1">
          <a:off x="4826000" y="560578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a:extLst>
            <a:ext uri="{FF2B5EF4-FFF2-40B4-BE49-F238E27FC236}">
              <a16:creationId xmlns="" xmlns:a16="http://schemas.microsoft.com/office/drawing/2014/main" id="{00000000-0008-0000-0400-00003E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34307</xdr:rowOff>
    </xdr:from>
    <xdr:ext cx="762000" cy="259045"/>
    <xdr:sp macro="" textlink="">
      <xdr:nvSpPr>
        <xdr:cNvPr id="64" name="人件費最大値テキスト">
          <a:extLst>
            <a:ext uri="{FF2B5EF4-FFF2-40B4-BE49-F238E27FC236}">
              <a16:creationId xmlns="" xmlns:a16="http://schemas.microsoft.com/office/drawing/2014/main" id="{00000000-0008-0000-0400-000040000000}"/>
            </a:ext>
          </a:extLst>
        </xdr:cNvPr>
        <xdr:cNvSpPr txBox="1"/>
      </xdr:nvSpPr>
      <xdr:spPr>
        <a:xfrm>
          <a:off x="4914900" y="534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119380</xdr:rowOff>
    </xdr:from>
    <xdr:to>
      <xdr:col>24</xdr:col>
      <xdr:colOff>114300</xdr:colOff>
      <xdr:row>32</xdr:row>
      <xdr:rowOff>119380</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a:off x="4737100" y="5605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58420</xdr:rowOff>
    </xdr:to>
    <xdr:cxnSp macro="">
      <xdr:nvCxnSpPr>
        <xdr:cNvPr id="66" name="直線コネクタ 65">
          <a:extLst>
            <a:ext uri="{FF2B5EF4-FFF2-40B4-BE49-F238E27FC236}">
              <a16:creationId xmlns="" xmlns:a16="http://schemas.microsoft.com/office/drawing/2014/main" id="{00000000-0008-0000-0400-000042000000}"/>
            </a:ext>
          </a:extLst>
        </xdr:cNvPr>
        <xdr:cNvCxnSpPr/>
      </xdr:nvCxnSpPr>
      <xdr:spPr>
        <a:xfrm flipV="1">
          <a:off x="3987800" y="61849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168927</xdr:rowOff>
    </xdr:from>
    <xdr:ext cx="762000" cy="259045"/>
    <xdr:sp macro="" textlink="">
      <xdr:nvSpPr>
        <xdr:cNvPr id="67" name="人件費平均値テキスト">
          <a:extLst>
            <a:ext uri="{FF2B5EF4-FFF2-40B4-BE49-F238E27FC236}">
              <a16:creationId xmlns="" xmlns:a16="http://schemas.microsoft.com/office/drawing/2014/main" id="{00000000-0008-0000-0400-000043000000}"/>
            </a:ext>
          </a:extLst>
        </xdr:cNvPr>
        <xdr:cNvSpPr txBox="1"/>
      </xdr:nvSpPr>
      <xdr:spPr>
        <a:xfrm>
          <a:off x="4914900" y="582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47752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43180</xdr:rowOff>
    </xdr:from>
    <xdr:to>
      <xdr:col>19</xdr:col>
      <xdr:colOff>187325</xdr:colOff>
      <xdr:row>36</xdr:row>
      <xdr:rowOff>58420</xdr:rowOff>
    </xdr:to>
    <xdr:cxnSp macro="">
      <xdr:nvCxnSpPr>
        <xdr:cNvPr id="69" name="直線コネクタ 68">
          <a:extLst>
            <a:ext uri="{FF2B5EF4-FFF2-40B4-BE49-F238E27FC236}">
              <a16:creationId xmlns="" xmlns:a16="http://schemas.microsoft.com/office/drawing/2014/main" id="{00000000-0008-0000-0400-000045000000}"/>
            </a:ext>
          </a:extLst>
        </xdr:cNvPr>
        <xdr:cNvCxnSpPr/>
      </xdr:nvCxnSpPr>
      <xdr:spPr>
        <a:xfrm>
          <a:off x="3098800" y="6215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106680</xdr:rowOff>
    </xdr:from>
    <xdr:to>
      <xdr:col>20</xdr:col>
      <xdr:colOff>38100</xdr:colOff>
      <xdr:row>35</xdr:row>
      <xdr:rowOff>36830</xdr:rowOff>
    </xdr:to>
    <xdr:sp macro="" textlink="">
      <xdr:nvSpPr>
        <xdr:cNvPr id="70" name="フローチャート: 判断 69">
          <a:extLst>
            <a:ext uri="{FF2B5EF4-FFF2-40B4-BE49-F238E27FC236}">
              <a16:creationId xmlns="" xmlns:a16="http://schemas.microsoft.com/office/drawing/2014/main" id="{00000000-0008-0000-0400-000046000000}"/>
            </a:ext>
          </a:extLst>
        </xdr:cNvPr>
        <xdr:cNvSpPr/>
      </xdr:nvSpPr>
      <xdr:spPr>
        <a:xfrm>
          <a:off x="39370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47007</xdr:rowOff>
    </xdr:from>
    <xdr:ext cx="736600" cy="259045"/>
    <xdr:sp macro="" textlink="">
      <xdr:nvSpPr>
        <xdr:cNvPr id="71" name="テキスト ボックス 70">
          <a:extLst>
            <a:ext uri="{FF2B5EF4-FFF2-40B4-BE49-F238E27FC236}">
              <a16:creationId xmlns="" xmlns:a16="http://schemas.microsoft.com/office/drawing/2014/main" id="{00000000-0008-0000-0400-000047000000}"/>
            </a:ext>
          </a:extLst>
        </xdr:cNvPr>
        <xdr:cNvSpPr txBox="1"/>
      </xdr:nvSpPr>
      <xdr:spPr>
        <a:xfrm>
          <a:off x="3606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20320</xdr:rowOff>
    </xdr:from>
    <xdr:to>
      <xdr:col>15</xdr:col>
      <xdr:colOff>98425</xdr:colOff>
      <xdr:row>36</xdr:row>
      <xdr:rowOff>43180</xdr:rowOff>
    </xdr:to>
    <xdr:cxnSp macro="">
      <xdr:nvCxnSpPr>
        <xdr:cNvPr id="72" name="直線コネクタ 71">
          <a:extLst>
            <a:ext uri="{FF2B5EF4-FFF2-40B4-BE49-F238E27FC236}">
              <a16:creationId xmlns="" xmlns:a16="http://schemas.microsoft.com/office/drawing/2014/main" id="{00000000-0008-0000-0400-000048000000}"/>
            </a:ext>
          </a:extLst>
        </xdr:cNvPr>
        <xdr:cNvCxnSpPr/>
      </xdr:nvCxnSpPr>
      <xdr:spPr>
        <a:xfrm>
          <a:off x="2209800" y="6192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73" name="フローチャート: 判断 72">
          <a:extLst>
            <a:ext uri="{FF2B5EF4-FFF2-40B4-BE49-F238E27FC236}">
              <a16:creationId xmlns="" xmlns:a16="http://schemas.microsoft.com/office/drawing/2014/main" id="{00000000-0008-0000-0400-000049000000}"/>
            </a:ext>
          </a:extLst>
        </xdr:cNvPr>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74" name="テキスト ボックス 73">
          <a:extLst>
            <a:ext uri="{FF2B5EF4-FFF2-40B4-BE49-F238E27FC236}">
              <a16:creationId xmlns="" xmlns:a16="http://schemas.microsoft.com/office/drawing/2014/main" id="{00000000-0008-0000-0400-00004A000000}"/>
            </a:ext>
          </a:extLst>
        </xdr:cNvPr>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20320</xdr:rowOff>
    </xdr:from>
    <xdr:to>
      <xdr:col>11</xdr:col>
      <xdr:colOff>9525</xdr:colOff>
      <xdr:row>36</xdr:row>
      <xdr:rowOff>50800</xdr:rowOff>
    </xdr:to>
    <xdr:cxnSp macro="">
      <xdr:nvCxnSpPr>
        <xdr:cNvPr id="75" name="直線コネクタ 74">
          <a:extLst>
            <a:ext uri="{FF2B5EF4-FFF2-40B4-BE49-F238E27FC236}">
              <a16:creationId xmlns="" xmlns:a16="http://schemas.microsoft.com/office/drawing/2014/main" id="{00000000-0008-0000-0400-00004B000000}"/>
            </a:ext>
          </a:extLst>
        </xdr:cNvPr>
        <xdr:cNvCxnSpPr/>
      </xdr:nvCxnSpPr>
      <xdr:spPr>
        <a:xfrm flipV="1">
          <a:off x="1320800" y="6192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99060</xdr:rowOff>
    </xdr:from>
    <xdr:to>
      <xdr:col>11</xdr:col>
      <xdr:colOff>60325</xdr:colOff>
      <xdr:row>35</xdr:row>
      <xdr:rowOff>29210</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2159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39387</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1828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a:extLst>
            <a:ext uri="{FF2B5EF4-FFF2-40B4-BE49-F238E27FC236}">
              <a16:creationId xmlns="" xmlns:a16="http://schemas.microsoft.com/office/drawing/2014/main" id="{00000000-0008-0000-0400-00004E000000}"/>
            </a:ext>
          </a:extLst>
        </xdr:cNvPr>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31767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939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105427</xdr:rowOff>
    </xdr:from>
    <xdr:ext cx="762000" cy="259045"/>
    <xdr:sp macro="" textlink="">
      <xdr:nvSpPr>
        <xdr:cNvPr id="86" name="人件費該当値テキスト">
          <a:extLst>
            <a:ext uri="{FF2B5EF4-FFF2-40B4-BE49-F238E27FC236}">
              <a16:creationId xmlns="" xmlns:a16="http://schemas.microsoft.com/office/drawing/2014/main" id="{00000000-0008-0000-0400-000056000000}"/>
            </a:ext>
          </a:extLst>
        </xdr:cNvPr>
        <xdr:cNvSpPr txBox="1"/>
      </xdr:nvSpPr>
      <xdr:spPr>
        <a:xfrm>
          <a:off x="49149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93997</xdr:rowOff>
    </xdr:from>
    <xdr:ext cx="7366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163830</xdr:rowOff>
    </xdr:from>
    <xdr:to>
      <xdr:col>15</xdr:col>
      <xdr:colOff>149225</xdr:colOff>
      <xdr:row>36</xdr:row>
      <xdr:rowOff>93980</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78757</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2717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140970</xdr:rowOff>
    </xdr:from>
    <xdr:to>
      <xdr:col>11</xdr:col>
      <xdr:colOff>60325</xdr:colOff>
      <xdr:row>36</xdr:row>
      <xdr:rowOff>71120</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55897</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1828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93" name="楕円 92">
          <a:extLst>
            <a:ext uri="{FF2B5EF4-FFF2-40B4-BE49-F238E27FC236}">
              <a16:creationId xmlns="" xmlns:a16="http://schemas.microsoft.com/office/drawing/2014/main" id="{00000000-0008-0000-0400-00005D000000}"/>
            </a:ext>
          </a:extLst>
        </xdr:cNvPr>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86377</xdr:rowOff>
    </xdr:from>
    <xdr:ext cx="762000" cy="259045"/>
    <xdr:sp macro="" textlink="">
      <xdr:nvSpPr>
        <xdr:cNvPr id="94" name="テキスト ボックス 93">
          <a:extLst>
            <a:ext uri="{FF2B5EF4-FFF2-40B4-BE49-F238E27FC236}">
              <a16:creationId xmlns="" xmlns:a16="http://schemas.microsoft.com/office/drawing/2014/main" id="{00000000-0008-0000-0400-00005E000000}"/>
            </a:ext>
          </a:extLst>
        </xdr:cNvPr>
        <xdr:cNvSpPr txBox="1"/>
      </xdr:nvSpPr>
      <xdr:spPr>
        <a:xfrm>
          <a:off x="939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行財政集中改革プラン（推進期間：</a:t>
          </a:r>
          <a:r>
            <a:rPr kumimoji="1" lang="en-US" altLang="ja-JP" sz="1300">
              <a:latin typeface="ＭＳ Ｐゴシック" panose="020B0600070205080204" pitchFamily="50" charset="-128"/>
              <a:ea typeface="ＭＳ Ｐゴシック" panose="020B0600070205080204" pitchFamily="50" charset="-128"/>
            </a:rPr>
            <a:t>H17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に基づき事務事業の見直し等の内部経費削減に努めた結果、物件費に係る経常収支比率は、類似団体の平均を大きく下回る状況となっている。今後も、令和元年度に策定した行政経営プラン（改訂版）に基づき歳出抑制の取組みを継続していくこととす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76708</xdr:rowOff>
    </xdr:from>
    <xdr:to>
      <xdr:col>82</xdr:col>
      <xdr:colOff>107950</xdr:colOff>
      <xdr:row>19</xdr:row>
      <xdr:rowOff>115570</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flipV="1">
          <a:off x="16510000" y="2477008"/>
          <a:ext cx="0" cy="89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87647</xdr:rowOff>
    </xdr:from>
    <xdr:ext cx="762000" cy="259045"/>
    <xdr:sp macro="" textlink="">
      <xdr:nvSpPr>
        <xdr:cNvPr id="120" name="物件費最小値テキスト">
          <a:extLst>
            <a:ext uri="{FF2B5EF4-FFF2-40B4-BE49-F238E27FC236}">
              <a16:creationId xmlns="" xmlns:a16="http://schemas.microsoft.com/office/drawing/2014/main" id="{00000000-0008-0000-0400-000078000000}"/>
            </a:ext>
          </a:extLst>
        </xdr:cNvPr>
        <xdr:cNvSpPr txBox="1"/>
      </xdr:nvSpPr>
      <xdr:spPr>
        <a:xfrm>
          <a:off x="16598900" y="334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115570</xdr:rowOff>
    </xdr:from>
    <xdr:to>
      <xdr:col>82</xdr:col>
      <xdr:colOff>196850</xdr:colOff>
      <xdr:row>19</xdr:row>
      <xdr:rowOff>115570</xdr:rowOff>
    </xdr:to>
    <xdr:cxnSp macro="">
      <xdr:nvCxnSpPr>
        <xdr:cNvPr id="121" name="直線コネクタ 120">
          <a:extLst>
            <a:ext uri="{FF2B5EF4-FFF2-40B4-BE49-F238E27FC236}">
              <a16:creationId xmlns="" xmlns:a16="http://schemas.microsoft.com/office/drawing/2014/main" id="{00000000-0008-0000-0400-000079000000}"/>
            </a:ext>
          </a:extLst>
        </xdr:cNvPr>
        <xdr:cNvCxnSpPr/>
      </xdr:nvCxnSpPr>
      <xdr:spPr>
        <a:xfrm>
          <a:off x="16421100" y="337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163085</xdr:rowOff>
    </xdr:from>
    <xdr:ext cx="762000" cy="259045"/>
    <xdr:sp macro="" textlink="">
      <xdr:nvSpPr>
        <xdr:cNvPr id="122" name="物件費最大値テキスト">
          <a:extLst>
            <a:ext uri="{FF2B5EF4-FFF2-40B4-BE49-F238E27FC236}">
              <a16:creationId xmlns="" xmlns:a16="http://schemas.microsoft.com/office/drawing/2014/main" id="{00000000-0008-0000-0400-00007A000000}"/>
            </a:ext>
          </a:extLst>
        </xdr:cNvPr>
        <xdr:cNvSpPr txBox="1"/>
      </xdr:nvSpPr>
      <xdr:spPr>
        <a:xfrm>
          <a:off x="16598900" y="22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76708</xdr:rowOff>
    </xdr:from>
    <xdr:to>
      <xdr:col>82</xdr:col>
      <xdr:colOff>196850</xdr:colOff>
      <xdr:row>14</xdr:row>
      <xdr:rowOff>76708</xdr:rowOff>
    </xdr:to>
    <xdr:cxnSp macro="">
      <xdr:nvCxnSpPr>
        <xdr:cNvPr id="123" name="直線コネクタ 122">
          <a:extLst>
            <a:ext uri="{FF2B5EF4-FFF2-40B4-BE49-F238E27FC236}">
              <a16:creationId xmlns="" xmlns:a16="http://schemas.microsoft.com/office/drawing/2014/main" id="{00000000-0008-0000-0400-00007B000000}"/>
            </a:ext>
          </a:extLst>
        </xdr:cNvPr>
        <xdr:cNvCxnSpPr/>
      </xdr:nvCxnSpPr>
      <xdr:spPr>
        <a:xfrm>
          <a:off x="16421100" y="247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67564</xdr:rowOff>
    </xdr:from>
    <xdr:to>
      <xdr:col>82</xdr:col>
      <xdr:colOff>107950</xdr:colOff>
      <xdr:row>14</xdr:row>
      <xdr:rowOff>76708</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5671800" y="24678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43705</xdr:rowOff>
    </xdr:from>
    <xdr:ext cx="762000" cy="259045"/>
    <xdr:sp macro="" textlink="">
      <xdr:nvSpPr>
        <xdr:cNvPr id="125" name="物件費平均値テキスト">
          <a:extLst>
            <a:ext uri="{FF2B5EF4-FFF2-40B4-BE49-F238E27FC236}">
              <a16:creationId xmlns="" xmlns:a16="http://schemas.microsoft.com/office/drawing/2014/main" id="{00000000-0008-0000-0400-00007D000000}"/>
            </a:ext>
          </a:extLst>
        </xdr:cNvPr>
        <xdr:cNvSpPr txBox="1"/>
      </xdr:nvSpPr>
      <xdr:spPr>
        <a:xfrm>
          <a:off x="16598900" y="2786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71628</xdr:rowOff>
    </xdr:from>
    <xdr:to>
      <xdr:col>82</xdr:col>
      <xdr:colOff>158750</xdr:colOff>
      <xdr:row>17</xdr:row>
      <xdr:rowOff>1778</xdr:rowOff>
    </xdr:to>
    <xdr:sp macro="" textlink="">
      <xdr:nvSpPr>
        <xdr:cNvPr id="126" name="フローチャート: 判断 125">
          <a:extLst>
            <a:ext uri="{FF2B5EF4-FFF2-40B4-BE49-F238E27FC236}">
              <a16:creationId xmlns="" xmlns:a16="http://schemas.microsoft.com/office/drawing/2014/main" id="{00000000-0008-0000-0400-00007E000000}"/>
            </a:ext>
          </a:extLst>
        </xdr:cNvPr>
        <xdr:cNvSpPr/>
      </xdr:nvSpPr>
      <xdr:spPr>
        <a:xfrm>
          <a:off x="164592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49276</xdr:rowOff>
    </xdr:from>
    <xdr:to>
      <xdr:col>78</xdr:col>
      <xdr:colOff>69850</xdr:colOff>
      <xdr:row>14</xdr:row>
      <xdr:rowOff>67564</xdr:rowOff>
    </xdr:to>
    <xdr:cxnSp macro="">
      <xdr:nvCxnSpPr>
        <xdr:cNvPr id="127" name="直線コネクタ 126">
          <a:extLst>
            <a:ext uri="{FF2B5EF4-FFF2-40B4-BE49-F238E27FC236}">
              <a16:creationId xmlns="" xmlns:a16="http://schemas.microsoft.com/office/drawing/2014/main" id="{00000000-0008-0000-0400-00007F000000}"/>
            </a:ext>
          </a:extLst>
        </xdr:cNvPr>
        <xdr:cNvCxnSpPr/>
      </xdr:nvCxnSpPr>
      <xdr:spPr>
        <a:xfrm>
          <a:off x="14782800" y="24495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a:extLst>
            <a:ext uri="{FF2B5EF4-FFF2-40B4-BE49-F238E27FC236}">
              <a16:creationId xmlns="" xmlns:a16="http://schemas.microsoft.com/office/drawing/2014/main" id="{00000000-0008-0000-0400-000080000000}"/>
            </a:ext>
          </a:extLst>
        </xdr:cNvPr>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18559</xdr:rowOff>
    </xdr:from>
    <xdr:ext cx="736600" cy="259045"/>
    <xdr:sp macro="" textlink="">
      <xdr:nvSpPr>
        <xdr:cNvPr id="129" name="テキスト ボックス 128">
          <a:extLst>
            <a:ext uri="{FF2B5EF4-FFF2-40B4-BE49-F238E27FC236}">
              <a16:creationId xmlns="" xmlns:a16="http://schemas.microsoft.com/office/drawing/2014/main" id="{00000000-0008-0000-0400-000081000000}"/>
            </a:ext>
          </a:extLst>
        </xdr:cNvPr>
        <xdr:cNvSpPr txBox="1"/>
      </xdr:nvSpPr>
      <xdr:spPr>
        <a:xfrm>
          <a:off x="15290800" y="293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30988</xdr:rowOff>
    </xdr:from>
    <xdr:to>
      <xdr:col>73</xdr:col>
      <xdr:colOff>180975</xdr:colOff>
      <xdr:row>14</xdr:row>
      <xdr:rowOff>49276</xdr:rowOff>
    </xdr:to>
    <xdr:cxnSp macro="">
      <xdr:nvCxnSpPr>
        <xdr:cNvPr id="130" name="直線コネクタ 129">
          <a:extLst>
            <a:ext uri="{FF2B5EF4-FFF2-40B4-BE49-F238E27FC236}">
              <a16:creationId xmlns="" xmlns:a16="http://schemas.microsoft.com/office/drawing/2014/main" id="{00000000-0008-0000-0400-000082000000}"/>
            </a:ext>
          </a:extLst>
        </xdr:cNvPr>
        <xdr:cNvCxnSpPr/>
      </xdr:nvCxnSpPr>
      <xdr:spPr>
        <a:xfrm>
          <a:off x="13893800" y="24312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112776</xdr:rowOff>
    </xdr:from>
    <xdr:to>
      <xdr:col>74</xdr:col>
      <xdr:colOff>31750</xdr:colOff>
      <xdr:row>17</xdr:row>
      <xdr:rowOff>42926</xdr:rowOff>
    </xdr:to>
    <xdr:sp macro="" textlink="">
      <xdr:nvSpPr>
        <xdr:cNvPr id="131" name="フローチャート: 判断 130">
          <a:extLst>
            <a:ext uri="{FF2B5EF4-FFF2-40B4-BE49-F238E27FC236}">
              <a16:creationId xmlns="" xmlns:a16="http://schemas.microsoft.com/office/drawing/2014/main" id="{00000000-0008-0000-0400-000083000000}"/>
            </a:ext>
          </a:extLst>
        </xdr:cNvPr>
        <xdr:cNvSpPr/>
      </xdr:nvSpPr>
      <xdr:spPr>
        <a:xfrm>
          <a:off x="14732000" y="2855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27703</xdr:rowOff>
    </xdr:from>
    <xdr:ext cx="762000" cy="259045"/>
    <xdr:sp macro="" textlink="">
      <xdr:nvSpPr>
        <xdr:cNvPr id="132" name="テキスト ボックス 131">
          <a:extLst>
            <a:ext uri="{FF2B5EF4-FFF2-40B4-BE49-F238E27FC236}">
              <a16:creationId xmlns="" xmlns:a16="http://schemas.microsoft.com/office/drawing/2014/main" id="{00000000-0008-0000-0400-000084000000}"/>
            </a:ext>
          </a:extLst>
        </xdr:cNvPr>
        <xdr:cNvSpPr txBox="1"/>
      </xdr:nvSpPr>
      <xdr:spPr>
        <a:xfrm>
          <a:off x="14401800" y="29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26416</xdr:rowOff>
    </xdr:from>
    <xdr:to>
      <xdr:col>69</xdr:col>
      <xdr:colOff>92075</xdr:colOff>
      <xdr:row>14</xdr:row>
      <xdr:rowOff>30988</xdr:rowOff>
    </xdr:to>
    <xdr:cxnSp macro="">
      <xdr:nvCxnSpPr>
        <xdr:cNvPr id="133" name="直線コネクタ 132">
          <a:extLst>
            <a:ext uri="{FF2B5EF4-FFF2-40B4-BE49-F238E27FC236}">
              <a16:creationId xmlns="" xmlns:a16="http://schemas.microsoft.com/office/drawing/2014/main" id="{00000000-0008-0000-0400-000085000000}"/>
            </a:ext>
          </a:extLst>
        </xdr:cNvPr>
        <xdr:cNvCxnSpPr/>
      </xdr:nvCxnSpPr>
      <xdr:spPr>
        <a:xfrm>
          <a:off x="13004800" y="24267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94488</xdr:rowOff>
    </xdr:from>
    <xdr:to>
      <xdr:col>69</xdr:col>
      <xdr:colOff>142875</xdr:colOff>
      <xdr:row>17</xdr:row>
      <xdr:rowOff>24638</xdr:rowOff>
    </xdr:to>
    <xdr:sp macro="" textlink="">
      <xdr:nvSpPr>
        <xdr:cNvPr id="134" name="フローチャート: 判断 133">
          <a:extLst>
            <a:ext uri="{FF2B5EF4-FFF2-40B4-BE49-F238E27FC236}">
              <a16:creationId xmlns="" xmlns:a16="http://schemas.microsoft.com/office/drawing/2014/main" id="{00000000-0008-0000-0400-000086000000}"/>
            </a:ext>
          </a:extLst>
        </xdr:cNvPr>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9415</xdr:rowOff>
    </xdr:from>
    <xdr:ext cx="762000" cy="259045"/>
    <xdr:sp macro="" textlink="">
      <xdr:nvSpPr>
        <xdr:cNvPr id="135" name="テキスト ボックス 134">
          <a:extLst>
            <a:ext uri="{FF2B5EF4-FFF2-40B4-BE49-F238E27FC236}">
              <a16:creationId xmlns="" xmlns:a16="http://schemas.microsoft.com/office/drawing/2014/main" id="{00000000-0008-0000-0400-000087000000}"/>
            </a:ext>
          </a:extLst>
        </xdr:cNvPr>
        <xdr:cNvSpPr txBox="1"/>
      </xdr:nvSpPr>
      <xdr:spPr>
        <a:xfrm>
          <a:off x="13512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6" name="フローチャート: 判断 135">
          <a:extLst>
            <a:ext uri="{FF2B5EF4-FFF2-40B4-BE49-F238E27FC236}">
              <a16:creationId xmlns="" xmlns:a16="http://schemas.microsoft.com/office/drawing/2014/main" id="{00000000-0008-0000-0400-000088000000}"/>
            </a:ext>
          </a:extLst>
        </xdr:cNvPr>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271</xdr:rowOff>
    </xdr:from>
    <xdr:ext cx="762000" cy="259045"/>
    <xdr:sp macro="" textlink="">
      <xdr:nvSpPr>
        <xdr:cNvPr id="137" name="テキスト ボックス 136">
          <a:extLst>
            <a:ext uri="{FF2B5EF4-FFF2-40B4-BE49-F238E27FC236}">
              <a16:creationId xmlns="" xmlns:a16="http://schemas.microsoft.com/office/drawing/2014/main" id="{00000000-0008-0000-0400-000089000000}"/>
            </a:ext>
          </a:extLst>
        </xdr:cNvPr>
        <xdr:cNvSpPr txBox="1"/>
      </xdr:nvSpPr>
      <xdr:spPr>
        <a:xfrm>
          <a:off x="126238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25908</xdr:rowOff>
    </xdr:from>
    <xdr:to>
      <xdr:col>82</xdr:col>
      <xdr:colOff>158750</xdr:colOff>
      <xdr:row>14</xdr:row>
      <xdr:rowOff>127508</xdr:rowOff>
    </xdr:to>
    <xdr:sp macro="" textlink="">
      <xdr:nvSpPr>
        <xdr:cNvPr id="143" name="楕円 142">
          <a:extLst>
            <a:ext uri="{FF2B5EF4-FFF2-40B4-BE49-F238E27FC236}">
              <a16:creationId xmlns="" xmlns:a16="http://schemas.microsoft.com/office/drawing/2014/main" id="{00000000-0008-0000-0400-00008F000000}"/>
            </a:ext>
          </a:extLst>
        </xdr:cNvPr>
        <xdr:cNvSpPr/>
      </xdr:nvSpPr>
      <xdr:spPr>
        <a:xfrm>
          <a:off x="16459200" y="242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105935</xdr:rowOff>
    </xdr:from>
    <xdr:ext cx="762000" cy="259045"/>
    <xdr:sp macro="" textlink="">
      <xdr:nvSpPr>
        <xdr:cNvPr id="144" name="物件費該当値テキスト">
          <a:extLst>
            <a:ext uri="{FF2B5EF4-FFF2-40B4-BE49-F238E27FC236}">
              <a16:creationId xmlns="" xmlns:a16="http://schemas.microsoft.com/office/drawing/2014/main" id="{00000000-0008-0000-0400-000090000000}"/>
            </a:ext>
          </a:extLst>
        </xdr:cNvPr>
        <xdr:cNvSpPr txBox="1"/>
      </xdr:nvSpPr>
      <xdr:spPr>
        <a:xfrm>
          <a:off x="16598900" y="233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16764</xdr:rowOff>
    </xdr:from>
    <xdr:to>
      <xdr:col>78</xdr:col>
      <xdr:colOff>120650</xdr:colOff>
      <xdr:row>14</xdr:row>
      <xdr:rowOff>118364</xdr:rowOff>
    </xdr:to>
    <xdr:sp macro="" textlink="">
      <xdr:nvSpPr>
        <xdr:cNvPr id="145" name="楕円 144">
          <a:extLst>
            <a:ext uri="{FF2B5EF4-FFF2-40B4-BE49-F238E27FC236}">
              <a16:creationId xmlns="" xmlns:a16="http://schemas.microsoft.com/office/drawing/2014/main" id="{00000000-0008-0000-0400-000091000000}"/>
            </a:ext>
          </a:extLst>
        </xdr:cNvPr>
        <xdr:cNvSpPr/>
      </xdr:nvSpPr>
      <xdr:spPr>
        <a:xfrm>
          <a:off x="15621000" y="241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128541</xdr:rowOff>
    </xdr:from>
    <xdr:ext cx="736600" cy="259045"/>
    <xdr:sp macro="" textlink="">
      <xdr:nvSpPr>
        <xdr:cNvPr id="146" name="テキスト ボックス 145">
          <a:extLst>
            <a:ext uri="{FF2B5EF4-FFF2-40B4-BE49-F238E27FC236}">
              <a16:creationId xmlns="" xmlns:a16="http://schemas.microsoft.com/office/drawing/2014/main" id="{00000000-0008-0000-0400-000092000000}"/>
            </a:ext>
          </a:extLst>
        </xdr:cNvPr>
        <xdr:cNvSpPr txBox="1"/>
      </xdr:nvSpPr>
      <xdr:spPr>
        <a:xfrm>
          <a:off x="15290800" y="2185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169926</xdr:rowOff>
    </xdr:from>
    <xdr:to>
      <xdr:col>74</xdr:col>
      <xdr:colOff>31750</xdr:colOff>
      <xdr:row>14</xdr:row>
      <xdr:rowOff>100076</xdr:rowOff>
    </xdr:to>
    <xdr:sp macro="" textlink="">
      <xdr:nvSpPr>
        <xdr:cNvPr id="147" name="楕円 146">
          <a:extLst>
            <a:ext uri="{FF2B5EF4-FFF2-40B4-BE49-F238E27FC236}">
              <a16:creationId xmlns="" xmlns:a16="http://schemas.microsoft.com/office/drawing/2014/main" id="{00000000-0008-0000-0400-000093000000}"/>
            </a:ext>
          </a:extLst>
        </xdr:cNvPr>
        <xdr:cNvSpPr/>
      </xdr:nvSpPr>
      <xdr:spPr>
        <a:xfrm>
          <a:off x="14732000" y="239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110253</xdr:rowOff>
    </xdr:from>
    <xdr:ext cx="762000" cy="259045"/>
    <xdr:sp macro="" textlink="">
      <xdr:nvSpPr>
        <xdr:cNvPr id="148" name="テキスト ボックス 147">
          <a:extLst>
            <a:ext uri="{FF2B5EF4-FFF2-40B4-BE49-F238E27FC236}">
              <a16:creationId xmlns="" xmlns:a16="http://schemas.microsoft.com/office/drawing/2014/main" id="{00000000-0008-0000-0400-000094000000}"/>
            </a:ext>
          </a:extLst>
        </xdr:cNvPr>
        <xdr:cNvSpPr txBox="1"/>
      </xdr:nvSpPr>
      <xdr:spPr>
        <a:xfrm>
          <a:off x="14401800" y="2167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151638</xdr:rowOff>
    </xdr:from>
    <xdr:to>
      <xdr:col>69</xdr:col>
      <xdr:colOff>142875</xdr:colOff>
      <xdr:row>14</xdr:row>
      <xdr:rowOff>81788</xdr:rowOff>
    </xdr:to>
    <xdr:sp macro="" textlink="">
      <xdr:nvSpPr>
        <xdr:cNvPr id="149" name="楕円 148">
          <a:extLst>
            <a:ext uri="{FF2B5EF4-FFF2-40B4-BE49-F238E27FC236}">
              <a16:creationId xmlns="" xmlns:a16="http://schemas.microsoft.com/office/drawing/2014/main" id="{00000000-0008-0000-0400-000095000000}"/>
            </a:ext>
          </a:extLst>
        </xdr:cNvPr>
        <xdr:cNvSpPr/>
      </xdr:nvSpPr>
      <xdr:spPr>
        <a:xfrm>
          <a:off x="13843000" y="238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91965</xdr:rowOff>
    </xdr:from>
    <xdr:ext cx="762000" cy="259045"/>
    <xdr:sp macro="" textlink="">
      <xdr:nvSpPr>
        <xdr:cNvPr id="150" name="テキスト ボックス 149">
          <a:extLst>
            <a:ext uri="{FF2B5EF4-FFF2-40B4-BE49-F238E27FC236}">
              <a16:creationId xmlns="" xmlns:a16="http://schemas.microsoft.com/office/drawing/2014/main" id="{00000000-0008-0000-0400-000096000000}"/>
            </a:ext>
          </a:extLst>
        </xdr:cNvPr>
        <xdr:cNvSpPr txBox="1"/>
      </xdr:nvSpPr>
      <xdr:spPr>
        <a:xfrm>
          <a:off x="13512800" y="214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147066</xdr:rowOff>
    </xdr:from>
    <xdr:to>
      <xdr:col>65</xdr:col>
      <xdr:colOff>53975</xdr:colOff>
      <xdr:row>14</xdr:row>
      <xdr:rowOff>77216</xdr:rowOff>
    </xdr:to>
    <xdr:sp macro="" textlink="">
      <xdr:nvSpPr>
        <xdr:cNvPr id="151" name="楕円 150">
          <a:extLst>
            <a:ext uri="{FF2B5EF4-FFF2-40B4-BE49-F238E27FC236}">
              <a16:creationId xmlns="" xmlns:a16="http://schemas.microsoft.com/office/drawing/2014/main" id="{00000000-0008-0000-0400-000097000000}"/>
            </a:ext>
          </a:extLst>
        </xdr:cNvPr>
        <xdr:cNvSpPr/>
      </xdr:nvSpPr>
      <xdr:spPr>
        <a:xfrm>
          <a:off x="12954000" y="23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87393</xdr:rowOff>
    </xdr:from>
    <xdr:ext cx="762000" cy="259045"/>
    <xdr:sp macro="" textlink="">
      <xdr:nvSpPr>
        <xdr:cNvPr id="152" name="テキスト ボックス 151">
          <a:extLst>
            <a:ext uri="{FF2B5EF4-FFF2-40B4-BE49-F238E27FC236}">
              <a16:creationId xmlns="" xmlns:a16="http://schemas.microsoft.com/office/drawing/2014/main" id="{00000000-0008-0000-0400-000098000000}"/>
            </a:ext>
          </a:extLst>
        </xdr:cNvPr>
        <xdr:cNvSpPr txBox="1"/>
      </xdr:nvSpPr>
      <xdr:spPr>
        <a:xfrm>
          <a:off x="12623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生活保護費（対前年度比</a:t>
          </a:r>
          <a:r>
            <a:rPr kumimoji="1" lang="en-US" altLang="ja-JP" sz="1200">
              <a:latin typeface="ＭＳ Ｐゴシック" panose="020B0600070205080204" pitchFamily="50" charset="-128"/>
              <a:ea typeface="ＭＳ Ｐゴシック" panose="020B0600070205080204" pitchFamily="50" charset="-128"/>
            </a:rPr>
            <a:t>247</a:t>
          </a:r>
          <a:r>
            <a:rPr kumimoji="1" lang="ja-JP" altLang="en-US" sz="1200">
              <a:latin typeface="ＭＳ Ｐゴシック" panose="020B0600070205080204" pitchFamily="50" charset="-128"/>
              <a:ea typeface="ＭＳ Ｐゴシック" panose="020B0600070205080204" pitchFamily="50" charset="-128"/>
            </a:rPr>
            <a:t>百万円減）及び児童扶養手当（対前年度比</a:t>
          </a:r>
          <a:r>
            <a:rPr kumimoji="1" lang="en-US" altLang="ja-JP" sz="1200">
              <a:latin typeface="ＭＳ Ｐゴシック" panose="020B0600070205080204" pitchFamily="50" charset="-128"/>
              <a:ea typeface="ＭＳ Ｐゴシック" panose="020B0600070205080204" pitchFamily="50" charset="-128"/>
            </a:rPr>
            <a:t>89</a:t>
          </a:r>
          <a:r>
            <a:rPr kumimoji="1" lang="ja-JP" altLang="en-US" sz="1200">
              <a:latin typeface="ＭＳ Ｐゴシック" panose="020B0600070205080204" pitchFamily="50" charset="-128"/>
              <a:ea typeface="ＭＳ Ｐゴシック" panose="020B0600070205080204" pitchFamily="50" charset="-128"/>
            </a:rPr>
            <a:t>百万円減）が減額したことなどにより</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ポイント改善した。しかしながら、高い高齢化率（</a:t>
          </a:r>
          <a:r>
            <a:rPr kumimoji="1" lang="en-US" altLang="ja-JP" sz="1200">
              <a:latin typeface="ＭＳ Ｐゴシック" panose="020B0600070205080204" pitchFamily="50" charset="-128"/>
              <a:ea typeface="ＭＳ Ｐゴシック" panose="020B0600070205080204" pitchFamily="50" charset="-128"/>
            </a:rPr>
            <a:t>R2</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37.79%</a:t>
          </a:r>
          <a:r>
            <a:rPr kumimoji="1" lang="ja-JP" altLang="en-US" sz="1200">
              <a:latin typeface="ＭＳ Ｐゴシック" panose="020B0600070205080204" pitchFamily="50" charset="-128"/>
              <a:ea typeface="ＭＳ Ｐゴシック" panose="020B0600070205080204" pitchFamily="50" charset="-128"/>
            </a:rPr>
            <a:t>）や生活保護受給率の高さ（</a:t>
          </a:r>
          <a:r>
            <a:rPr kumimoji="1" lang="en-US" altLang="ja-JP" sz="1200">
              <a:latin typeface="ＭＳ Ｐゴシック" panose="020B0600070205080204" pitchFamily="50" charset="-128"/>
              <a:ea typeface="ＭＳ Ｐゴシック" panose="020B0600070205080204" pitchFamily="50" charset="-128"/>
            </a:rPr>
            <a:t>R2</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28.41‰</a:t>
          </a:r>
          <a:r>
            <a:rPr kumimoji="1" lang="ja-JP" altLang="en-US" sz="1200">
              <a:latin typeface="ＭＳ Ｐゴシック" panose="020B0600070205080204" pitchFamily="50" charset="-128"/>
              <a:ea typeface="ＭＳ Ｐゴシック" panose="020B0600070205080204" pitchFamily="50" charset="-128"/>
            </a:rPr>
            <a:t>）を要因として多額の一般財源を要しており、経常収支比率は類似団体の平均を大きく上回っている。今後も継続して、生活保護の適正給付及び予防医療・介護予防の推進により社会保障費の自然増の抑制を図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7" name="直線コネクタ 166">
          <a:extLst>
            <a:ext uri="{FF2B5EF4-FFF2-40B4-BE49-F238E27FC236}">
              <a16:creationId xmlns="" xmlns:a16="http://schemas.microsoft.com/office/drawing/2014/main" id="{00000000-0008-0000-0400-0000A7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8" name="テキスト ボックス 167">
          <a:extLst>
            <a:ext uri="{FF2B5EF4-FFF2-40B4-BE49-F238E27FC236}">
              <a16:creationId xmlns="" xmlns:a16="http://schemas.microsoft.com/office/drawing/2014/main" id="{00000000-0008-0000-0400-0000A8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9" name="直線コネクタ 168">
          <a:extLst>
            <a:ext uri="{FF2B5EF4-FFF2-40B4-BE49-F238E27FC236}">
              <a16:creationId xmlns="" xmlns:a16="http://schemas.microsoft.com/office/drawing/2014/main" id="{00000000-0008-0000-0400-0000A9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0" name="テキスト ボックス 169">
          <a:extLst>
            <a:ext uri="{FF2B5EF4-FFF2-40B4-BE49-F238E27FC236}">
              <a16:creationId xmlns="" xmlns:a16="http://schemas.microsoft.com/office/drawing/2014/main" id="{00000000-0008-0000-0400-0000AA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1" name="直線コネクタ 170">
          <a:extLst>
            <a:ext uri="{FF2B5EF4-FFF2-40B4-BE49-F238E27FC236}">
              <a16:creationId xmlns="" xmlns:a16="http://schemas.microsoft.com/office/drawing/2014/main" id="{00000000-0008-0000-0400-0000AB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2" name="テキスト ボックス 171">
          <a:extLst>
            <a:ext uri="{FF2B5EF4-FFF2-40B4-BE49-F238E27FC236}">
              <a16:creationId xmlns="" xmlns:a16="http://schemas.microsoft.com/office/drawing/2014/main" id="{00000000-0008-0000-0400-0000AC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5" name="直線コネクタ 174">
          <a:extLst>
            <a:ext uri="{FF2B5EF4-FFF2-40B4-BE49-F238E27FC236}">
              <a16:creationId xmlns="" xmlns:a16="http://schemas.microsoft.com/office/drawing/2014/main" id="{00000000-0008-0000-0400-0000AF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6" name="テキスト ボックス 175">
          <a:extLst>
            <a:ext uri="{FF2B5EF4-FFF2-40B4-BE49-F238E27FC236}">
              <a16:creationId xmlns="" xmlns:a16="http://schemas.microsoft.com/office/drawing/2014/main" id="{00000000-0008-0000-0400-0000B0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7" name="直線コネクタ 176">
          <a:extLst>
            <a:ext uri="{FF2B5EF4-FFF2-40B4-BE49-F238E27FC236}">
              <a16:creationId xmlns="" xmlns:a16="http://schemas.microsoft.com/office/drawing/2014/main" id="{00000000-0008-0000-0400-0000B1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8" name="テキスト ボックス 177">
          <a:extLst>
            <a:ext uri="{FF2B5EF4-FFF2-40B4-BE49-F238E27FC236}">
              <a16:creationId xmlns="" xmlns:a16="http://schemas.microsoft.com/office/drawing/2014/main" id="{00000000-0008-0000-0400-0000B2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9" name="直線コネクタ 178">
          <a:extLst>
            <a:ext uri="{FF2B5EF4-FFF2-40B4-BE49-F238E27FC236}">
              <a16:creationId xmlns="" xmlns:a16="http://schemas.microsoft.com/office/drawing/2014/main" id="{00000000-0008-0000-0400-0000B3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0" name="テキスト ボックス 179">
          <a:extLst>
            <a:ext uri="{FF2B5EF4-FFF2-40B4-BE49-F238E27FC236}">
              <a16:creationId xmlns="" xmlns:a16="http://schemas.microsoft.com/office/drawing/2014/main" id="{00000000-0008-0000-0400-0000B4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2" name="テキスト ボックス 181">
          <a:extLst>
            <a:ext uri="{FF2B5EF4-FFF2-40B4-BE49-F238E27FC236}">
              <a16:creationId xmlns="" xmlns:a16="http://schemas.microsoft.com/office/drawing/2014/main" id="{00000000-0008-0000-0400-0000B6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a:extLst>
            <a:ext uri="{FF2B5EF4-FFF2-40B4-BE49-F238E27FC236}">
              <a16:creationId xmlns="" xmlns:a16="http://schemas.microsoft.com/office/drawing/2014/main" id="{00000000-0008-0000-0400-0000B7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41275</xdr:rowOff>
    </xdr:from>
    <xdr:to>
      <xdr:col>24</xdr:col>
      <xdr:colOff>25400</xdr:colOff>
      <xdr:row>61</xdr:row>
      <xdr:rowOff>88900</xdr:rowOff>
    </xdr:to>
    <xdr:cxnSp macro="">
      <xdr:nvCxnSpPr>
        <xdr:cNvPr id="184" name="直線コネクタ 183">
          <a:extLst>
            <a:ext uri="{FF2B5EF4-FFF2-40B4-BE49-F238E27FC236}">
              <a16:creationId xmlns="" xmlns:a16="http://schemas.microsoft.com/office/drawing/2014/main" id="{00000000-0008-0000-0400-0000B8000000}"/>
            </a:ext>
          </a:extLst>
        </xdr:cNvPr>
        <xdr:cNvCxnSpPr/>
      </xdr:nvCxnSpPr>
      <xdr:spPr>
        <a:xfrm flipV="1">
          <a:off x="4826000" y="9128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5" name="扶助費最小値テキスト">
          <a:extLst>
            <a:ext uri="{FF2B5EF4-FFF2-40B4-BE49-F238E27FC236}">
              <a16:creationId xmlns="" xmlns:a16="http://schemas.microsoft.com/office/drawing/2014/main" id="{00000000-0008-0000-0400-0000B9000000}"/>
            </a:ext>
          </a:extLst>
        </xdr:cNvPr>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6" name="直線コネクタ 185">
          <a:extLst>
            <a:ext uri="{FF2B5EF4-FFF2-40B4-BE49-F238E27FC236}">
              <a16:creationId xmlns="" xmlns:a16="http://schemas.microsoft.com/office/drawing/2014/main" id="{00000000-0008-0000-0400-0000BA000000}"/>
            </a:ext>
          </a:extLst>
        </xdr:cNvPr>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127652</xdr:rowOff>
    </xdr:from>
    <xdr:ext cx="762000" cy="259045"/>
    <xdr:sp macro="" textlink="">
      <xdr:nvSpPr>
        <xdr:cNvPr id="187" name="扶助費最大値テキスト">
          <a:extLst>
            <a:ext uri="{FF2B5EF4-FFF2-40B4-BE49-F238E27FC236}">
              <a16:creationId xmlns="" xmlns:a16="http://schemas.microsoft.com/office/drawing/2014/main" id="{00000000-0008-0000-0400-0000BB000000}"/>
            </a:ext>
          </a:extLst>
        </xdr:cNvPr>
        <xdr:cNvSpPr txBox="1"/>
      </xdr:nvSpPr>
      <xdr:spPr>
        <a:xfrm>
          <a:off x="4914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41275</xdr:rowOff>
    </xdr:from>
    <xdr:to>
      <xdr:col>24</xdr:col>
      <xdr:colOff>114300</xdr:colOff>
      <xdr:row>53</xdr:row>
      <xdr:rowOff>41275</xdr:rowOff>
    </xdr:to>
    <xdr:cxnSp macro="">
      <xdr:nvCxnSpPr>
        <xdr:cNvPr id="188" name="直線コネクタ 187">
          <a:extLst>
            <a:ext uri="{FF2B5EF4-FFF2-40B4-BE49-F238E27FC236}">
              <a16:creationId xmlns="" xmlns:a16="http://schemas.microsoft.com/office/drawing/2014/main" id="{00000000-0008-0000-0400-0000BC000000}"/>
            </a:ext>
          </a:extLst>
        </xdr:cNvPr>
        <xdr:cNvCxnSpPr/>
      </xdr:nvCxnSpPr>
      <xdr:spPr>
        <a:xfrm>
          <a:off x="4737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60325</xdr:rowOff>
    </xdr:from>
    <xdr:to>
      <xdr:col>24</xdr:col>
      <xdr:colOff>25400</xdr:colOff>
      <xdr:row>58</xdr:row>
      <xdr:rowOff>165100</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flipV="1">
          <a:off x="3987800" y="10004425"/>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35577</xdr:rowOff>
    </xdr:from>
    <xdr:ext cx="762000" cy="259045"/>
    <xdr:sp macro="" textlink="">
      <xdr:nvSpPr>
        <xdr:cNvPr id="190" name="扶助費平均値テキスト">
          <a:extLst>
            <a:ext uri="{FF2B5EF4-FFF2-40B4-BE49-F238E27FC236}">
              <a16:creationId xmlns="" xmlns:a16="http://schemas.microsoft.com/office/drawing/2014/main" id="{00000000-0008-0000-0400-0000BE000000}"/>
            </a:ext>
          </a:extLst>
        </xdr:cNvPr>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1" name="フローチャート: 判断 190">
          <a:extLst>
            <a:ext uri="{FF2B5EF4-FFF2-40B4-BE49-F238E27FC236}">
              <a16:creationId xmlns="" xmlns:a16="http://schemas.microsoft.com/office/drawing/2014/main" id="{00000000-0008-0000-0400-0000BF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127000</xdr:rowOff>
    </xdr:from>
    <xdr:to>
      <xdr:col>19</xdr:col>
      <xdr:colOff>187325</xdr:colOff>
      <xdr:row>58</xdr:row>
      <xdr:rowOff>165100</xdr:rowOff>
    </xdr:to>
    <xdr:cxnSp macro="">
      <xdr:nvCxnSpPr>
        <xdr:cNvPr id="192" name="直線コネクタ 191">
          <a:extLst>
            <a:ext uri="{FF2B5EF4-FFF2-40B4-BE49-F238E27FC236}">
              <a16:creationId xmlns="" xmlns:a16="http://schemas.microsoft.com/office/drawing/2014/main" id="{00000000-0008-0000-0400-0000C0000000}"/>
            </a:ext>
          </a:extLst>
        </xdr:cNvPr>
        <xdr:cNvCxnSpPr/>
      </xdr:nvCxnSpPr>
      <xdr:spPr>
        <a:xfrm>
          <a:off x="3098800" y="1007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3" name="フローチャート: 判断 192">
          <a:extLst>
            <a:ext uri="{FF2B5EF4-FFF2-40B4-BE49-F238E27FC236}">
              <a16:creationId xmlns="" xmlns:a16="http://schemas.microsoft.com/office/drawing/2014/main" id="{00000000-0008-0000-0400-0000C1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4" name="テキスト ボックス 193">
          <a:extLst>
            <a:ext uri="{FF2B5EF4-FFF2-40B4-BE49-F238E27FC236}">
              <a16:creationId xmlns="" xmlns:a16="http://schemas.microsoft.com/office/drawing/2014/main" id="{00000000-0008-0000-0400-0000C2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59</xdr:row>
      <xdr:rowOff>98425</xdr:rowOff>
    </xdr:to>
    <xdr:cxnSp macro="">
      <xdr:nvCxnSpPr>
        <xdr:cNvPr id="195" name="直線コネクタ 194">
          <a:extLst>
            <a:ext uri="{FF2B5EF4-FFF2-40B4-BE49-F238E27FC236}">
              <a16:creationId xmlns="" xmlns:a16="http://schemas.microsoft.com/office/drawing/2014/main" id="{00000000-0008-0000-0400-0000C3000000}"/>
            </a:ext>
          </a:extLst>
        </xdr:cNvPr>
        <xdr:cNvCxnSpPr/>
      </xdr:nvCxnSpPr>
      <xdr:spPr>
        <a:xfrm flipV="1">
          <a:off x="2209800" y="1007110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6" name="フローチャート: 判断 195">
          <a:extLst>
            <a:ext uri="{FF2B5EF4-FFF2-40B4-BE49-F238E27FC236}">
              <a16:creationId xmlns="" xmlns:a16="http://schemas.microsoft.com/office/drawing/2014/main" id="{00000000-0008-0000-0400-0000C4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197" name="テキスト ボックス 196">
          <a:extLst>
            <a:ext uri="{FF2B5EF4-FFF2-40B4-BE49-F238E27FC236}">
              <a16:creationId xmlns="" xmlns:a16="http://schemas.microsoft.com/office/drawing/2014/main" id="{00000000-0008-0000-0400-0000C5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41275</xdr:rowOff>
    </xdr:from>
    <xdr:to>
      <xdr:col>11</xdr:col>
      <xdr:colOff>9525</xdr:colOff>
      <xdr:row>59</xdr:row>
      <xdr:rowOff>98425</xdr:rowOff>
    </xdr:to>
    <xdr:cxnSp macro="">
      <xdr:nvCxnSpPr>
        <xdr:cNvPr id="198" name="直線コネクタ 197">
          <a:extLst>
            <a:ext uri="{FF2B5EF4-FFF2-40B4-BE49-F238E27FC236}">
              <a16:creationId xmlns="" xmlns:a16="http://schemas.microsoft.com/office/drawing/2014/main" id="{00000000-0008-0000-0400-0000C6000000}"/>
            </a:ext>
          </a:extLst>
        </xdr:cNvPr>
        <xdr:cNvCxnSpPr/>
      </xdr:nvCxnSpPr>
      <xdr:spPr>
        <a:xfrm>
          <a:off x="1320800" y="101568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28575</xdr:rowOff>
    </xdr:from>
    <xdr:to>
      <xdr:col>11</xdr:col>
      <xdr:colOff>60325</xdr:colOff>
      <xdr:row>56</xdr:row>
      <xdr:rowOff>130175</xdr:rowOff>
    </xdr:to>
    <xdr:sp macro="" textlink="">
      <xdr:nvSpPr>
        <xdr:cNvPr id="199" name="フローチャート: 判断 198">
          <a:extLst>
            <a:ext uri="{FF2B5EF4-FFF2-40B4-BE49-F238E27FC236}">
              <a16:creationId xmlns="" xmlns:a16="http://schemas.microsoft.com/office/drawing/2014/main" id="{00000000-0008-0000-0400-0000C7000000}"/>
            </a:ext>
          </a:extLst>
        </xdr:cNvPr>
        <xdr:cNvSpPr/>
      </xdr:nvSpPr>
      <xdr:spPr>
        <a:xfrm>
          <a:off x="2159000" y="962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140352</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1828800" y="939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1" name="フローチャート: 判断 200">
          <a:extLst>
            <a:ext uri="{FF2B5EF4-FFF2-40B4-BE49-F238E27FC236}">
              <a16:creationId xmlns="" xmlns:a16="http://schemas.microsoft.com/office/drawing/2014/main" id="{00000000-0008-0000-0400-0000C9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a:extLst>
            <a:ext uri="{FF2B5EF4-FFF2-40B4-BE49-F238E27FC236}">
              <a16:creationId xmlns="" xmlns:a16="http://schemas.microsoft.com/office/drawing/2014/main" id="{00000000-0008-0000-0400-0000CF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9525</xdr:rowOff>
    </xdr:from>
    <xdr:to>
      <xdr:col>24</xdr:col>
      <xdr:colOff>76200</xdr:colOff>
      <xdr:row>58</xdr:row>
      <xdr:rowOff>111125</xdr:rowOff>
    </xdr:to>
    <xdr:sp macro="" textlink="">
      <xdr:nvSpPr>
        <xdr:cNvPr id="208" name="楕円 207">
          <a:extLst>
            <a:ext uri="{FF2B5EF4-FFF2-40B4-BE49-F238E27FC236}">
              <a16:creationId xmlns="" xmlns:a16="http://schemas.microsoft.com/office/drawing/2014/main" id="{00000000-0008-0000-0400-0000D0000000}"/>
            </a:ext>
          </a:extLst>
        </xdr:cNvPr>
        <xdr:cNvSpPr/>
      </xdr:nvSpPr>
      <xdr:spPr>
        <a:xfrm>
          <a:off x="4775200" y="99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153052</xdr:rowOff>
    </xdr:from>
    <xdr:ext cx="762000" cy="259045"/>
    <xdr:sp macro="" textlink="">
      <xdr:nvSpPr>
        <xdr:cNvPr id="209" name="扶助費該当値テキスト">
          <a:extLst>
            <a:ext uri="{FF2B5EF4-FFF2-40B4-BE49-F238E27FC236}">
              <a16:creationId xmlns="" xmlns:a16="http://schemas.microsoft.com/office/drawing/2014/main" id="{00000000-0008-0000-0400-0000D1000000}"/>
            </a:ext>
          </a:extLst>
        </xdr:cNvPr>
        <xdr:cNvSpPr txBox="1"/>
      </xdr:nvSpPr>
      <xdr:spPr>
        <a:xfrm>
          <a:off x="4914900" y="992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114300</xdr:rowOff>
    </xdr:from>
    <xdr:to>
      <xdr:col>20</xdr:col>
      <xdr:colOff>38100</xdr:colOff>
      <xdr:row>59</xdr:row>
      <xdr:rowOff>44450</xdr:rowOff>
    </xdr:to>
    <xdr:sp macro="" textlink="">
      <xdr:nvSpPr>
        <xdr:cNvPr id="210" name="楕円 209">
          <a:extLst>
            <a:ext uri="{FF2B5EF4-FFF2-40B4-BE49-F238E27FC236}">
              <a16:creationId xmlns="" xmlns:a16="http://schemas.microsoft.com/office/drawing/2014/main" id="{00000000-0008-0000-0400-0000D2000000}"/>
            </a:ext>
          </a:extLst>
        </xdr:cNvPr>
        <xdr:cNvSpPr/>
      </xdr:nvSpPr>
      <xdr:spPr>
        <a:xfrm>
          <a:off x="3937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29227</xdr:rowOff>
    </xdr:from>
    <xdr:ext cx="736600" cy="259045"/>
    <xdr:sp macro="" textlink="">
      <xdr:nvSpPr>
        <xdr:cNvPr id="211" name="テキスト ボックス 210">
          <a:extLst>
            <a:ext uri="{FF2B5EF4-FFF2-40B4-BE49-F238E27FC236}">
              <a16:creationId xmlns="" xmlns:a16="http://schemas.microsoft.com/office/drawing/2014/main" id="{00000000-0008-0000-0400-0000D3000000}"/>
            </a:ext>
          </a:extLst>
        </xdr:cNvPr>
        <xdr:cNvSpPr txBox="1"/>
      </xdr:nvSpPr>
      <xdr:spPr>
        <a:xfrm>
          <a:off x="3606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12" name="楕円 211">
          <a:extLst>
            <a:ext uri="{FF2B5EF4-FFF2-40B4-BE49-F238E27FC236}">
              <a16:creationId xmlns="" xmlns:a16="http://schemas.microsoft.com/office/drawing/2014/main" id="{00000000-0008-0000-0400-0000D4000000}"/>
            </a:ext>
          </a:extLst>
        </xdr:cNvPr>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13" name="テキスト ボックス 212">
          <a:extLst>
            <a:ext uri="{FF2B5EF4-FFF2-40B4-BE49-F238E27FC236}">
              <a16:creationId xmlns="" xmlns:a16="http://schemas.microsoft.com/office/drawing/2014/main" id="{00000000-0008-0000-0400-0000D5000000}"/>
            </a:ext>
          </a:extLst>
        </xdr:cNvPr>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47625</xdr:rowOff>
    </xdr:from>
    <xdr:to>
      <xdr:col>11</xdr:col>
      <xdr:colOff>60325</xdr:colOff>
      <xdr:row>59</xdr:row>
      <xdr:rowOff>149225</xdr:rowOff>
    </xdr:to>
    <xdr:sp macro="" textlink="">
      <xdr:nvSpPr>
        <xdr:cNvPr id="214" name="楕円 213">
          <a:extLst>
            <a:ext uri="{FF2B5EF4-FFF2-40B4-BE49-F238E27FC236}">
              <a16:creationId xmlns="" xmlns:a16="http://schemas.microsoft.com/office/drawing/2014/main" id="{00000000-0008-0000-0400-0000D6000000}"/>
            </a:ext>
          </a:extLst>
        </xdr:cNvPr>
        <xdr:cNvSpPr/>
      </xdr:nvSpPr>
      <xdr:spPr>
        <a:xfrm>
          <a:off x="21590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134002</xdr:rowOff>
    </xdr:from>
    <xdr:ext cx="762000" cy="259045"/>
    <xdr:sp macro="" textlink="">
      <xdr:nvSpPr>
        <xdr:cNvPr id="215" name="テキスト ボックス 214">
          <a:extLst>
            <a:ext uri="{FF2B5EF4-FFF2-40B4-BE49-F238E27FC236}">
              <a16:creationId xmlns="" xmlns:a16="http://schemas.microsoft.com/office/drawing/2014/main" id="{00000000-0008-0000-0400-0000D7000000}"/>
            </a:ext>
          </a:extLst>
        </xdr:cNvPr>
        <xdr:cNvSpPr txBox="1"/>
      </xdr:nvSpPr>
      <xdr:spPr>
        <a:xfrm>
          <a:off x="1828800" y="1024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161925</xdr:rowOff>
    </xdr:from>
    <xdr:to>
      <xdr:col>6</xdr:col>
      <xdr:colOff>171450</xdr:colOff>
      <xdr:row>59</xdr:row>
      <xdr:rowOff>92075</xdr:rowOff>
    </xdr:to>
    <xdr:sp macro="" textlink="">
      <xdr:nvSpPr>
        <xdr:cNvPr id="216" name="楕円 215">
          <a:extLst>
            <a:ext uri="{FF2B5EF4-FFF2-40B4-BE49-F238E27FC236}">
              <a16:creationId xmlns="" xmlns:a16="http://schemas.microsoft.com/office/drawing/2014/main" id="{00000000-0008-0000-0400-0000D8000000}"/>
            </a:ext>
          </a:extLst>
        </xdr:cNvPr>
        <xdr:cNvSpPr/>
      </xdr:nvSpPr>
      <xdr:spPr>
        <a:xfrm>
          <a:off x="12700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76852</xdr:rowOff>
    </xdr:from>
    <xdr:ext cx="762000" cy="259045"/>
    <xdr:sp macro="" textlink="">
      <xdr:nvSpPr>
        <xdr:cNvPr id="217" name="テキスト ボックス 216">
          <a:extLst>
            <a:ext uri="{FF2B5EF4-FFF2-40B4-BE49-F238E27FC236}">
              <a16:creationId xmlns="" xmlns:a16="http://schemas.microsoft.com/office/drawing/2014/main" id="{00000000-0008-0000-0400-0000D9000000}"/>
            </a:ext>
          </a:extLst>
        </xdr:cNvPr>
        <xdr:cNvSpPr txBox="1"/>
      </xdr:nvSpPr>
      <xdr:spPr>
        <a:xfrm>
          <a:off x="939800" y="1019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a:extLst>
            <a:ext uri="{FF2B5EF4-FFF2-40B4-BE49-F238E27FC236}">
              <a16:creationId xmlns="" xmlns:a16="http://schemas.microsoft.com/office/drawing/2014/main" id="{00000000-0008-0000-0400-0000E2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a:extLst>
            <a:ext uri="{FF2B5EF4-FFF2-40B4-BE49-F238E27FC236}">
              <a16:creationId xmlns="" xmlns:a16="http://schemas.microsoft.com/office/drawing/2014/main" id="{00000000-0008-0000-0400-0000E3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a:extLst>
            <a:ext uri="{FF2B5EF4-FFF2-40B4-BE49-F238E27FC236}">
              <a16:creationId xmlns="" xmlns:a16="http://schemas.microsoft.com/office/drawing/2014/main" id="{00000000-0008-0000-0400-0000E4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急激な高齢化による社会保障関連経費の増加や、他団体と比べて立ち遅れていた下水道整備の推進による特別会計への繰出金の増加が、本市の経常収支比率悪化の大きな要因である。令和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年度においては公共下水道事業会計が法適用に移行したことに伴い、同会計への繰出金（</a:t>
          </a:r>
          <a:r>
            <a:rPr kumimoji="1" lang="en-US" altLang="ja-JP" sz="1200">
              <a:latin typeface="ＭＳ Ｐゴシック" panose="020B0600070205080204" pitchFamily="50" charset="-128"/>
              <a:ea typeface="ＭＳ Ｐゴシック" panose="020B0600070205080204" pitchFamily="50" charset="-128"/>
            </a:rPr>
            <a:t>674</a:t>
          </a:r>
          <a:r>
            <a:rPr kumimoji="1" lang="ja-JP" altLang="en-US" sz="1200">
              <a:latin typeface="ＭＳ Ｐゴシック" panose="020B0600070205080204" pitchFamily="50" charset="-128"/>
              <a:ea typeface="ＭＳ Ｐゴシック" panose="020B0600070205080204" pitchFamily="50" charset="-128"/>
            </a:rPr>
            <a:t>百万円皆減）が補助費等へと振替となったことにより、経常収支比率は</a:t>
          </a:r>
          <a:r>
            <a:rPr kumimoji="1" lang="en-US" altLang="ja-JP" sz="1200">
              <a:latin typeface="ＭＳ Ｐゴシック" panose="020B0600070205080204" pitchFamily="50" charset="-128"/>
              <a:ea typeface="ＭＳ Ｐゴシック" panose="020B0600070205080204" pitchFamily="50" charset="-128"/>
            </a:rPr>
            <a:t>7.2</a:t>
          </a:r>
          <a:r>
            <a:rPr kumimoji="1" lang="ja-JP" altLang="en-US" sz="1200">
              <a:latin typeface="ＭＳ Ｐゴシック" panose="020B0600070205080204" pitchFamily="50" charset="-128"/>
              <a:ea typeface="ＭＳ Ｐゴシック" panose="020B0600070205080204" pitchFamily="50" charset="-128"/>
            </a:rPr>
            <a:t>ポイント改善し、</a:t>
          </a:r>
          <a:r>
            <a:rPr kumimoji="1" lang="en-US" altLang="ja-JP" sz="1200">
              <a:latin typeface="ＭＳ Ｐゴシック" panose="020B0600070205080204" pitchFamily="50" charset="-128"/>
              <a:ea typeface="ＭＳ Ｐゴシック" panose="020B0600070205080204" pitchFamily="50" charset="-128"/>
            </a:rPr>
            <a:t>17.0%</a:t>
          </a:r>
          <a:r>
            <a:rPr kumimoji="1" lang="ja-JP" altLang="en-US" sz="1200">
              <a:latin typeface="ＭＳ Ｐゴシック" panose="020B0600070205080204" pitchFamily="50" charset="-128"/>
              <a:ea typeface="ＭＳ Ｐゴシック" panose="020B0600070205080204" pitchFamily="50" charset="-128"/>
            </a:rPr>
            <a:t>となった。今後も社会保障費の増加の抑制等により繰出金の削減に努めることとする。</a:t>
          </a:r>
        </a:p>
      </xdr:txBody>
    </xdr:sp>
    <xdr:clientData/>
  </xdr:twoCellAnchor>
  <xdr:oneCellAnchor>
    <xdr:from>
      <xdr:col>62</xdr:col>
      <xdr:colOff>6350</xdr:colOff>
      <xdr:row>49</xdr:row>
      <xdr:rowOff>107950</xdr:rowOff>
    </xdr:from>
    <xdr:ext cx="298543" cy="225703"/>
    <xdr:sp macro="" textlink="">
      <xdr:nvSpPr>
        <xdr:cNvPr id="229" name="テキスト ボックス 228">
          <a:extLst>
            <a:ext uri="{FF2B5EF4-FFF2-40B4-BE49-F238E27FC236}">
              <a16:creationId xmlns="" xmlns:a16="http://schemas.microsoft.com/office/drawing/2014/main" id="{00000000-0008-0000-0400-0000E5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a:extLst>
            <a:ext uri="{FF2B5EF4-FFF2-40B4-BE49-F238E27FC236}">
              <a16:creationId xmlns="" xmlns:a16="http://schemas.microsoft.com/office/drawing/2014/main" id="{00000000-0008-0000-0400-0000E6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a:extLst>
            <a:ext uri="{FF2B5EF4-FFF2-40B4-BE49-F238E27FC236}">
              <a16:creationId xmlns="" xmlns:a16="http://schemas.microsoft.com/office/drawing/2014/main" id="{00000000-0008-0000-0400-0000E7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a:extLst>
            <a:ext uri="{FF2B5EF4-FFF2-40B4-BE49-F238E27FC236}">
              <a16:creationId xmlns="" xmlns:a16="http://schemas.microsoft.com/office/drawing/2014/main" id="{00000000-0008-0000-0400-0000E8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a:extLst>
            <a:ext uri="{FF2B5EF4-FFF2-40B4-BE49-F238E27FC236}">
              <a16:creationId xmlns="" xmlns:a16="http://schemas.microsoft.com/office/drawing/2014/main" id="{00000000-0008-0000-0400-0000E9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a:extLst>
            <a:ext uri="{FF2B5EF4-FFF2-40B4-BE49-F238E27FC236}">
              <a16:creationId xmlns="" xmlns:a16="http://schemas.microsoft.com/office/drawing/2014/main" id="{00000000-0008-0000-0400-0000EA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a:extLst>
            <a:ext uri="{FF2B5EF4-FFF2-40B4-BE49-F238E27FC236}">
              <a16:creationId xmlns="" xmlns:a16="http://schemas.microsoft.com/office/drawing/2014/main" id="{00000000-0008-0000-0400-0000EB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a:extLst>
            <a:ext uri="{FF2B5EF4-FFF2-40B4-BE49-F238E27FC236}">
              <a16:creationId xmlns="" xmlns:a16="http://schemas.microsoft.com/office/drawing/2014/main" id="{00000000-0008-0000-0400-0000EC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a:extLst>
            <a:ext uri="{FF2B5EF4-FFF2-40B4-BE49-F238E27FC236}">
              <a16:creationId xmlns="" xmlns:a16="http://schemas.microsoft.com/office/drawing/2014/main" id="{00000000-0008-0000-0400-0000ED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a:extLst>
            <a:ext uri="{FF2B5EF4-FFF2-40B4-BE49-F238E27FC236}">
              <a16:creationId xmlns="" xmlns:a16="http://schemas.microsoft.com/office/drawing/2014/main" id="{00000000-0008-0000-0400-0000EE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a:extLst>
            <a:ext uri="{FF2B5EF4-FFF2-40B4-BE49-F238E27FC236}">
              <a16:creationId xmlns="" xmlns:a16="http://schemas.microsoft.com/office/drawing/2014/main" id="{00000000-0008-0000-0400-0000EF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a:extLst>
            <a:ext uri="{FF2B5EF4-FFF2-40B4-BE49-F238E27FC236}">
              <a16:creationId xmlns="" xmlns:a16="http://schemas.microsoft.com/office/drawing/2014/main" id="{00000000-0008-0000-0400-0000F0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a:extLst>
            <a:ext uri="{FF2B5EF4-FFF2-40B4-BE49-F238E27FC236}">
              <a16:creationId xmlns="" xmlns:a16="http://schemas.microsoft.com/office/drawing/2014/main" id="{00000000-0008-0000-0400-0000F1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a:extLst>
            <a:ext uri="{FF2B5EF4-FFF2-40B4-BE49-F238E27FC236}">
              <a16:creationId xmlns="" xmlns:a16="http://schemas.microsoft.com/office/drawing/2014/main" id="{00000000-0008-0000-0400-0000F2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a:extLst>
            <a:ext uri="{FF2B5EF4-FFF2-40B4-BE49-F238E27FC236}">
              <a16:creationId xmlns="" xmlns:a16="http://schemas.microsoft.com/office/drawing/2014/main" id="{00000000-0008-0000-0400-0000F3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a:extLst>
            <a:ext uri="{FF2B5EF4-FFF2-40B4-BE49-F238E27FC236}">
              <a16:creationId xmlns="" xmlns:a16="http://schemas.microsoft.com/office/drawing/2014/main" id="{00000000-0008-0000-0400-0000F4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a:extLst>
            <a:ext uri="{FF2B5EF4-FFF2-40B4-BE49-F238E27FC236}">
              <a16:creationId xmlns="" xmlns:a16="http://schemas.microsoft.com/office/drawing/2014/main" id="{00000000-0008-0000-0400-0000F5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a:extLst>
            <a:ext uri="{FF2B5EF4-FFF2-40B4-BE49-F238E27FC236}">
              <a16:creationId xmlns="" xmlns:a16="http://schemas.microsoft.com/office/drawing/2014/main" id="{00000000-0008-0000-0400-0000F6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26307</xdr:rowOff>
    </xdr:from>
    <xdr:to>
      <xdr:col>82</xdr:col>
      <xdr:colOff>107950</xdr:colOff>
      <xdr:row>60</xdr:row>
      <xdr:rowOff>121557</xdr:rowOff>
    </xdr:to>
    <xdr:cxnSp macro="">
      <xdr:nvCxnSpPr>
        <xdr:cNvPr id="247" name="直線コネクタ 246">
          <a:extLst>
            <a:ext uri="{FF2B5EF4-FFF2-40B4-BE49-F238E27FC236}">
              <a16:creationId xmlns="" xmlns:a16="http://schemas.microsoft.com/office/drawing/2014/main" id="{00000000-0008-0000-0400-0000F7000000}"/>
            </a:ext>
          </a:extLst>
        </xdr:cNvPr>
        <xdr:cNvCxnSpPr/>
      </xdr:nvCxnSpPr>
      <xdr:spPr>
        <a:xfrm flipV="1">
          <a:off x="16510000" y="9113157"/>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93634</xdr:rowOff>
    </xdr:from>
    <xdr:ext cx="762000" cy="259045"/>
    <xdr:sp macro="" textlink="">
      <xdr:nvSpPr>
        <xdr:cNvPr id="248" name="その他最小値テキスト">
          <a:extLst>
            <a:ext uri="{FF2B5EF4-FFF2-40B4-BE49-F238E27FC236}">
              <a16:creationId xmlns="" xmlns:a16="http://schemas.microsoft.com/office/drawing/2014/main" id="{00000000-0008-0000-0400-0000F8000000}"/>
            </a:ext>
          </a:extLst>
        </xdr:cNvPr>
        <xdr:cNvSpPr txBox="1"/>
      </xdr:nvSpPr>
      <xdr:spPr>
        <a:xfrm>
          <a:off x="16598900" y="10380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121557</xdr:rowOff>
    </xdr:from>
    <xdr:to>
      <xdr:col>82</xdr:col>
      <xdr:colOff>196850</xdr:colOff>
      <xdr:row>60</xdr:row>
      <xdr:rowOff>121557</xdr:rowOff>
    </xdr:to>
    <xdr:cxnSp macro="">
      <xdr:nvCxnSpPr>
        <xdr:cNvPr id="249" name="直線コネクタ 248">
          <a:extLst>
            <a:ext uri="{FF2B5EF4-FFF2-40B4-BE49-F238E27FC236}">
              <a16:creationId xmlns="" xmlns:a16="http://schemas.microsoft.com/office/drawing/2014/main" id="{00000000-0008-0000-0400-0000F9000000}"/>
            </a:ext>
          </a:extLst>
        </xdr:cNvPr>
        <xdr:cNvCxnSpPr/>
      </xdr:nvCxnSpPr>
      <xdr:spPr>
        <a:xfrm>
          <a:off x="16421100" y="1040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112684</xdr:rowOff>
    </xdr:from>
    <xdr:ext cx="762000" cy="259045"/>
    <xdr:sp macro="" textlink="">
      <xdr:nvSpPr>
        <xdr:cNvPr id="250" name="その他最大値テキスト">
          <a:extLst>
            <a:ext uri="{FF2B5EF4-FFF2-40B4-BE49-F238E27FC236}">
              <a16:creationId xmlns="" xmlns:a16="http://schemas.microsoft.com/office/drawing/2014/main" id="{00000000-0008-0000-0400-0000FA000000}"/>
            </a:ext>
          </a:extLst>
        </xdr:cNvPr>
        <xdr:cNvSpPr txBox="1"/>
      </xdr:nvSpPr>
      <xdr:spPr>
        <a:xfrm>
          <a:off x="16598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26307</xdr:rowOff>
    </xdr:from>
    <xdr:to>
      <xdr:col>82</xdr:col>
      <xdr:colOff>196850</xdr:colOff>
      <xdr:row>53</xdr:row>
      <xdr:rowOff>26307</xdr:rowOff>
    </xdr:to>
    <xdr:cxnSp macro="">
      <xdr:nvCxnSpPr>
        <xdr:cNvPr id="251" name="直線コネクタ 250">
          <a:extLst>
            <a:ext uri="{FF2B5EF4-FFF2-40B4-BE49-F238E27FC236}">
              <a16:creationId xmlns="" xmlns:a16="http://schemas.microsoft.com/office/drawing/2014/main" id="{00000000-0008-0000-0400-0000FB000000}"/>
            </a:ext>
          </a:extLst>
        </xdr:cNvPr>
        <xdr:cNvCxnSpPr/>
      </xdr:nvCxnSpPr>
      <xdr:spPr>
        <a:xfrm>
          <a:off x="16421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124278</xdr:rowOff>
    </xdr:from>
    <xdr:to>
      <xdr:col>82</xdr:col>
      <xdr:colOff>107950</xdr:colOff>
      <xdr:row>62</xdr:row>
      <xdr:rowOff>50800</xdr:rowOff>
    </xdr:to>
    <xdr:cxnSp macro="">
      <xdr:nvCxnSpPr>
        <xdr:cNvPr id="252" name="直線コネクタ 251">
          <a:extLst>
            <a:ext uri="{FF2B5EF4-FFF2-40B4-BE49-F238E27FC236}">
              <a16:creationId xmlns="" xmlns:a16="http://schemas.microsoft.com/office/drawing/2014/main" id="{00000000-0008-0000-0400-0000FC000000}"/>
            </a:ext>
          </a:extLst>
        </xdr:cNvPr>
        <xdr:cNvCxnSpPr/>
      </xdr:nvCxnSpPr>
      <xdr:spPr>
        <a:xfrm flipV="1">
          <a:off x="15671800" y="9896928"/>
          <a:ext cx="838200" cy="78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106334</xdr:rowOff>
    </xdr:from>
    <xdr:ext cx="762000" cy="259045"/>
    <xdr:sp macro="" textlink="">
      <xdr:nvSpPr>
        <xdr:cNvPr id="253" name="その他平均値テキスト">
          <a:extLst>
            <a:ext uri="{FF2B5EF4-FFF2-40B4-BE49-F238E27FC236}">
              <a16:creationId xmlns="" xmlns:a16="http://schemas.microsoft.com/office/drawing/2014/main" id="{00000000-0008-0000-0400-0000FD000000}"/>
            </a:ext>
          </a:extLst>
        </xdr:cNvPr>
        <xdr:cNvSpPr txBox="1"/>
      </xdr:nvSpPr>
      <xdr:spPr>
        <a:xfrm>
          <a:off x="16598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89807</xdr:rowOff>
    </xdr:from>
    <xdr:to>
      <xdr:col>82</xdr:col>
      <xdr:colOff>158750</xdr:colOff>
      <xdr:row>56</xdr:row>
      <xdr:rowOff>19957</xdr:rowOff>
    </xdr:to>
    <xdr:sp macro="" textlink="">
      <xdr:nvSpPr>
        <xdr:cNvPr id="254" name="フローチャート: 判断 253">
          <a:extLst>
            <a:ext uri="{FF2B5EF4-FFF2-40B4-BE49-F238E27FC236}">
              <a16:creationId xmlns="" xmlns:a16="http://schemas.microsoft.com/office/drawing/2014/main" id="{00000000-0008-0000-0400-0000FE000000}"/>
            </a:ext>
          </a:extLst>
        </xdr:cNvPr>
        <xdr:cNvSpPr/>
      </xdr:nvSpPr>
      <xdr:spPr>
        <a:xfrm>
          <a:off x="16459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62</xdr:row>
      <xdr:rowOff>50800</xdr:rowOff>
    </xdr:from>
    <xdr:to>
      <xdr:col>78</xdr:col>
      <xdr:colOff>69850</xdr:colOff>
      <xdr:row>62</xdr:row>
      <xdr:rowOff>105228</xdr:rowOff>
    </xdr:to>
    <xdr:cxnSp macro="">
      <xdr:nvCxnSpPr>
        <xdr:cNvPr id="255" name="直線コネクタ 254">
          <a:extLst>
            <a:ext uri="{FF2B5EF4-FFF2-40B4-BE49-F238E27FC236}">
              <a16:creationId xmlns="" xmlns:a16="http://schemas.microsoft.com/office/drawing/2014/main" id="{00000000-0008-0000-0400-0000FF000000}"/>
            </a:ext>
          </a:extLst>
        </xdr:cNvPr>
        <xdr:cNvCxnSpPr/>
      </xdr:nvCxnSpPr>
      <xdr:spPr>
        <a:xfrm flipV="1">
          <a:off x="14782800" y="106807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81643</xdr:rowOff>
    </xdr:from>
    <xdr:to>
      <xdr:col>78</xdr:col>
      <xdr:colOff>120650</xdr:colOff>
      <xdr:row>57</xdr:row>
      <xdr:rowOff>11793</xdr:rowOff>
    </xdr:to>
    <xdr:sp macro="" textlink="">
      <xdr:nvSpPr>
        <xdr:cNvPr id="256" name="フローチャート: 判断 255">
          <a:extLst>
            <a:ext uri="{FF2B5EF4-FFF2-40B4-BE49-F238E27FC236}">
              <a16:creationId xmlns="" xmlns:a16="http://schemas.microsoft.com/office/drawing/2014/main" id="{00000000-0008-0000-0400-000000010000}"/>
            </a:ext>
          </a:extLst>
        </xdr:cNvPr>
        <xdr:cNvSpPr/>
      </xdr:nvSpPr>
      <xdr:spPr>
        <a:xfrm>
          <a:off x="15621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21970</xdr:rowOff>
    </xdr:from>
    <xdr:ext cx="736600" cy="259045"/>
    <xdr:sp macro="" textlink="">
      <xdr:nvSpPr>
        <xdr:cNvPr id="257" name="テキスト ボックス 256">
          <a:extLst>
            <a:ext uri="{FF2B5EF4-FFF2-40B4-BE49-F238E27FC236}">
              <a16:creationId xmlns="" xmlns:a16="http://schemas.microsoft.com/office/drawing/2014/main" id="{00000000-0008-0000-0400-000001010000}"/>
            </a:ext>
          </a:extLst>
        </xdr:cNvPr>
        <xdr:cNvSpPr txBox="1"/>
      </xdr:nvSpPr>
      <xdr:spPr>
        <a:xfrm>
          <a:off x="15290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167822</xdr:rowOff>
    </xdr:from>
    <xdr:to>
      <xdr:col>73</xdr:col>
      <xdr:colOff>180975</xdr:colOff>
      <xdr:row>62</xdr:row>
      <xdr:rowOff>105228</xdr:rowOff>
    </xdr:to>
    <xdr:cxnSp macro="">
      <xdr:nvCxnSpPr>
        <xdr:cNvPr id="258" name="直線コネクタ 257">
          <a:extLst>
            <a:ext uri="{FF2B5EF4-FFF2-40B4-BE49-F238E27FC236}">
              <a16:creationId xmlns="" xmlns:a16="http://schemas.microsoft.com/office/drawing/2014/main" id="{00000000-0008-0000-0400-000002010000}"/>
            </a:ext>
          </a:extLst>
        </xdr:cNvPr>
        <xdr:cNvCxnSpPr/>
      </xdr:nvCxnSpPr>
      <xdr:spPr>
        <a:xfrm>
          <a:off x="13893800" y="106262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136072</xdr:rowOff>
    </xdr:from>
    <xdr:to>
      <xdr:col>74</xdr:col>
      <xdr:colOff>31750</xdr:colOff>
      <xdr:row>57</xdr:row>
      <xdr:rowOff>66222</xdr:rowOff>
    </xdr:to>
    <xdr:sp macro="" textlink="">
      <xdr:nvSpPr>
        <xdr:cNvPr id="259" name="フローチャート: 判断 258">
          <a:extLst>
            <a:ext uri="{FF2B5EF4-FFF2-40B4-BE49-F238E27FC236}">
              <a16:creationId xmlns="" xmlns:a16="http://schemas.microsoft.com/office/drawing/2014/main" id="{00000000-0008-0000-0400-000003010000}"/>
            </a:ext>
          </a:extLst>
        </xdr:cNvPr>
        <xdr:cNvSpPr/>
      </xdr:nvSpPr>
      <xdr:spPr>
        <a:xfrm>
          <a:off x="14732000" y="973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76399</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44018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167822</xdr:rowOff>
    </xdr:from>
    <xdr:to>
      <xdr:col>69</xdr:col>
      <xdr:colOff>92075</xdr:colOff>
      <xdr:row>62</xdr:row>
      <xdr:rowOff>72572</xdr:rowOff>
    </xdr:to>
    <xdr:cxnSp macro="">
      <xdr:nvCxnSpPr>
        <xdr:cNvPr id="261" name="直線コネクタ 260">
          <a:extLst>
            <a:ext uri="{FF2B5EF4-FFF2-40B4-BE49-F238E27FC236}">
              <a16:creationId xmlns="" xmlns:a16="http://schemas.microsoft.com/office/drawing/2014/main" id="{00000000-0008-0000-0400-000005010000}"/>
            </a:ext>
          </a:extLst>
        </xdr:cNvPr>
        <xdr:cNvCxnSpPr/>
      </xdr:nvCxnSpPr>
      <xdr:spPr>
        <a:xfrm flipV="1">
          <a:off x="13004800" y="106262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146957</xdr:rowOff>
    </xdr:from>
    <xdr:to>
      <xdr:col>69</xdr:col>
      <xdr:colOff>142875</xdr:colOff>
      <xdr:row>57</xdr:row>
      <xdr:rowOff>77107</xdr:rowOff>
    </xdr:to>
    <xdr:sp macro="" textlink="">
      <xdr:nvSpPr>
        <xdr:cNvPr id="262" name="フローチャート: 判断 261">
          <a:extLst>
            <a:ext uri="{FF2B5EF4-FFF2-40B4-BE49-F238E27FC236}">
              <a16:creationId xmlns="" xmlns:a16="http://schemas.microsoft.com/office/drawing/2014/main" id="{00000000-0008-0000-0400-000006010000}"/>
            </a:ext>
          </a:extLst>
        </xdr:cNvPr>
        <xdr:cNvSpPr/>
      </xdr:nvSpPr>
      <xdr:spPr>
        <a:xfrm>
          <a:off x="138430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87284</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3512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4" name="フローチャート: 判断 263">
          <a:extLst>
            <a:ext uri="{FF2B5EF4-FFF2-40B4-BE49-F238E27FC236}">
              <a16:creationId xmlns="" xmlns:a16="http://schemas.microsoft.com/office/drawing/2014/main" id="{00000000-0008-0000-0400-000008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5" name="テキスト ボックス 264">
          <a:extLst>
            <a:ext uri="{FF2B5EF4-FFF2-40B4-BE49-F238E27FC236}">
              <a16:creationId xmlns="" xmlns:a16="http://schemas.microsoft.com/office/drawing/2014/main" id="{00000000-0008-0000-0400-000009010000}"/>
            </a:ext>
          </a:extLst>
        </xdr:cNvPr>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a:extLst>
            <a:ext uri="{FF2B5EF4-FFF2-40B4-BE49-F238E27FC236}">
              <a16:creationId xmlns="" xmlns:a16="http://schemas.microsoft.com/office/drawing/2014/main" id="{00000000-0008-0000-0400-00000E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73478</xdr:rowOff>
    </xdr:from>
    <xdr:to>
      <xdr:col>82</xdr:col>
      <xdr:colOff>158750</xdr:colOff>
      <xdr:row>58</xdr:row>
      <xdr:rowOff>3628</xdr:rowOff>
    </xdr:to>
    <xdr:sp macro="" textlink="">
      <xdr:nvSpPr>
        <xdr:cNvPr id="271" name="楕円 270">
          <a:extLst>
            <a:ext uri="{FF2B5EF4-FFF2-40B4-BE49-F238E27FC236}">
              <a16:creationId xmlns="" xmlns:a16="http://schemas.microsoft.com/office/drawing/2014/main" id="{00000000-0008-0000-0400-00000F010000}"/>
            </a:ext>
          </a:extLst>
        </xdr:cNvPr>
        <xdr:cNvSpPr/>
      </xdr:nvSpPr>
      <xdr:spPr>
        <a:xfrm>
          <a:off x="164592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45555</xdr:rowOff>
    </xdr:from>
    <xdr:ext cx="762000" cy="259045"/>
    <xdr:sp macro="" textlink="">
      <xdr:nvSpPr>
        <xdr:cNvPr id="272" name="その他該当値テキスト">
          <a:extLst>
            <a:ext uri="{FF2B5EF4-FFF2-40B4-BE49-F238E27FC236}">
              <a16:creationId xmlns="" xmlns:a16="http://schemas.microsoft.com/office/drawing/2014/main" id="{00000000-0008-0000-0400-000010010000}"/>
            </a:ext>
          </a:extLst>
        </xdr:cNvPr>
        <xdr:cNvSpPr txBox="1"/>
      </xdr:nvSpPr>
      <xdr:spPr>
        <a:xfrm>
          <a:off x="16598900" y="981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62</xdr:row>
      <xdr:rowOff>0</xdr:rowOff>
    </xdr:from>
    <xdr:to>
      <xdr:col>78</xdr:col>
      <xdr:colOff>120650</xdr:colOff>
      <xdr:row>62</xdr:row>
      <xdr:rowOff>101600</xdr:rowOff>
    </xdr:to>
    <xdr:sp macro="" textlink="">
      <xdr:nvSpPr>
        <xdr:cNvPr id="273" name="楕円 272">
          <a:extLst>
            <a:ext uri="{FF2B5EF4-FFF2-40B4-BE49-F238E27FC236}">
              <a16:creationId xmlns="" xmlns:a16="http://schemas.microsoft.com/office/drawing/2014/main" id="{00000000-0008-0000-0400-000011010000}"/>
            </a:ext>
          </a:extLst>
        </xdr:cNvPr>
        <xdr:cNvSpPr/>
      </xdr:nvSpPr>
      <xdr:spPr>
        <a:xfrm>
          <a:off x="15621000" y="1062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62</xdr:row>
      <xdr:rowOff>86377</xdr:rowOff>
    </xdr:from>
    <xdr:ext cx="736600" cy="259045"/>
    <xdr:sp macro="" textlink="">
      <xdr:nvSpPr>
        <xdr:cNvPr id="274" name="テキスト ボックス 273">
          <a:extLst>
            <a:ext uri="{FF2B5EF4-FFF2-40B4-BE49-F238E27FC236}">
              <a16:creationId xmlns="" xmlns:a16="http://schemas.microsoft.com/office/drawing/2014/main" id="{00000000-0008-0000-0400-000012010000}"/>
            </a:ext>
          </a:extLst>
        </xdr:cNvPr>
        <xdr:cNvSpPr txBox="1"/>
      </xdr:nvSpPr>
      <xdr:spPr>
        <a:xfrm>
          <a:off x="15290800" y="1071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62</xdr:row>
      <xdr:rowOff>54428</xdr:rowOff>
    </xdr:from>
    <xdr:to>
      <xdr:col>74</xdr:col>
      <xdr:colOff>31750</xdr:colOff>
      <xdr:row>62</xdr:row>
      <xdr:rowOff>156028</xdr:rowOff>
    </xdr:to>
    <xdr:sp macro="" textlink="">
      <xdr:nvSpPr>
        <xdr:cNvPr id="275" name="楕円 274">
          <a:extLst>
            <a:ext uri="{FF2B5EF4-FFF2-40B4-BE49-F238E27FC236}">
              <a16:creationId xmlns="" xmlns:a16="http://schemas.microsoft.com/office/drawing/2014/main" id="{00000000-0008-0000-0400-000013010000}"/>
            </a:ext>
          </a:extLst>
        </xdr:cNvPr>
        <xdr:cNvSpPr/>
      </xdr:nvSpPr>
      <xdr:spPr>
        <a:xfrm>
          <a:off x="14732000" y="1068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62</xdr:row>
      <xdr:rowOff>140805</xdr:rowOff>
    </xdr:from>
    <xdr:ext cx="762000" cy="259045"/>
    <xdr:sp macro="" textlink="">
      <xdr:nvSpPr>
        <xdr:cNvPr id="276" name="テキスト ボックス 275">
          <a:extLst>
            <a:ext uri="{FF2B5EF4-FFF2-40B4-BE49-F238E27FC236}">
              <a16:creationId xmlns="" xmlns:a16="http://schemas.microsoft.com/office/drawing/2014/main" id="{00000000-0008-0000-0400-000014010000}"/>
            </a:ext>
          </a:extLst>
        </xdr:cNvPr>
        <xdr:cNvSpPr txBox="1"/>
      </xdr:nvSpPr>
      <xdr:spPr>
        <a:xfrm>
          <a:off x="14401800" y="107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117022</xdr:rowOff>
    </xdr:from>
    <xdr:to>
      <xdr:col>69</xdr:col>
      <xdr:colOff>142875</xdr:colOff>
      <xdr:row>62</xdr:row>
      <xdr:rowOff>47172</xdr:rowOff>
    </xdr:to>
    <xdr:sp macro="" textlink="">
      <xdr:nvSpPr>
        <xdr:cNvPr id="277" name="楕円 276">
          <a:extLst>
            <a:ext uri="{FF2B5EF4-FFF2-40B4-BE49-F238E27FC236}">
              <a16:creationId xmlns="" xmlns:a16="http://schemas.microsoft.com/office/drawing/2014/main" id="{00000000-0008-0000-0400-000015010000}"/>
            </a:ext>
          </a:extLst>
        </xdr:cNvPr>
        <xdr:cNvSpPr/>
      </xdr:nvSpPr>
      <xdr:spPr>
        <a:xfrm>
          <a:off x="13843000" y="1057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31949</xdr:rowOff>
    </xdr:from>
    <xdr:ext cx="762000" cy="259045"/>
    <xdr:sp macro="" textlink="">
      <xdr:nvSpPr>
        <xdr:cNvPr id="278" name="テキスト ボックス 277">
          <a:extLst>
            <a:ext uri="{FF2B5EF4-FFF2-40B4-BE49-F238E27FC236}">
              <a16:creationId xmlns="" xmlns:a16="http://schemas.microsoft.com/office/drawing/2014/main" id="{00000000-0008-0000-0400-000016010000}"/>
            </a:ext>
          </a:extLst>
        </xdr:cNvPr>
        <xdr:cNvSpPr txBox="1"/>
      </xdr:nvSpPr>
      <xdr:spPr>
        <a:xfrm>
          <a:off x="13512800" y="1066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62</xdr:row>
      <xdr:rowOff>21772</xdr:rowOff>
    </xdr:from>
    <xdr:to>
      <xdr:col>65</xdr:col>
      <xdr:colOff>53975</xdr:colOff>
      <xdr:row>62</xdr:row>
      <xdr:rowOff>123372</xdr:rowOff>
    </xdr:to>
    <xdr:sp macro="" textlink="">
      <xdr:nvSpPr>
        <xdr:cNvPr id="279" name="楕円 278">
          <a:extLst>
            <a:ext uri="{FF2B5EF4-FFF2-40B4-BE49-F238E27FC236}">
              <a16:creationId xmlns="" xmlns:a16="http://schemas.microsoft.com/office/drawing/2014/main" id="{00000000-0008-0000-0400-000017010000}"/>
            </a:ext>
          </a:extLst>
        </xdr:cNvPr>
        <xdr:cNvSpPr/>
      </xdr:nvSpPr>
      <xdr:spPr>
        <a:xfrm>
          <a:off x="12954000" y="1065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108149</xdr:rowOff>
    </xdr:from>
    <xdr:ext cx="762000" cy="259045"/>
    <xdr:sp macro="" textlink="">
      <xdr:nvSpPr>
        <xdr:cNvPr id="280" name="テキスト ボックス 279">
          <a:extLst>
            <a:ext uri="{FF2B5EF4-FFF2-40B4-BE49-F238E27FC236}">
              <a16:creationId xmlns="" xmlns:a16="http://schemas.microsoft.com/office/drawing/2014/main" id="{00000000-0008-0000-0400-000018010000}"/>
            </a:ext>
          </a:extLst>
        </xdr:cNvPr>
        <xdr:cNvSpPr txBox="1"/>
      </xdr:nvSpPr>
      <xdr:spPr>
        <a:xfrm>
          <a:off x="12623800" y="1073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a:extLst>
            <a:ext uri="{FF2B5EF4-FFF2-40B4-BE49-F238E27FC236}">
              <a16:creationId xmlns="" xmlns:a16="http://schemas.microsoft.com/office/drawing/2014/main" id="{00000000-0008-0000-0400-00001F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a:extLst>
            <a:ext uri="{FF2B5EF4-FFF2-40B4-BE49-F238E27FC236}">
              <a16:creationId xmlns="" xmlns:a16="http://schemas.microsoft.com/office/drawing/2014/main" id="{00000000-0008-0000-0400-000020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a:extLst>
            <a:ext uri="{FF2B5EF4-FFF2-40B4-BE49-F238E27FC236}">
              <a16:creationId xmlns="" xmlns:a16="http://schemas.microsoft.com/office/drawing/2014/main" id="{00000000-0008-0000-0400-000021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a:extLst>
            <a:ext uri="{FF2B5EF4-FFF2-40B4-BE49-F238E27FC236}">
              <a16:creationId xmlns="" xmlns:a16="http://schemas.microsoft.com/office/drawing/2014/main" id="{00000000-0008-0000-0400-000022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公共下水道事業会計が法適用に移行したことに伴い、同会計への繰出金（</a:t>
          </a:r>
          <a:r>
            <a:rPr kumimoji="1" lang="en-US" altLang="ja-JP" sz="1300">
              <a:latin typeface="ＭＳ Ｐゴシック" panose="020B0600070205080204" pitchFamily="50" charset="-128"/>
              <a:ea typeface="ＭＳ Ｐゴシック" panose="020B0600070205080204" pitchFamily="50" charset="-128"/>
            </a:rPr>
            <a:t>589</a:t>
          </a:r>
          <a:r>
            <a:rPr kumimoji="1" lang="ja-JP" altLang="en-US" sz="1300">
              <a:latin typeface="ＭＳ Ｐゴシック" panose="020B0600070205080204" pitchFamily="50" charset="-128"/>
              <a:ea typeface="ＭＳ Ｐゴシック" panose="020B0600070205080204" pitchFamily="50" charset="-128"/>
            </a:rPr>
            <a:t>百万円皆増）が補助費等に振替となったことにより、経常収支比率は</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ポイント悪化し、</a:t>
          </a:r>
          <a:r>
            <a:rPr kumimoji="1" lang="en-US" altLang="ja-JP" sz="1300">
              <a:latin typeface="ＭＳ Ｐゴシック" panose="020B0600070205080204" pitchFamily="50" charset="-128"/>
              <a:ea typeface="ＭＳ Ｐゴシック" panose="020B0600070205080204" pitchFamily="50" charset="-128"/>
            </a:rPr>
            <a:t>14.4%</a:t>
          </a:r>
          <a:r>
            <a:rPr kumimoji="1" lang="ja-JP" altLang="en-US" sz="1300">
              <a:latin typeface="ＭＳ Ｐゴシック" panose="020B0600070205080204" pitchFamily="50" charset="-128"/>
              <a:ea typeface="ＭＳ Ｐゴシック" panose="020B0600070205080204" pitchFamily="50" charset="-128"/>
            </a:rPr>
            <a:t>となった。類似団体との比較においても平均を上回ることとなり、今後は、一部事務組合の事業内容精査や関係団体への補助金見直し等によりさらなる歳出抑制に努めることとする。</a:t>
          </a:r>
        </a:p>
      </xdr:txBody>
    </xdr:sp>
    <xdr:clientData/>
  </xdr:twoCellAnchor>
  <xdr:oneCellAnchor>
    <xdr:from>
      <xdr:col>62</xdr:col>
      <xdr:colOff>6350</xdr:colOff>
      <xdr:row>29</xdr:row>
      <xdr:rowOff>107950</xdr:rowOff>
    </xdr:from>
    <xdr:ext cx="298543" cy="225703"/>
    <xdr:sp macro="" textlink="">
      <xdr:nvSpPr>
        <xdr:cNvPr id="292" name="テキスト ボックス 291">
          <a:extLst>
            <a:ext uri="{FF2B5EF4-FFF2-40B4-BE49-F238E27FC236}">
              <a16:creationId xmlns="" xmlns:a16="http://schemas.microsoft.com/office/drawing/2014/main" id="{00000000-0008-0000-0400-000024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a:extLst>
            <a:ext uri="{FF2B5EF4-FFF2-40B4-BE49-F238E27FC236}">
              <a16:creationId xmlns="" xmlns:a16="http://schemas.microsoft.com/office/drawing/2014/main" id="{00000000-0008-0000-0400-000025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a:extLst>
            <a:ext uri="{FF2B5EF4-FFF2-40B4-BE49-F238E27FC236}">
              <a16:creationId xmlns="" xmlns:a16="http://schemas.microsoft.com/office/drawing/2014/main" id="{00000000-0008-0000-0400-000026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a:extLst>
            <a:ext uri="{FF2B5EF4-FFF2-40B4-BE49-F238E27FC236}">
              <a16:creationId xmlns="" xmlns:a16="http://schemas.microsoft.com/office/drawing/2014/main" id="{00000000-0008-0000-0400-000027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a:extLst>
            <a:ext uri="{FF2B5EF4-FFF2-40B4-BE49-F238E27FC236}">
              <a16:creationId xmlns="" xmlns:a16="http://schemas.microsoft.com/office/drawing/2014/main" id="{00000000-0008-0000-0400-000028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a:extLst>
            <a:ext uri="{FF2B5EF4-FFF2-40B4-BE49-F238E27FC236}">
              <a16:creationId xmlns="" xmlns:a16="http://schemas.microsoft.com/office/drawing/2014/main" id="{00000000-0008-0000-0400-000029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a:extLst>
            <a:ext uri="{FF2B5EF4-FFF2-40B4-BE49-F238E27FC236}">
              <a16:creationId xmlns="" xmlns:a16="http://schemas.microsoft.com/office/drawing/2014/main" id="{00000000-0008-0000-0400-00002A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a:extLst>
            <a:ext uri="{FF2B5EF4-FFF2-40B4-BE49-F238E27FC236}">
              <a16:creationId xmlns="" xmlns:a16="http://schemas.microsoft.com/office/drawing/2014/main" id="{00000000-0008-0000-0400-00002B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a:extLst>
            <a:ext uri="{FF2B5EF4-FFF2-40B4-BE49-F238E27FC236}">
              <a16:creationId xmlns="" xmlns:a16="http://schemas.microsoft.com/office/drawing/2014/main" id="{00000000-0008-0000-0400-00002C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a:extLst>
            <a:ext uri="{FF2B5EF4-FFF2-40B4-BE49-F238E27FC236}">
              <a16:creationId xmlns="" xmlns:a16="http://schemas.microsoft.com/office/drawing/2014/main" id="{00000000-0008-0000-0400-00002D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a:extLst>
            <a:ext uri="{FF2B5EF4-FFF2-40B4-BE49-F238E27FC236}">
              <a16:creationId xmlns="" xmlns:a16="http://schemas.microsoft.com/office/drawing/2014/main" id="{00000000-0008-0000-0400-00002E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a:extLst>
            <a:ext uri="{FF2B5EF4-FFF2-40B4-BE49-F238E27FC236}">
              <a16:creationId xmlns="" xmlns:a16="http://schemas.microsoft.com/office/drawing/2014/main" id="{00000000-0008-0000-0400-00002F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39</xdr:row>
      <xdr:rowOff>165862</xdr:rowOff>
    </xdr:to>
    <xdr:cxnSp macro="">
      <xdr:nvCxnSpPr>
        <xdr:cNvPr id="305" name="直線コネクタ 304">
          <a:extLst>
            <a:ext uri="{FF2B5EF4-FFF2-40B4-BE49-F238E27FC236}">
              <a16:creationId xmlns="" xmlns:a16="http://schemas.microsoft.com/office/drawing/2014/main" id="{00000000-0008-0000-0400-000031010000}"/>
            </a:ext>
          </a:extLst>
        </xdr:cNvPr>
        <xdr:cNvCxnSpPr/>
      </xdr:nvCxnSpPr>
      <xdr:spPr>
        <a:xfrm flipV="1">
          <a:off x="16510000" y="586943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137939</xdr:rowOff>
    </xdr:from>
    <xdr:ext cx="762000" cy="259045"/>
    <xdr:sp macro="" textlink="">
      <xdr:nvSpPr>
        <xdr:cNvPr id="306" name="補助費等最小値テキスト">
          <a:extLst>
            <a:ext uri="{FF2B5EF4-FFF2-40B4-BE49-F238E27FC236}">
              <a16:creationId xmlns="" xmlns:a16="http://schemas.microsoft.com/office/drawing/2014/main" id="{00000000-0008-0000-0400-000032010000}"/>
            </a:ext>
          </a:extLst>
        </xdr:cNvPr>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165862</xdr:rowOff>
    </xdr:from>
    <xdr:to>
      <xdr:col>82</xdr:col>
      <xdr:colOff>196850</xdr:colOff>
      <xdr:row>39</xdr:row>
      <xdr:rowOff>165862</xdr:rowOff>
    </xdr:to>
    <xdr:cxnSp macro="">
      <xdr:nvCxnSpPr>
        <xdr:cNvPr id="307" name="直線コネクタ 306">
          <a:extLst>
            <a:ext uri="{FF2B5EF4-FFF2-40B4-BE49-F238E27FC236}">
              <a16:creationId xmlns="" xmlns:a16="http://schemas.microsoft.com/office/drawing/2014/main" id="{00000000-0008-0000-0400-000033010000}"/>
            </a:ext>
          </a:extLst>
        </xdr:cNvPr>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8" name="補助費等最大値テキスト">
          <a:extLst>
            <a:ext uri="{FF2B5EF4-FFF2-40B4-BE49-F238E27FC236}">
              <a16:creationId xmlns="" xmlns:a16="http://schemas.microsoft.com/office/drawing/2014/main" id="{00000000-0008-0000-0400-000034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9" name="直線コネクタ 308">
          <a:extLst>
            <a:ext uri="{FF2B5EF4-FFF2-40B4-BE49-F238E27FC236}">
              <a16:creationId xmlns="" xmlns:a16="http://schemas.microsoft.com/office/drawing/2014/main" id="{00000000-0008-0000-0400-000035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124714</xdr:rowOff>
    </xdr:from>
    <xdr:to>
      <xdr:col>82</xdr:col>
      <xdr:colOff>107950</xdr:colOff>
      <xdr:row>37</xdr:row>
      <xdr:rowOff>42418</xdr:rowOff>
    </xdr:to>
    <xdr:cxnSp macro="">
      <xdr:nvCxnSpPr>
        <xdr:cNvPr id="310" name="直線コネクタ 309">
          <a:extLst>
            <a:ext uri="{FF2B5EF4-FFF2-40B4-BE49-F238E27FC236}">
              <a16:creationId xmlns="" xmlns:a16="http://schemas.microsoft.com/office/drawing/2014/main" id="{00000000-0008-0000-0400-000036010000}"/>
            </a:ext>
          </a:extLst>
        </xdr:cNvPr>
        <xdr:cNvCxnSpPr/>
      </xdr:nvCxnSpPr>
      <xdr:spPr>
        <a:xfrm>
          <a:off x="15671800" y="6125464"/>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11" name="補助費等平均値テキスト">
          <a:extLst>
            <a:ext uri="{FF2B5EF4-FFF2-40B4-BE49-F238E27FC236}">
              <a16:creationId xmlns="" xmlns:a16="http://schemas.microsoft.com/office/drawing/2014/main" id="{00000000-0008-0000-0400-000037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2" name="フローチャート: 判断 311">
          <a:extLst>
            <a:ext uri="{FF2B5EF4-FFF2-40B4-BE49-F238E27FC236}">
              <a16:creationId xmlns="" xmlns:a16="http://schemas.microsoft.com/office/drawing/2014/main" id="{00000000-0008-0000-0400-000038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124714</xdr:rowOff>
    </xdr:from>
    <xdr:to>
      <xdr:col>78</xdr:col>
      <xdr:colOff>69850</xdr:colOff>
      <xdr:row>35</xdr:row>
      <xdr:rowOff>152146</xdr:rowOff>
    </xdr:to>
    <xdr:cxnSp macro="">
      <xdr:nvCxnSpPr>
        <xdr:cNvPr id="313" name="直線コネクタ 312">
          <a:extLst>
            <a:ext uri="{FF2B5EF4-FFF2-40B4-BE49-F238E27FC236}">
              <a16:creationId xmlns="" xmlns:a16="http://schemas.microsoft.com/office/drawing/2014/main" id="{00000000-0008-0000-0400-000039010000}"/>
            </a:ext>
          </a:extLst>
        </xdr:cNvPr>
        <xdr:cNvCxnSpPr/>
      </xdr:nvCxnSpPr>
      <xdr:spPr>
        <a:xfrm flipV="1">
          <a:off x="14782800" y="61254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4" name="フローチャート: 判断 313">
          <a:extLst>
            <a:ext uri="{FF2B5EF4-FFF2-40B4-BE49-F238E27FC236}">
              <a16:creationId xmlns="" xmlns:a16="http://schemas.microsoft.com/office/drawing/2014/main" id="{00000000-0008-0000-0400-00003A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5" name="テキスト ボックス 314">
          <a:extLst>
            <a:ext uri="{FF2B5EF4-FFF2-40B4-BE49-F238E27FC236}">
              <a16:creationId xmlns="" xmlns:a16="http://schemas.microsoft.com/office/drawing/2014/main" id="{00000000-0008-0000-0400-00003B010000}"/>
            </a:ext>
          </a:extLst>
        </xdr:cNvPr>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147574</xdr:rowOff>
    </xdr:from>
    <xdr:to>
      <xdr:col>73</xdr:col>
      <xdr:colOff>180975</xdr:colOff>
      <xdr:row>35</xdr:row>
      <xdr:rowOff>152146</xdr:rowOff>
    </xdr:to>
    <xdr:cxnSp macro="">
      <xdr:nvCxnSpPr>
        <xdr:cNvPr id="316" name="直線コネクタ 315">
          <a:extLst>
            <a:ext uri="{FF2B5EF4-FFF2-40B4-BE49-F238E27FC236}">
              <a16:creationId xmlns="" xmlns:a16="http://schemas.microsoft.com/office/drawing/2014/main" id="{00000000-0008-0000-0400-00003C010000}"/>
            </a:ext>
          </a:extLst>
        </xdr:cNvPr>
        <xdr:cNvCxnSpPr/>
      </xdr:nvCxnSpPr>
      <xdr:spPr>
        <a:xfrm>
          <a:off x="13893800" y="6148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7" name="フローチャート: 判断 316">
          <a:extLst>
            <a:ext uri="{FF2B5EF4-FFF2-40B4-BE49-F238E27FC236}">
              <a16:creationId xmlns="" xmlns:a16="http://schemas.microsoft.com/office/drawing/2014/main" id="{00000000-0008-0000-0400-00003D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147574</xdr:rowOff>
    </xdr:from>
    <xdr:to>
      <xdr:col>69</xdr:col>
      <xdr:colOff>92075</xdr:colOff>
      <xdr:row>35</xdr:row>
      <xdr:rowOff>156718</xdr:rowOff>
    </xdr:to>
    <xdr:cxnSp macro="">
      <xdr:nvCxnSpPr>
        <xdr:cNvPr id="319" name="直線コネクタ 318">
          <a:extLst>
            <a:ext uri="{FF2B5EF4-FFF2-40B4-BE49-F238E27FC236}">
              <a16:creationId xmlns="" xmlns:a16="http://schemas.microsoft.com/office/drawing/2014/main" id="{00000000-0008-0000-0400-00003F010000}"/>
            </a:ext>
          </a:extLst>
        </xdr:cNvPr>
        <xdr:cNvCxnSpPr/>
      </xdr:nvCxnSpPr>
      <xdr:spPr>
        <a:xfrm flipV="1">
          <a:off x="13004800" y="61483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20" name="フローチャート: 判断 319">
          <a:extLst>
            <a:ext uri="{FF2B5EF4-FFF2-40B4-BE49-F238E27FC236}">
              <a16:creationId xmlns="" xmlns:a16="http://schemas.microsoft.com/office/drawing/2014/main" id="{00000000-0008-0000-0400-000040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2" name="フローチャート: 判断 321">
          <a:extLst>
            <a:ext uri="{FF2B5EF4-FFF2-40B4-BE49-F238E27FC236}">
              <a16:creationId xmlns="" xmlns:a16="http://schemas.microsoft.com/office/drawing/2014/main" id="{00000000-0008-0000-0400-000042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29" name="楕円 328">
          <a:extLst>
            <a:ext uri="{FF2B5EF4-FFF2-40B4-BE49-F238E27FC236}">
              <a16:creationId xmlns="" xmlns:a16="http://schemas.microsoft.com/office/drawing/2014/main" id="{00000000-0008-0000-0400-000049010000}"/>
            </a:ext>
          </a:extLst>
        </xdr:cNvPr>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135145</xdr:rowOff>
    </xdr:from>
    <xdr:ext cx="762000" cy="259045"/>
    <xdr:sp macro="" textlink="">
      <xdr:nvSpPr>
        <xdr:cNvPr id="330" name="補助費等該当値テキスト">
          <a:extLst>
            <a:ext uri="{FF2B5EF4-FFF2-40B4-BE49-F238E27FC236}">
              <a16:creationId xmlns="" xmlns:a16="http://schemas.microsoft.com/office/drawing/2014/main" id="{00000000-0008-0000-0400-00004A010000}"/>
            </a:ext>
          </a:extLst>
        </xdr:cNvPr>
        <xdr:cNvSpPr txBox="1"/>
      </xdr:nvSpPr>
      <xdr:spPr>
        <a:xfrm>
          <a:off x="16598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73914</xdr:rowOff>
    </xdr:from>
    <xdr:to>
      <xdr:col>78</xdr:col>
      <xdr:colOff>120650</xdr:colOff>
      <xdr:row>36</xdr:row>
      <xdr:rowOff>4064</xdr:rowOff>
    </xdr:to>
    <xdr:sp macro="" textlink="">
      <xdr:nvSpPr>
        <xdr:cNvPr id="331" name="楕円 330">
          <a:extLst>
            <a:ext uri="{FF2B5EF4-FFF2-40B4-BE49-F238E27FC236}">
              <a16:creationId xmlns="" xmlns:a16="http://schemas.microsoft.com/office/drawing/2014/main" id="{00000000-0008-0000-0400-00004B010000}"/>
            </a:ext>
          </a:extLst>
        </xdr:cNvPr>
        <xdr:cNvSpPr/>
      </xdr:nvSpPr>
      <xdr:spPr>
        <a:xfrm>
          <a:off x="15621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14241</xdr:rowOff>
    </xdr:from>
    <xdr:ext cx="736600" cy="259045"/>
    <xdr:sp macro="" textlink="">
      <xdr:nvSpPr>
        <xdr:cNvPr id="332" name="テキスト ボックス 331">
          <a:extLst>
            <a:ext uri="{FF2B5EF4-FFF2-40B4-BE49-F238E27FC236}">
              <a16:creationId xmlns="" xmlns:a16="http://schemas.microsoft.com/office/drawing/2014/main" id="{00000000-0008-0000-0400-00004C010000}"/>
            </a:ext>
          </a:extLst>
        </xdr:cNvPr>
        <xdr:cNvSpPr txBox="1"/>
      </xdr:nvSpPr>
      <xdr:spPr>
        <a:xfrm>
          <a:off x="15290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101346</xdr:rowOff>
    </xdr:from>
    <xdr:to>
      <xdr:col>74</xdr:col>
      <xdr:colOff>31750</xdr:colOff>
      <xdr:row>36</xdr:row>
      <xdr:rowOff>31496</xdr:rowOff>
    </xdr:to>
    <xdr:sp macro="" textlink="">
      <xdr:nvSpPr>
        <xdr:cNvPr id="333" name="楕円 332">
          <a:extLst>
            <a:ext uri="{FF2B5EF4-FFF2-40B4-BE49-F238E27FC236}">
              <a16:creationId xmlns="" xmlns:a16="http://schemas.microsoft.com/office/drawing/2014/main" id="{00000000-0008-0000-0400-00004D010000}"/>
            </a:ext>
          </a:extLst>
        </xdr:cNvPr>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34" name="テキスト ボックス 333">
          <a:extLst>
            <a:ext uri="{FF2B5EF4-FFF2-40B4-BE49-F238E27FC236}">
              <a16:creationId xmlns="" xmlns:a16="http://schemas.microsoft.com/office/drawing/2014/main" id="{00000000-0008-0000-0400-00004E010000}"/>
            </a:ext>
          </a:extLst>
        </xdr:cNvPr>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96774</xdr:rowOff>
    </xdr:from>
    <xdr:to>
      <xdr:col>69</xdr:col>
      <xdr:colOff>142875</xdr:colOff>
      <xdr:row>36</xdr:row>
      <xdr:rowOff>26924</xdr:rowOff>
    </xdr:to>
    <xdr:sp macro="" textlink="">
      <xdr:nvSpPr>
        <xdr:cNvPr id="335" name="楕円 334">
          <a:extLst>
            <a:ext uri="{FF2B5EF4-FFF2-40B4-BE49-F238E27FC236}">
              <a16:creationId xmlns="" xmlns:a16="http://schemas.microsoft.com/office/drawing/2014/main" id="{00000000-0008-0000-0400-00004F010000}"/>
            </a:ext>
          </a:extLst>
        </xdr:cNvPr>
        <xdr:cNvSpPr/>
      </xdr:nvSpPr>
      <xdr:spPr>
        <a:xfrm>
          <a:off x="13843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37101</xdr:rowOff>
    </xdr:from>
    <xdr:ext cx="762000" cy="259045"/>
    <xdr:sp macro="" textlink="">
      <xdr:nvSpPr>
        <xdr:cNvPr id="336" name="テキスト ボックス 335">
          <a:extLst>
            <a:ext uri="{FF2B5EF4-FFF2-40B4-BE49-F238E27FC236}">
              <a16:creationId xmlns="" xmlns:a16="http://schemas.microsoft.com/office/drawing/2014/main" id="{00000000-0008-0000-0400-000050010000}"/>
            </a:ext>
          </a:extLst>
        </xdr:cNvPr>
        <xdr:cNvSpPr txBox="1"/>
      </xdr:nvSpPr>
      <xdr:spPr>
        <a:xfrm>
          <a:off x="13512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37" name="楕円 336">
          <a:extLst>
            <a:ext uri="{FF2B5EF4-FFF2-40B4-BE49-F238E27FC236}">
              <a16:creationId xmlns="" xmlns:a16="http://schemas.microsoft.com/office/drawing/2014/main" id="{00000000-0008-0000-0400-000051010000}"/>
            </a:ext>
          </a:extLst>
        </xdr:cNvPr>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38" name="テキスト ボックス 337">
          <a:extLst>
            <a:ext uri="{FF2B5EF4-FFF2-40B4-BE49-F238E27FC236}">
              <a16:creationId xmlns="" xmlns:a16="http://schemas.microsoft.com/office/drawing/2014/main" id="{00000000-0008-0000-0400-000052010000}"/>
            </a:ext>
          </a:extLst>
        </xdr:cNvPr>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令和元年度に実施した地方債の借換えにより、年度間の公債費負担を平準化したことで経常的な公債費が大きく減額（対前年度比</a:t>
          </a:r>
          <a:r>
            <a:rPr kumimoji="1" lang="en-US" altLang="ja-JP" sz="1300">
              <a:latin typeface="ＭＳ Ｐゴシック" panose="020B0600070205080204" pitchFamily="50" charset="-128"/>
              <a:ea typeface="ＭＳ Ｐゴシック" panose="020B0600070205080204" pitchFamily="50" charset="-128"/>
            </a:rPr>
            <a:t>566</a:t>
          </a:r>
          <a:r>
            <a:rPr kumimoji="1" lang="ja-JP" altLang="en-US" sz="1300">
              <a:latin typeface="ＭＳ Ｐゴシック" panose="020B0600070205080204" pitchFamily="50" charset="-128"/>
              <a:ea typeface="ＭＳ Ｐゴシック" panose="020B0600070205080204" pitchFamily="50" charset="-128"/>
            </a:rPr>
            <a:t>百万円減）した。これにより公債費の経常収支比率は</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ポイント改善した。しかし、今後も老朽化した公共施設の統廃合等に係る地方債の発行が見込まれるので、全体的な建設事業費の調整等を行い、公債費負担の適正化に努めることとする。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35561</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flipV="1">
          <a:off x="4826000" y="12456160"/>
          <a:ext cx="0" cy="1295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7" name="公債費最小値テキスト">
          <a:extLst>
            <a:ext uri="{FF2B5EF4-FFF2-40B4-BE49-F238E27FC236}">
              <a16:creationId xmlns="" xmlns:a16="http://schemas.microsoft.com/office/drawing/2014/main" id="{00000000-0008-0000-0400-00006F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8" name="直線コネクタ 367">
          <a:extLst>
            <a:ext uri="{FF2B5EF4-FFF2-40B4-BE49-F238E27FC236}">
              <a16:creationId xmlns="" xmlns:a16="http://schemas.microsoft.com/office/drawing/2014/main" id="{00000000-0008-0000-0400-000070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69" name="公債費最大値テキスト">
          <a:extLst>
            <a:ext uri="{FF2B5EF4-FFF2-40B4-BE49-F238E27FC236}">
              <a16:creationId xmlns="" xmlns:a16="http://schemas.microsoft.com/office/drawing/2014/main" id="{00000000-0008-0000-0400-000071010000}"/>
            </a:ext>
          </a:extLst>
        </xdr:cNvPr>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0" name="直線コネクタ 369">
          <a:extLst>
            <a:ext uri="{FF2B5EF4-FFF2-40B4-BE49-F238E27FC236}">
              <a16:creationId xmlns="" xmlns:a16="http://schemas.microsoft.com/office/drawing/2014/main" id="{00000000-0008-0000-0400-000072010000}"/>
            </a:ext>
          </a:extLst>
        </xdr:cNvPr>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8890</xdr:rowOff>
    </xdr:from>
    <xdr:to>
      <xdr:col>24</xdr:col>
      <xdr:colOff>25400</xdr:colOff>
      <xdr:row>75</xdr:row>
      <xdr:rowOff>130810</xdr:rowOff>
    </xdr:to>
    <xdr:cxnSp macro="">
      <xdr:nvCxnSpPr>
        <xdr:cNvPr id="371" name="直線コネクタ 370">
          <a:extLst>
            <a:ext uri="{FF2B5EF4-FFF2-40B4-BE49-F238E27FC236}">
              <a16:creationId xmlns="" xmlns:a16="http://schemas.microsoft.com/office/drawing/2014/main" id="{00000000-0008-0000-0400-000073010000}"/>
            </a:ext>
          </a:extLst>
        </xdr:cNvPr>
        <xdr:cNvCxnSpPr/>
      </xdr:nvCxnSpPr>
      <xdr:spPr>
        <a:xfrm flipV="1">
          <a:off x="3987800" y="12524740"/>
          <a:ext cx="838200" cy="46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158766</xdr:rowOff>
    </xdr:from>
    <xdr:ext cx="762000" cy="259045"/>
    <xdr:sp macro="" textlink="">
      <xdr:nvSpPr>
        <xdr:cNvPr id="372" name="公債費平均値テキスト">
          <a:extLst>
            <a:ext uri="{FF2B5EF4-FFF2-40B4-BE49-F238E27FC236}">
              <a16:creationId xmlns="" xmlns:a16="http://schemas.microsoft.com/office/drawing/2014/main" id="{00000000-0008-0000-0400-000074010000}"/>
            </a:ext>
          </a:extLst>
        </xdr:cNvPr>
        <xdr:cNvSpPr txBox="1"/>
      </xdr:nvSpPr>
      <xdr:spPr>
        <a:xfrm>
          <a:off x="4914900" y="1301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15239</xdr:rowOff>
    </xdr:from>
    <xdr:to>
      <xdr:col>24</xdr:col>
      <xdr:colOff>76200</xdr:colOff>
      <xdr:row>76</xdr:row>
      <xdr:rowOff>116839</xdr:rowOff>
    </xdr:to>
    <xdr:sp macro="" textlink="">
      <xdr:nvSpPr>
        <xdr:cNvPr id="373" name="フローチャート: 判断 372">
          <a:extLst>
            <a:ext uri="{FF2B5EF4-FFF2-40B4-BE49-F238E27FC236}">
              <a16:creationId xmlns="" xmlns:a16="http://schemas.microsoft.com/office/drawing/2014/main" id="{00000000-0008-0000-0400-000075010000}"/>
            </a:ext>
          </a:extLst>
        </xdr:cNvPr>
        <xdr:cNvSpPr/>
      </xdr:nvSpPr>
      <xdr:spPr>
        <a:xfrm>
          <a:off x="4775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130810</xdr:rowOff>
    </xdr:from>
    <xdr:to>
      <xdr:col>19</xdr:col>
      <xdr:colOff>187325</xdr:colOff>
      <xdr:row>77</xdr:row>
      <xdr:rowOff>92711</xdr:rowOff>
    </xdr:to>
    <xdr:cxnSp macro="">
      <xdr:nvCxnSpPr>
        <xdr:cNvPr id="374" name="直線コネクタ 373">
          <a:extLst>
            <a:ext uri="{FF2B5EF4-FFF2-40B4-BE49-F238E27FC236}">
              <a16:creationId xmlns="" xmlns:a16="http://schemas.microsoft.com/office/drawing/2014/main" id="{00000000-0008-0000-0400-000076010000}"/>
            </a:ext>
          </a:extLst>
        </xdr:cNvPr>
        <xdr:cNvCxnSpPr/>
      </xdr:nvCxnSpPr>
      <xdr:spPr>
        <a:xfrm flipV="1">
          <a:off x="3098800" y="12989560"/>
          <a:ext cx="889000" cy="30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38100</xdr:rowOff>
    </xdr:from>
    <xdr:to>
      <xdr:col>20</xdr:col>
      <xdr:colOff>38100</xdr:colOff>
      <xdr:row>76</xdr:row>
      <xdr:rowOff>139700</xdr:rowOff>
    </xdr:to>
    <xdr:sp macro="" textlink="">
      <xdr:nvSpPr>
        <xdr:cNvPr id="375" name="フローチャート: 判断 374">
          <a:extLst>
            <a:ext uri="{FF2B5EF4-FFF2-40B4-BE49-F238E27FC236}">
              <a16:creationId xmlns="" xmlns:a16="http://schemas.microsoft.com/office/drawing/2014/main" id="{00000000-0008-0000-0400-000077010000}"/>
            </a:ext>
          </a:extLst>
        </xdr:cNvPr>
        <xdr:cNvSpPr/>
      </xdr:nvSpPr>
      <xdr:spPr>
        <a:xfrm>
          <a:off x="3937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124477</xdr:rowOff>
    </xdr:from>
    <xdr:ext cx="7366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3606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77</xdr:row>
      <xdr:rowOff>92711</xdr:rowOff>
    </xdr:to>
    <xdr:cxnSp macro="">
      <xdr:nvCxnSpPr>
        <xdr:cNvPr id="377" name="直線コネクタ 376">
          <a:extLst>
            <a:ext uri="{FF2B5EF4-FFF2-40B4-BE49-F238E27FC236}">
              <a16:creationId xmlns="" xmlns:a16="http://schemas.microsoft.com/office/drawing/2014/main" id="{00000000-0008-0000-0400-000079010000}"/>
            </a:ext>
          </a:extLst>
        </xdr:cNvPr>
        <xdr:cNvCxnSpPr/>
      </xdr:nvCxnSpPr>
      <xdr:spPr>
        <a:xfrm>
          <a:off x="2209800" y="132486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8" name="フローチャート: 判断 377">
          <a:extLst>
            <a:ext uri="{FF2B5EF4-FFF2-40B4-BE49-F238E27FC236}">
              <a16:creationId xmlns="" xmlns:a16="http://schemas.microsoft.com/office/drawing/2014/main" id="{00000000-0008-0000-0400-00007A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69850</xdr:rowOff>
    </xdr:to>
    <xdr:cxnSp macro="">
      <xdr:nvCxnSpPr>
        <xdr:cNvPr id="380" name="直線コネクタ 379">
          <a:extLst>
            <a:ext uri="{FF2B5EF4-FFF2-40B4-BE49-F238E27FC236}">
              <a16:creationId xmlns="" xmlns:a16="http://schemas.microsoft.com/office/drawing/2014/main" id="{00000000-0008-0000-0400-00007C010000}"/>
            </a:ext>
          </a:extLst>
        </xdr:cNvPr>
        <xdr:cNvCxnSpPr/>
      </xdr:nvCxnSpPr>
      <xdr:spPr>
        <a:xfrm flipV="1">
          <a:off x="1320800" y="132486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81" name="フローチャート: 判断 380">
          <a:extLst>
            <a:ext uri="{FF2B5EF4-FFF2-40B4-BE49-F238E27FC236}">
              <a16:creationId xmlns="" xmlns:a16="http://schemas.microsoft.com/office/drawing/2014/main" id="{00000000-0008-0000-0400-00007D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8907</xdr:rowOff>
    </xdr:from>
    <xdr:ext cx="762000" cy="259045"/>
    <xdr:sp macro="" textlink="">
      <xdr:nvSpPr>
        <xdr:cNvPr id="382" name="テキスト ボックス 381">
          <a:extLst>
            <a:ext uri="{FF2B5EF4-FFF2-40B4-BE49-F238E27FC236}">
              <a16:creationId xmlns="" xmlns:a16="http://schemas.microsoft.com/office/drawing/2014/main" id="{00000000-0008-0000-0400-00007E010000}"/>
            </a:ext>
          </a:extLst>
        </xdr:cNvPr>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60961</xdr:rowOff>
    </xdr:from>
    <xdr:to>
      <xdr:col>6</xdr:col>
      <xdr:colOff>171450</xdr:colOff>
      <xdr:row>76</xdr:row>
      <xdr:rowOff>162561</xdr:rowOff>
    </xdr:to>
    <xdr:sp macro="" textlink="">
      <xdr:nvSpPr>
        <xdr:cNvPr id="383" name="フローチャート: 判断 382">
          <a:extLst>
            <a:ext uri="{FF2B5EF4-FFF2-40B4-BE49-F238E27FC236}">
              <a16:creationId xmlns="" xmlns:a16="http://schemas.microsoft.com/office/drawing/2014/main" id="{00000000-0008-0000-0400-00007F010000}"/>
            </a:ext>
          </a:extLst>
        </xdr:cNvPr>
        <xdr:cNvSpPr/>
      </xdr:nvSpPr>
      <xdr:spPr>
        <a:xfrm>
          <a:off x="1270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1287</xdr:rowOff>
    </xdr:from>
    <xdr:ext cx="762000" cy="259045"/>
    <xdr:sp macro="" textlink="">
      <xdr:nvSpPr>
        <xdr:cNvPr id="384" name="テキスト ボックス 383">
          <a:extLst>
            <a:ext uri="{FF2B5EF4-FFF2-40B4-BE49-F238E27FC236}">
              <a16:creationId xmlns="" xmlns:a16="http://schemas.microsoft.com/office/drawing/2014/main" id="{00000000-0008-0000-0400-000080010000}"/>
            </a:ext>
          </a:extLst>
        </xdr:cNvPr>
        <xdr:cNvSpPr txBox="1"/>
      </xdr:nvSpPr>
      <xdr:spPr>
        <a:xfrm>
          <a:off x="939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129540</xdr:rowOff>
    </xdr:from>
    <xdr:to>
      <xdr:col>24</xdr:col>
      <xdr:colOff>76200</xdr:colOff>
      <xdr:row>73</xdr:row>
      <xdr:rowOff>59690</xdr:rowOff>
    </xdr:to>
    <xdr:sp macro="" textlink="">
      <xdr:nvSpPr>
        <xdr:cNvPr id="390" name="楕円 389">
          <a:extLst>
            <a:ext uri="{FF2B5EF4-FFF2-40B4-BE49-F238E27FC236}">
              <a16:creationId xmlns="" xmlns:a16="http://schemas.microsoft.com/office/drawing/2014/main" id="{00000000-0008-0000-0400-000086010000}"/>
            </a:ext>
          </a:extLst>
        </xdr:cNvPr>
        <xdr:cNvSpPr/>
      </xdr:nvSpPr>
      <xdr:spPr>
        <a:xfrm>
          <a:off x="4775200" y="124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38117</xdr:rowOff>
    </xdr:from>
    <xdr:ext cx="762000" cy="259045"/>
    <xdr:sp macro="" textlink="">
      <xdr:nvSpPr>
        <xdr:cNvPr id="391" name="公債費該当値テキスト">
          <a:extLst>
            <a:ext uri="{FF2B5EF4-FFF2-40B4-BE49-F238E27FC236}">
              <a16:creationId xmlns="" xmlns:a16="http://schemas.microsoft.com/office/drawing/2014/main" id="{00000000-0008-0000-0400-000087010000}"/>
            </a:ext>
          </a:extLst>
        </xdr:cNvPr>
        <xdr:cNvSpPr txBox="1"/>
      </xdr:nvSpPr>
      <xdr:spPr>
        <a:xfrm>
          <a:off x="4914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80010</xdr:rowOff>
    </xdr:from>
    <xdr:to>
      <xdr:col>20</xdr:col>
      <xdr:colOff>38100</xdr:colOff>
      <xdr:row>76</xdr:row>
      <xdr:rowOff>10161</xdr:rowOff>
    </xdr:to>
    <xdr:sp macro="" textlink="">
      <xdr:nvSpPr>
        <xdr:cNvPr id="392" name="楕円 391">
          <a:extLst>
            <a:ext uri="{FF2B5EF4-FFF2-40B4-BE49-F238E27FC236}">
              <a16:creationId xmlns="" xmlns:a16="http://schemas.microsoft.com/office/drawing/2014/main" id="{00000000-0008-0000-0400-000088010000}"/>
            </a:ext>
          </a:extLst>
        </xdr:cNvPr>
        <xdr:cNvSpPr/>
      </xdr:nvSpPr>
      <xdr:spPr>
        <a:xfrm>
          <a:off x="3937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20337</xdr:rowOff>
    </xdr:from>
    <xdr:ext cx="736600" cy="259045"/>
    <xdr:sp macro="" textlink="">
      <xdr:nvSpPr>
        <xdr:cNvPr id="393" name="テキスト ボックス 392">
          <a:extLst>
            <a:ext uri="{FF2B5EF4-FFF2-40B4-BE49-F238E27FC236}">
              <a16:creationId xmlns="" xmlns:a16="http://schemas.microsoft.com/office/drawing/2014/main" id="{00000000-0008-0000-0400-000089010000}"/>
            </a:ext>
          </a:extLst>
        </xdr:cNvPr>
        <xdr:cNvSpPr txBox="1"/>
      </xdr:nvSpPr>
      <xdr:spPr>
        <a:xfrm>
          <a:off x="3606800" y="1270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41911</xdr:rowOff>
    </xdr:from>
    <xdr:to>
      <xdr:col>15</xdr:col>
      <xdr:colOff>149225</xdr:colOff>
      <xdr:row>77</xdr:row>
      <xdr:rowOff>143511</xdr:rowOff>
    </xdr:to>
    <xdr:sp macro="" textlink="">
      <xdr:nvSpPr>
        <xdr:cNvPr id="394" name="楕円 393">
          <a:extLst>
            <a:ext uri="{FF2B5EF4-FFF2-40B4-BE49-F238E27FC236}">
              <a16:creationId xmlns="" xmlns:a16="http://schemas.microsoft.com/office/drawing/2014/main" id="{00000000-0008-0000-0400-00008A010000}"/>
            </a:ext>
          </a:extLst>
        </xdr:cNvPr>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95" name="テキスト ボックス 394">
          <a:extLst>
            <a:ext uri="{FF2B5EF4-FFF2-40B4-BE49-F238E27FC236}">
              <a16:creationId xmlns="" xmlns:a16="http://schemas.microsoft.com/office/drawing/2014/main" id="{00000000-0008-0000-0400-00008B010000}"/>
            </a:ext>
          </a:extLst>
        </xdr:cNvPr>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96" name="楕円 395">
          <a:extLst>
            <a:ext uri="{FF2B5EF4-FFF2-40B4-BE49-F238E27FC236}">
              <a16:creationId xmlns="" xmlns:a16="http://schemas.microsoft.com/office/drawing/2014/main" id="{00000000-0008-0000-0400-00008C010000}"/>
            </a:ext>
          </a:extLst>
        </xdr:cNvPr>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97" name="テキスト ボックス 396">
          <a:extLst>
            <a:ext uri="{FF2B5EF4-FFF2-40B4-BE49-F238E27FC236}">
              <a16:creationId xmlns="" xmlns:a16="http://schemas.microsoft.com/office/drawing/2014/main" id="{00000000-0008-0000-0400-00008D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98" name="楕円 397">
          <a:extLst>
            <a:ext uri="{FF2B5EF4-FFF2-40B4-BE49-F238E27FC236}">
              <a16:creationId xmlns="" xmlns:a16="http://schemas.microsoft.com/office/drawing/2014/main" id="{00000000-0008-0000-0400-00008E010000}"/>
            </a:ext>
          </a:extLst>
        </xdr:cNvPr>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99" name="テキスト ボックス 398">
          <a:extLst>
            <a:ext uri="{FF2B5EF4-FFF2-40B4-BE49-F238E27FC236}">
              <a16:creationId xmlns="" xmlns:a16="http://schemas.microsoft.com/office/drawing/2014/main" id="{00000000-0008-0000-0400-00008F010000}"/>
            </a:ext>
          </a:extLst>
        </xdr:cNvPr>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本市は県下でも高齢化率が高いこと（</a:t>
          </a:r>
          <a:r>
            <a:rPr kumimoji="1" lang="en-US" altLang="ja-JP" sz="1200">
              <a:latin typeface="ＭＳ Ｐゴシック" panose="020B0600070205080204" pitchFamily="50" charset="-128"/>
              <a:ea typeface="ＭＳ Ｐゴシック" panose="020B0600070205080204" pitchFamily="50" charset="-128"/>
            </a:rPr>
            <a:t>R2</a:t>
          </a:r>
          <a:r>
            <a:rPr kumimoji="1" lang="ja-JP" altLang="en-US" sz="1200">
              <a:latin typeface="ＭＳ Ｐゴシック" panose="020B0600070205080204" pitchFamily="50" charset="-128"/>
              <a:ea typeface="ＭＳ Ｐゴシック" panose="020B0600070205080204" pitchFamily="50" charset="-128"/>
            </a:rPr>
            <a:t>高齢化率：</a:t>
          </a:r>
          <a:r>
            <a:rPr kumimoji="1" lang="en-US" altLang="ja-JP" sz="1200">
              <a:latin typeface="ＭＳ Ｐゴシック" panose="020B0600070205080204" pitchFamily="50" charset="-128"/>
              <a:ea typeface="ＭＳ Ｐゴシック" panose="020B0600070205080204" pitchFamily="50" charset="-128"/>
            </a:rPr>
            <a:t>37.79%</a:t>
          </a:r>
          <a:r>
            <a:rPr kumimoji="1" lang="ja-JP" altLang="en-US" sz="1200">
              <a:latin typeface="ＭＳ Ｐゴシック" panose="020B0600070205080204" pitchFamily="50" charset="-128"/>
              <a:ea typeface="ＭＳ Ｐゴシック" panose="020B0600070205080204" pitchFamily="50" charset="-128"/>
            </a:rPr>
            <a:t>）等により扶助費に多額の一般財源を要している。また、他団体と比べて立ち遅れていた下水道の整備推進に伴い公共下水道事業特別会計への繰出金が多額（</a:t>
          </a:r>
          <a:r>
            <a:rPr kumimoji="1" lang="en-US" altLang="ja-JP" sz="1200">
              <a:latin typeface="ＭＳ Ｐゴシック" panose="020B0600070205080204" pitchFamily="50" charset="-128"/>
              <a:ea typeface="ＭＳ Ｐゴシック" panose="020B0600070205080204" pitchFamily="50" charset="-128"/>
            </a:rPr>
            <a:t>R2</a:t>
          </a:r>
          <a:r>
            <a:rPr kumimoji="1" lang="ja-JP" altLang="en-US" sz="1200">
              <a:latin typeface="ＭＳ Ｐゴシック" panose="020B0600070205080204" pitchFamily="50" charset="-128"/>
              <a:ea typeface="ＭＳ Ｐゴシック" panose="020B0600070205080204" pitchFamily="50" charset="-128"/>
            </a:rPr>
            <a:t>決算額：</a:t>
          </a:r>
          <a:r>
            <a:rPr kumimoji="1" lang="en-US" altLang="ja-JP" sz="1200">
              <a:latin typeface="ＭＳ Ｐゴシック" panose="020B0600070205080204" pitchFamily="50" charset="-128"/>
              <a:ea typeface="ＭＳ Ｐゴシック" panose="020B0600070205080204" pitchFamily="50" charset="-128"/>
            </a:rPr>
            <a:t>589</a:t>
          </a:r>
          <a:r>
            <a:rPr kumimoji="1" lang="ja-JP" altLang="en-US" sz="1200">
              <a:latin typeface="ＭＳ Ｐゴシック" panose="020B0600070205080204" pitchFamily="50" charset="-128"/>
              <a:ea typeface="ＭＳ Ｐゴシック" panose="020B0600070205080204" pitchFamily="50" charset="-128"/>
            </a:rPr>
            <a:t>百万円）であることから、公債費以外に係る経常収支比率は、改善傾向はあるものの、未だ類似団体の平均を上回っている。今後も、社会保障費の増加の抑制及び計画的な下水道事業の実施により歳出抑制に努めることとす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78994</xdr:rowOff>
    </xdr:to>
    <xdr:cxnSp macro="">
      <xdr:nvCxnSpPr>
        <xdr:cNvPr id="425" name="直線コネクタ 424">
          <a:extLst>
            <a:ext uri="{FF2B5EF4-FFF2-40B4-BE49-F238E27FC236}">
              <a16:creationId xmlns="" xmlns:a16="http://schemas.microsoft.com/office/drawing/2014/main" id="{00000000-0008-0000-0400-0000A9010000}"/>
            </a:ext>
          </a:extLst>
        </xdr:cNvPr>
        <xdr:cNvCxnSpPr/>
      </xdr:nvCxnSpPr>
      <xdr:spPr>
        <a:xfrm flipV="1">
          <a:off x="16510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51071</xdr:rowOff>
    </xdr:from>
    <xdr:ext cx="762000" cy="259045"/>
    <xdr:sp macro="" textlink="">
      <xdr:nvSpPr>
        <xdr:cNvPr id="426" name="公債費以外最小値テキスト">
          <a:extLst>
            <a:ext uri="{FF2B5EF4-FFF2-40B4-BE49-F238E27FC236}">
              <a16:creationId xmlns="" xmlns:a16="http://schemas.microsoft.com/office/drawing/2014/main" id="{00000000-0008-0000-0400-0000AA010000}"/>
            </a:ext>
          </a:extLst>
        </xdr:cNvPr>
        <xdr:cNvSpPr txBox="1"/>
      </xdr:nvSpPr>
      <xdr:spPr>
        <a:xfrm>
          <a:off x="16598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78994</xdr:rowOff>
    </xdr:from>
    <xdr:to>
      <xdr:col>82</xdr:col>
      <xdr:colOff>196850</xdr:colOff>
      <xdr:row>81</xdr:row>
      <xdr:rowOff>78994</xdr:rowOff>
    </xdr:to>
    <xdr:cxnSp macro="">
      <xdr:nvCxnSpPr>
        <xdr:cNvPr id="427" name="直線コネクタ 426">
          <a:extLst>
            <a:ext uri="{FF2B5EF4-FFF2-40B4-BE49-F238E27FC236}">
              <a16:creationId xmlns="" xmlns:a16="http://schemas.microsoft.com/office/drawing/2014/main" id="{00000000-0008-0000-0400-0000AB010000}"/>
            </a:ext>
          </a:extLst>
        </xdr:cNvPr>
        <xdr:cNvCxnSpPr/>
      </xdr:nvCxnSpPr>
      <xdr:spPr>
        <a:xfrm>
          <a:off x="16421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a:extLst>
            <a:ext uri="{FF2B5EF4-FFF2-40B4-BE49-F238E27FC236}">
              <a16:creationId xmlns="" xmlns:a16="http://schemas.microsoft.com/office/drawing/2014/main" id="{00000000-0008-0000-0400-0000AC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a:extLst>
            <a:ext uri="{FF2B5EF4-FFF2-40B4-BE49-F238E27FC236}">
              <a16:creationId xmlns="" xmlns:a16="http://schemas.microsoft.com/office/drawing/2014/main" id="{00000000-0008-0000-0400-0000AD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78</xdr:row>
      <xdr:rowOff>81280</xdr:rowOff>
    </xdr:to>
    <xdr:cxnSp macro="">
      <xdr:nvCxnSpPr>
        <xdr:cNvPr id="430" name="直線コネクタ 429">
          <a:extLst>
            <a:ext uri="{FF2B5EF4-FFF2-40B4-BE49-F238E27FC236}">
              <a16:creationId xmlns="" xmlns:a16="http://schemas.microsoft.com/office/drawing/2014/main" id="{00000000-0008-0000-0400-0000AE010000}"/>
            </a:ext>
          </a:extLst>
        </xdr:cNvPr>
        <xdr:cNvCxnSpPr/>
      </xdr:nvCxnSpPr>
      <xdr:spPr>
        <a:xfrm flipV="1">
          <a:off x="15671800" y="133172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63009</xdr:rowOff>
    </xdr:from>
    <xdr:ext cx="762000" cy="259045"/>
    <xdr:sp macro="" textlink="">
      <xdr:nvSpPr>
        <xdr:cNvPr id="431" name="公債費以外平均値テキスト">
          <a:extLst>
            <a:ext uri="{FF2B5EF4-FFF2-40B4-BE49-F238E27FC236}">
              <a16:creationId xmlns="" xmlns:a16="http://schemas.microsoft.com/office/drawing/2014/main" id="{00000000-0008-0000-0400-0000AF010000}"/>
            </a:ext>
          </a:extLst>
        </xdr:cNvPr>
        <xdr:cNvSpPr txBox="1"/>
      </xdr:nvSpPr>
      <xdr:spPr>
        <a:xfrm>
          <a:off x="16598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32" name="フローチャート: 判断 431">
          <a:extLst>
            <a:ext uri="{FF2B5EF4-FFF2-40B4-BE49-F238E27FC236}">
              <a16:creationId xmlns="" xmlns:a16="http://schemas.microsoft.com/office/drawing/2014/main" id="{00000000-0008-0000-0400-0000B0010000}"/>
            </a:ext>
          </a:extLst>
        </xdr:cNvPr>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81280</xdr:rowOff>
    </xdr:from>
    <xdr:to>
      <xdr:col>78</xdr:col>
      <xdr:colOff>69850</xdr:colOff>
      <xdr:row>78</xdr:row>
      <xdr:rowOff>85852</xdr:rowOff>
    </xdr:to>
    <xdr:cxnSp macro="">
      <xdr:nvCxnSpPr>
        <xdr:cNvPr id="433" name="直線コネクタ 432">
          <a:extLst>
            <a:ext uri="{FF2B5EF4-FFF2-40B4-BE49-F238E27FC236}">
              <a16:creationId xmlns="" xmlns:a16="http://schemas.microsoft.com/office/drawing/2014/main" id="{00000000-0008-0000-0400-0000B1010000}"/>
            </a:ext>
          </a:extLst>
        </xdr:cNvPr>
        <xdr:cNvCxnSpPr/>
      </xdr:nvCxnSpPr>
      <xdr:spPr>
        <a:xfrm flipV="1">
          <a:off x="14782800" y="134543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96774</xdr:rowOff>
    </xdr:from>
    <xdr:to>
      <xdr:col>78</xdr:col>
      <xdr:colOff>120650</xdr:colOff>
      <xdr:row>78</xdr:row>
      <xdr:rowOff>26924</xdr:rowOff>
    </xdr:to>
    <xdr:sp macro="" textlink="">
      <xdr:nvSpPr>
        <xdr:cNvPr id="434" name="フローチャート: 判断 433">
          <a:extLst>
            <a:ext uri="{FF2B5EF4-FFF2-40B4-BE49-F238E27FC236}">
              <a16:creationId xmlns="" xmlns:a16="http://schemas.microsoft.com/office/drawing/2014/main" id="{00000000-0008-0000-0400-0000B2010000}"/>
            </a:ext>
          </a:extLst>
        </xdr:cNvPr>
        <xdr:cNvSpPr/>
      </xdr:nvSpPr>
      <xdr:spPr>
        <a:xfrm>
          <a:off x="15621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37101</xdr:rowOff>
    </xdr:from>
    <xdr:ext cx="736600" cy="259045"/>
    <xdr:sp macro="" textlink="">
      <xdr:nvSpPr>
        <xdr:cNvPr id="435" name="テキスト ボックス 434">
          <a:extLst>
            <a:ext uri="{FF2B5EF4-FFF2-40B4-BE49-F238E27FC236}">
              <a16:creationId xmlns="" xmlns:a16="http://schemas.microsoft.com/office/drawing/2014/main" id="{00000000-0008-0000-0400-0000B3010000}"/>
            </a:ext>
          </a:extLst>
        </xdr:cNvPr>
        <xdr:cNvSpPr txBox="1"/>
      </xdr:nvSpPr>
      <xdr:spPr>
        <a:xfrm>
          <a:off x="15290800" y="13067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72137</xdr:rowOff>
    </xdr:from>
    <xdr:to>
      <xdr:col>73</xdr:col>
      <xdr:colOff>180975</xdr:colOff>
      <xdr:row>78</xdr:row>
      <xdr:rowOff>85852</xdr:rowOff>
    </xdr:to>
    <xdr:cxnSp macro="">
      <xdr:nvCxnSpPr>
        <xdr:cNvPr id="436" name="直線コネクタ 435">
          <a:extLst>
            <a:ext uri="{FF2B5EF4-FFF2-40B4-BE49-F238E27FC236}">
              <a16:creationId xmlns="" xmlns:a16="http://schemas.microsoft.com/office/drawing/2014/main" id="{00000000-0008-0000-0400-0000B4010000}"/>
            </a:ext>
          </a:extLst>
        </xdr:cNvPr>
        <xdr:cNvCxnSpPr/>
      </xdr:nvCxnSpPr>
      <xdr:spPr>
        <a:xfrm>
          <a:off x="13893800" y="134452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55626</xdr:rowOff>
    </xdr:from>
    <xdr:to>
      <xdr:col>74</xdr:col>
      <xdr:colOff>31750</xdr:colOff>
      <xdr:row>77</xdr:row>
      <xdr:rowOff>157226</xdr:rowOff>
    </xdr:to>
    <xdr:sp macro="" textlink="">
      <xdr:nvSpPr>
        <xdr:cNvPr id="437" name="フローチャート: 判断 436">
          <a:extLst>
            <a:ext uri="{FF2B5EF4-FFF2-40B4-BE49-F238E27FC236}">
              <a16:creationId xmlns="" xmlns:a16="http://schemas.microsoft.com/office/drawing/2014/main" id="{00000000-0008-0000-0400-0000B5010000}"/>
            </a:ext>
          </a:extLst>
        </xdr:cNvPr>
        <xdr:cNvSpPr/>
      </xdr:nvSpPr>
      <xdr:spPr>
        <a:xfrm>
          <a:off x="14732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167403</xdr:rowOff>
    </xdr:from>
    <xdr:ext cx="762000" cy="259045"/>
    <xdr:sp macro="" textlink="">
      <xdr:nvSpPr>
        <xdr:cNvPr id="438" name="テキスト ボックス 437">
          <a:extLst>
            <a:ext uri="{FF2B5EF4-FFF2-40B4-BE49-F238E27FC236}">
              <a16:creationId xmlns="" xmlns:a16="http://schemas.microsoft.com/office/drawing/2014/main" id="{00000000-0008-0000-0400-0000B6010000}"/>
            </a:ext>
          </a:extLst>
        </xdr:cNvPr>
        <xdr:cNvSpPr txBox="1"/>
      </xdr:nvSpPr>
      <xdr:spPr>
        <a:xfrm>
          <a:off x="14401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72137</xdr:rowOff>
    </xdr:from>
    <xdr:to>
      <xdr:col>69</xdr:col>
      <xdr:colOff>92075</xdr:colOff>
      <xdr:row>78</xdr:row>
      <xdr:rowOff>99568</xdr:rowOff>
    </xdr:to>
    <xdr:cxnSp macro="">
      <xdr:nvCxnSpPr>
        <xdr:cNvPr id="439" name="直線コネクタ 438">
          <a:extLst>
            <a:ext uri="{FF2B5EF4-FFF2-40B4-BE49-F238E27FC236}">
              <a16:creationId xmlns="" xmlns:a16="http://schemas.microsoft.com/office/drawing/2014/main" id="{00000000-0008-0000-0400-0000B7010000}"/>
            </a:ext>
          </a:extLst>
        </xdr:cNvPr>
        <xdr:cNvCxnSpPr/>
      </xdr:nvCxnSpPr>
      <xdr:spPr>
        <a:xfrm flipV="1">
          <a:off x="13004800" y="134452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0" name="フローチャート: 判断 439">
          <a:extLst>
            <a:ext uri="{FF2B5EF4-FFF2-40B4-BE49-F238E27FC236}">
              <a16:creationId xmlns="" xmlns:a16="http://schemas.microsoft.com/office/drawing/2014/main" id="{00000000-0008-0000-0400-0000B8010000}"/>
            </a:ext>
          </a:extLst>
        </xdr:cNvPr>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42" name="フローチャート: 判断 441">
          <a:extLst>
            <a:ext uri="{FF2B5EF4-FFF2-40B4-BE49-F238E27FC236}">
              <a16:creationId xmlns="" xmlns:a16="http://schemas.microsoft.com/office/drawing/2014/main" id="{00000000-0008-0000-0400-0000BA010000}"/>
            </a:ext>
          </a:extLst>
        </xdr:cNvPr>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94251</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2623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49" name="楕円 448">
          <a:extLst>
            <a:ext uri="{FF2B5EF4-FFF2-40B4-BE49-F238E27FC236}">
              <a16:creationId xmlns="" xmlns:a16="http://schemas.microsoft.com/office/drawing/2014/main" id="{00000000-0008-0000-0400-0000C1010000}"/>
            </a:ext>
          </a:extLst>
        </xdr:cNvPr>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36847</xdr:rowOff>
    </xdr:from>
    <xdr:ext cx="762000" cy="259045"/>
    <xdr:sp macro="" textlink="">
      <xdr:nvSpPr>
        <xdr:cNvPr id="450" name="公債費以外該当値テキスト">
          <a:extLst>
            <a:ext uri="{FF2B5EF4-FFF2-40B4-BE49-F238E27FC236}">
              <a16:creationId xmlns="" xmlns:a16="http://schemas.microsoft.com/office/drawing/2014/main" id="{00000000-0008-0000-0400-0000C2010000}"/>
            </a:ext>
          </a:extLst>
        </xdr:cNvPr>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30480</xdr:rowOff>
    </xdr:from>
    <xdr:to>
      <xdr:col>78</xdr:col>
      <xdr:colOff>120650</xdr:colOff>
      <xdr:row>78</xdr:row>
      <xdr:rowOff>132080</xdr:rowOff>
    </xdr:to>
    <xdr:sp macro="" textlink="">
      <xdr:nvSpPr>
        <xdr:cNvPr id="451" name="楕円 450">
          <a:extLst>
            <a:ext uri="{FF2B5EF4-FFF2-40B4-BE49-F238E27FC236}">
              <a16:creationId xmlns="" xmlns:a16="http://schemas.microsoft.com/office/drawing/2014/main" id="{00000000-0008-0000-0400-0000C3010000}"/>
            </a:ext>
          </a:extLst>
        </xdr:cNvPr>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116857</xdr:rowOff>
    </xdr:from>
    <xdr:ext cx="736600" cy="259045"/>
    <xdr:sp macro="" textlink="">
      <xdr:nvSpPr>
        <xdr:cNvPr id="452" name="テキスト ボックス 451">
          <a:extLst>
            <a:ext uri="{FF2B5EF4-FFF2-40B4-BE49-F238E27FC236}">
              <a16:creationId xmlns="" xmlns:a16="http://schemas.microsoft.com/office/drawing/2014/main" id="{00000000-0008-0000-0400-0000C4010000}"/>
            </a:ext>
          </a:extLst>
        </xdr:cNvPr>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35052</xdr:rowOff>
    </xdr:from>
    <xdr:to>
      <xdr:col>74</xdr:col>
      <xdr:colOff>31750</xdr:colOff>
      <xdr:row>78</xdr:row>
      <xdr:rowOff>136652</xdr:rowOff>
    </xdr:to>
    <xdr:sp macro="" textlink="">
      <xdr:nvSpPr>
        <xdr:cNvPr id="453" name="楕円 452">
          <a:extLst>
            <a:ext uri="{FF2B5EF4-FFF2-40B4-BE49-F238E27FC236}">
              <a16:creationId xmlns="" xmlns:a16="http://schemas.microsoft.com/office/drawing/2014/main" id="{00000000-0008-0000-0400-0000C5010000}"/>
            </a:ext>
          </a:extLst>
        </xdr:cNvPr>
        <xdr:cNvSpPr/>
      </xdr:nvSpPr>
      <xdr:spPr>
        <a:xfrm>
          <a:off x="14732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121429</xdr:rowOff>
    </xdr:from>
    <xdr:ext cx="762000" cy="259045"/>
    <xdr:sp macro="" textlink="">
      <xdr:nvSpPr>
        <xdr:cNvPr id="454" name="テキスト ボックス 453">
          <a:extLst>
            <a:ext uri="{FF2B5EF4-FFF2-40B4-BE49-F238E27FC236}">
              <a16:creationId xmlns="" xmlns:a16="http://schemas.microsoft.com/office/drawing/2014/main" id="{00000000-0008-0000-0400-0000C6010000}"/>
            </a:ext>
          </a:extLst>
        </xdr:cNvPr>
        <xdr:cNvSpPr txBox="1"/>
      </xdr:nvSpPr>
      <xdr:spPr>
        <a:xfrm>
          <a:off x="14401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21337</xdr:rowOff>
    </xdr:from>
    <xdr:to>
      <xdr:col>69</xdr:col>
      <xdr:colOff>142875</xdr:colOff>
      <xdr:row>78</xdr:row>
      <xdr:rowOff>122937</xdr:rowOff>
    </xdr:to>
    <xdr:sp macro="" textlink="">
      <xdr:nvSpPr>
        <xdr:cNvPr id="455" name="楕円 454">
          <a:extLst>
            <a:ext uri="{FF2B5EF4-FFF2-40B4-BE49-F238E27FC236}">
              <a16:creationId xmlns="" xmlns:a16="http://schemas.microsoft.com/office/drawing/2014/main" id="{00000000-0008-0000-0400-0000C7010000}"/>
            </a:ext>
          </a:extLst>
        </xdr:cNvPr>
        <xdr:cNvSpPr/>
      </xdr:nvSpPr>
      <xdr:spPr>
        <a:xfrm>
          <a:off x="13843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107714</xdr:rowOff>
    </xdr:from>
    <xdr:ext cx="762000" cy="259045"/>
    <xdr:sp macro="" textlink="">
      <xdr:nvSpPr>
        <xdr:cNvPr id="456" name="テキスト ボックス 455">
          <a:extLst>
            <a:ext uri="{FF2B5EF4-FFF2-40B4-BE49-F238E27FC236}">
              <a16:creationId xmlns="" xmlns:a16="http://schemas.microsoft.com/office/drawing/2014/main" id="{00000000-0008-0000-0400-0000C8010000}"/>
            </a:ext>
          </a:extLst>
        </xdr:cNvPr>
        <xdr:cNvSpPr txBox="1"/>
      </xdr:nvSpPr>
      <xdr:spPr>
        <a:xfrm>
          <a:off x="13512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48768</xdr:rowOff>
    </xdr:from>
    <xdr:to>
      <xdr:col>65</xdr:col>
      <xdr:colOff>53975</xdr:colOff>
      <xdr:row>78</xdr:row>
      <xdr:rowOff>150368</xdr:rowOff>
    </xdr:to>
    <xdr:sp macro="" textlink="">
      <xdr:nvSpPr>
        <xdr:cNvPr id="457" name="楕円 456">
          <a:extLst>
            <a:ext uri="{FF2B5EF4-FFF2-40B4-BE49-F238E27FC236}">
              <a16:creationId xmlns="" xmlns:a16="http://schemas.microsoft.com/office/drawing/2014/main" id="{00000000-0008-0000-0400-0000C9010000}"/>
            </a:ext>
          </a:extLst>
        </xdr:cNvPr>
        <xdr:cNvSpPr/>
      </xdr:nvSpPr>
      <xdr:spPr>
        <a:xfrm>
          <a:off x="12954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135145</xdr:rowOff>
    </xdr:from>
    <xdr:ext cx="762000" cy="259045"/>
    <xdr:sp macro="" textlink="">
      <xdr:nvSpPr>
        <xdr:cNvPr id="458" name="テキスト ボックス 457">
          <a:extLst>
            <a:ext uri="{FF2B5EF4-FFF2-40B4-BE49-F238E27FC236}">
              <a16:creationId xmlns="" xmlns:a16="http://schemas.microsoft.com/office/drawing/2014/main" id="{00000000-0008-0000-0400-0000CA010000}"/>
            </a:ext>
          </a:extLst>
        </xdr:cNvPr>
        <xdr:cNvSpPr txBox="1"/>
      </xdr:nvSpPr>
      <xdr:spPr>
        <a:xfrm>
          <a:off x="12623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福岡県中間市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100710</xdr:rowOff>
    </xdr:from>
    <xdr:to>
      <xdr:col>29</xdr:col>
      <xdr:colOff>127000</xdr:colOff>
      <xdr:row>18</xdr:row>
      <xdr:rowOff>18286</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flipV="1">
          <a:off x="5651500" y="2034285"/>
          <a:ext cx="0" cy="11177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28463</xdr:rowOff>
    </xdr:from>
    <xdr:ext cx="762000" cy="259045"/>
    <xdr:sp macro="" textlink="">
      <xdr:nvSpPr>
        <xdr:cNvPr id="43" name="人口1人当たり決算額の推移最小値テキスト130">
          <a:extLst>
            <a:ext uri="{FF2B5EF4-FFF2-40B4-BE49-F238E27FC236}">
              <a16:creationId xmlns="" xmlns:a16="http://schemas.microsoft.com/office/drawing/2014/main" id="{00000000-0008-0000-0500-00002B000000}"/>
            </a:ext>
          </a:extLst>
        </xdr:cNvPr>
        <xdr:cNvSpPr txBox="1"/>
      </xdr:nvSpPr>
      <xdr:spPr>
        <a:xfrm>
          <a:off x="5740400" y="316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18286</xdr:rowOff>
    </xdr:from>
    <xdr:to>
      <xdr:col>30</xdr:col>
      <xdr:colOff>25400</xdr:colOff>
      <xdr:row>18</xdr:row>
      <xdr:rowOff>18286</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a:off x="5562600" y="31520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15637</xdr:rowOff>
    </xdr:from>
    <xdr:ext cx="762000" cy="259045"/>
    <xdr:sp macro="" textlink="">
      <xdr:nvSpPr>
        <xdr:cNvPr id="45" name="人口1人当たり決算額の推移最大値テキスト130">
          <a:extLst>
            <a:ext uri="{FF2B5EF4-FFF2-40B4-BE49-F238E27FC236}">
              <a16:creationId xmlns="" xmlns:a16="http://schemas.microsoft.com/office/drawing/2014/main" id="{00000000-0008-0000-0500-00002D000000}"/>
            </a:ext>
          </a:extLst>
        </xdr:cNvPr>
        <xdr:cNvSpPr txBox="1"/>
      </xdr:nvSpPr>
      <xdr:spPr>
        <a:xfrm>
          <a:off x="5740400" y="177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100710</xdr:rowOff>
    </xdr:from>
    <xdr:to>
      <xdr:col>30</xdr:col>
      <xdr:colOff>25400</xdr:colOff>
      <xdr:row>11</xdr:row>
      <xdr:rowOff>100710</xdr:rowOff>
    </xdr:to>
    <xdr:cxnSp macro="">
      <xdr:nvCxnSpPr>
        <xdr:cNvPr id="46" name="直線コネクタ 45">
          <a:extLst>
            <a:ext uri="{FF2B5EF4-FFF2-40B4-BE49-F238E27FC236}">
              <a16:creationId xmlns="" xmlns:a16="http://schemas.microsoft.com/office/drawing/2014/main" id="{00000000-0008-0000-0500-00002E000000}"/>
            </a:ext>
          </a:extLst>
        </xdr:cNvPr>
        <xdr:cNvCxnSpPr/>
      </xdr:nvCxnSpPr>
      <xdr:spPr bwMode="auto">
        <a:xfrm>
          <a:off x="5562600" y="2034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14902</xdr:rowOff>
    </xdr:from>
    <xdr:to>
      <xdr:col>29</xdr:col>
      <xdr:colOff>127000</xdr:colOff>
      <xdr:row>18</xdr:row>
      <xdr:rowOff>18286</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a:off x="5003800" y="3148627"/>
          <a:ext cx="647700" cy="3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2630</xdr:rowOff>
    </xdr:from>
    <xdr:ext cx="762000" cy="259045"/>
    <xdr:sp macro="" textlink="">
      <xdr:nvSpPr>
        <xdr:cNvPr id="48" name="人口1人当たり決算額の推移平均値テキスト130">
          <a:extLst>
            <a:ext uri="{FF2B5EF4-FFF2-40B4-BE49-F238E27FC236}">
              <a16:creationId xmlns="" xmlns:a16="http://schemas.microsoft.com/office/drawing/2014/main" id="{00000000-0008-0000-0500-000030000000}"/>
            </a:ext>
          </a:extLst>
        </xdr:cNvPr>
        <xdr:cNvSpPr txBox="1"/>
      </xdr:nvSpPr>
      <xdr:spPr>
        <a:xfrm>
          <a:off x="5740400" y="2793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157553</xdr:rowOff>
    </xdr:from>
    <xdr:to>
      <xdr:col>29</xdr:col>
      <xdr:colOff>177800</xdr:colOff>
      <xdr:row>17</xdr:row>
      <xdr:rowOff>87703</xdr:rowOff>
    </xdr:to>
    <xdr:sp macro="" textlink="">
      <xdr:nvSpPr>
        <xdr:cNvPr id="49" name="フローチャート: 判断 48">
          <a:extLst>
            <a:ext uri="{FF2B5EF4-FFF2-40B4-BE49-F238E27FC236}">
              <a16:creationId xmlns="" xmlns:a16="http://schemas.microsoft.com/office/drawing/2014/main" id="{00000000-0008-0000-0500-000031000000}"/>
            </a:ext>
          </a:extLst>
        </xdr:cNvPr>
        <xdr:cNvSpPr/>
      </xdr:nvSpPr>
      <xdr:spPr bwMode="auto">
        <a:xfrm>
          <a:off x="5600700" y="2948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13352</xdr:rowOff>
    </xdr:from>
    <xdr:to>
      <xdr:col>26</xdr:col>
      <xdr:colOff>50800</xdr:colOff>
      <xdr:row>18</xdr:row>
      <xdr:rowOff>14902</xdr:rowOff>
    </xdr:to>
    <xdr:cxnSp macro="">
      <xdr:nvCxnSpPr>
        <xdr:cNvPr id="50" name="直線コネクタ 49">
          <a:extLst>
            <a:ext uri="{FF2B5EF4-FFF2-40B4-BE49-F238E27FC236}">
              <a16:creationId xmlns="" xmlns:a16="http://schemas.microsoft.com/office/drawing/2014/main" id="{00000000-0008-0000-0500-000032000000}"/>
            </a:ext>
          </a:extLst>
        </xdr:cNvPr>
        <xdr:cNvCxnSpPr/>
      </xdr:nvCxnSpPr>
      <xdr:spPr bwMode="auto">
        <a:xfrm>
          <a:off x="4305300" y="3147077"/>
          <a:ext cx="698500" cy="1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167762</xdr:rowOff>
    </xdr:from>
    <xdr:to>
      <xdr:col>26</xdr:col>
      <xdr:colOff>101600</xdr:colOff>
      <xdr:row>17</xdr:row>
      <xdr:rowOff>97912</xdr:rowOff>
    </xdr:to>
    <xdr:sp macro="" textlink="">
      <xdr:nvSpPr>
        <xdr:cNvPr id="51" name="フローチャート: 判断 50">
          <a:extLst>
            <a:ext uri="{FF2B5EF4-FFF2-40B4-BE49-F238E27FC236}">
              <a16:creationId xmlns="" xmlns:a16="http://schemas.microsoft.com/office/drawing/2014/main" id="{00000000-0008-0000-0500-000033000000}"/>
            </a:ext>
          </a:extLst>
        </xdr:cNvPr>
        <xdr:cNvSpPr/>
      </xdr:nvSpPr>
      <xdr:spPr bwMode="auto">
        <a:xfrm>
          <a:off x="49530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108089</xdr:rowOff>
    </xdr:from>
    <xdr:ext cx="736600" cy="259045"/>
    <xdr:sp macro="" textlink="">
      <xdr:nvSpPr>
        <xdr:cNvPr id="52" name="テキスト ボックス 51">
          <a:extLst>
            <a:ext uri="{FF2B5EF4-FFF2-40B4-BE49-F238E27FC236}">
              <a16:creationId xmlns="" xmlns:a16="http://schemas.microsoft.com/office/drawing/2014/main" id="{00000000-0008-0000-0500-000034000000}"/>
            </a:ext>
          </a:extLst>
        </xdr:cNvPr>
        <xdr:cNvSpPr txBox="1"/>
      </xdr:nvSpPr>
      <xdr:spPr>
        <a:xfrm>
          <a:off x="4622800" y="2727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13352</xdr:rowOff>
    </xdr:from>
    <xdr:to>
      <xdr:col>22</xdr:col>
      <xdr:colOff>114300</xdr:colOff>
      <xdr:row>18</xdr:row>
      <xdr:rowOff>23155</xdr:rowOff>
    </xdr:to>
    <xdr:cxnSp macro="">
      <xdr:nvCxnSpPr>
        <xdr:cNvPr id="53" name="直線コネクタ 52">
          <a:extLst>
            <a:ext uri="{FF2B5EF4-FFF2-40B4-BE49-F238E27FC236}">
              <a16:creationId xmlns="" xmlns:a16="http://schemas.microsoft.com/office/drawing/2014/main" id="{00000000-0008-0000-0500-000035000000}"/>
            </a:ext>
          </a:extLst>
        </xdr:cNvPr>
        <xdr:cNvCxnSpPr/>
      </xdr:nvCxnSpPr>
      <xdr:spPr bwMode="auto">
        <a:xfrm flipV="1">
          <a:off x="3606800" y="3147077"/>
          <a:ext cx="698500" cy="9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5383</xdr:rowOff>
    </xdr:from>
    <xdr:to>
      <xdr:col>22</xdr:col>
      <xdr:colOff>165100</xdr:colOff>
      <xdr:row>17</xdr:row>
      <xdr:rowOff>106983</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42545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117160</xdr:rowOff>
    </xdr:from>
    <xdr:ext cx="762000" cy="259045"/>
    <xdr:sp macro="" textlink="">
      <xdr:nvSpPr>
        <xdr:cNvPr id="55" name="テキスト ボックス 54">
          <a:extLst>
            <a:ext uri="{FF2B5EF4-FFF2-40B4-BE49-F238E27FC236}">
              <a16:creationId xmlns="" xmlns:a16="http://schemas.microsoft.com/office/drawing/2014/main" id="{00000000-0008-0000-0500-000037000000}"/>
            </a:ext>
          </a:extLst>
        </xdr:cNvPr>
        <xdr:cNvSpPr txBox="1"/>
      </xdr:nvSpPr>
      <xdr:spPr>
        <a:xfrm>
          <a:off x="3924300" y="2736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23155</xdr:rowOff>
    </xdr:from>
    <xdr:to>
      <xdr:col>18</xdr:col>
      <xdr:colOff>177800</xdr:colOff>
      <xdr:row>18</xdr:row>
      <xdr:rowOff>30314</xdr:rowOff>
    </xdr:to>
    <xdr:cxnSp macro="">
      <xdr:nvCxnSpPr>
        <xdr:cNvPr id="56" name="直線コネクタ 55">
          <a:extLst>
            <a:ext uri="{FF2B5EF4-FFF2-40B4-BE49-F238E27FC236}">
              <a16:creationId xmlns="" xmlns:a16="http://schemas.microsoft.com/office/drawing/2014/main" id="{00000000-0008-0000-0500-000038000000}"/>
            </a:ext>
          </a:extLst>
        </xdr:cNvPr>
        <xdr:cNvCxnSpPr/>
      </xdr:nvCxnSpPr>
      <xdr:spPr bwMode="auto">
        <a:xfrm flipV="1">
          <a:off x="2908300" y="3156880"/>
          <a:ext cx="698500" cy="7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9868</xdr:rowOff>
    </xdr:from>
    <xdr:to>
      <xdr:col>19</xdr:col>
      <xdr:colOff>38100</xdr:colOff>
      <xdr:row>17</xdr:row>
      <xdr:rowOff>111468</xdr:rowOff>
    </xdr:to>
    <xdr:sp macro="" textlink="">
      <xdr:nvSpPr>
        <xdr:cNvPr id="57" name="フローチャート: 判断 56">
          <a:extLst>
            <a:ext uri="{FF2B5EF4-FFF2-40B4-BE49-F238E27FC236}">
              <a16:creationId xmlns="" xmlns:a16="http://schemas.microsoft.com/office/drawing/2014/main" id="{00000000-0008-0000-0500-000039000000}"/>
            </a:ext>
          </a:extLst>
        </xdr:cNvPr>
        <xdr:cNvSpPr/>
      </xdr:nvSpPr>
      <xdr:spPr bwMode="auto">
        <a:xfrm>
          <a:off x="35560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121645</xdr:rowOff>
    </xdr:from>
    <xdr:ext cx="762000" cy="259045"/>
    <xdr:sp macro="" textlink="">
      <xdr:nvSpPr>
        <xdr:cNvPr id="58" name="テキスト ボックス 57">
          <a:extLst>
            <a:ext uri="{FF2B5EF4-FFF2-40B4-BE49-F238E27FC236}">
              <a16:creationId xmlns="" xmlns:a16="http://schemas.microsoft.com/office/drawing/2014/main" id="{00000000-0008-0000-0500-00003A000000}"/>
            </a:ext>
          </a:extLst>
        </xdr:cNvPr>
        <xdr:cNvSpPr txBox="1"/>
      </xdr:nvSpPr>
      <xdr:spPr>
        <a:xfrm>
          <a:off x="3225800" y="274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22061</xdr:rowOff>
    </xdr:from>
    <xdr:to>
      <xdr:col>15</xdr:col>
      <xdr:colOff>101600</xdr:colOff>
      <xdr:row>17</xdr:row>
      <xdr:rowOff>123661</xdr:rowOff>
    </xdr:to>
    <xdr:sp macro="" textlink="">
      <xdr:nvSpPr>
        <xdr:cNvPr id="59" name="フローチャート: 判断 58">
          <a:extLst>
            <a:ext uri="{FF2B5EF4-FFF2-40B4-BE49-F238E27FC236}">
              <a16:creationId xmlns="" xmlns:a16="http://schemas.microsoft.com/office/drawing/2014/main" id="{00000000-0008-0000-0500-00003B000000}"/>
            </a:ext>
          </a:extLst>
        </xdr:cNvPr>
        <xdr:cNvSpPr/>
      </xdr:nvSpPr>
      <xdr:spPr bwMode="auto">
        <a:xfrm>
          <a:off x="28575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133838</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2527300" y="275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138936</xdr:rowOff>
    </xdr:from>
    <xdr:to>
      <xdr:col>29</xdr:col>
      <xdr:colOff>177800</xdr:colOff>
      <xdr:row>18</xdr:row>
      <xdr:rowOff>69086</xdr:rowOff>
    </xdr:to>
    <xdr:sp macro="" textlink="">
      <xdr:nvSpPr>
        <xdr:cNvPr id="66" name="楕円 65">
          <a:extLst>
            <a:ext uri="{FF2B5EF4-FFF2-40B4-BE49-F238E27FC236}">
              <a16:creationId xmlns="" xmlns:a16="http://schemas.microsoft.com/office/drawing/2014/main" id="{00000000-0008-0000-0500-000042000000}"/>
            </a:ext>
          </a:extLst>
        </xdr:cNvPr>
        <xdr:cNvSpPr/>
      </xdr:nvSpPr>
      <xdr:spPr bwMode="auto">
        <a:xfrm>
          <a:off x="5600700" y="3101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47513</xdr:rowOff>
    </xdr:from>
    <xdr:ext cx="762000" cy="259045"/>
    <xdr:sp macro="" textlink="">
      <xdr:nvSpPr>
        <xdr:cNvPr id="67" name="人口1人当たり決算額の推移該当値テキスト130">
          <a:extLst>
            <a:ext uri="{FF2B5EF4-FFF2-40B4-BE49-F238E27FC236}">
              <a16:creationId xmlns="" xmlns:a16="http://schemas.microsoft.com/office/drawing/2014/main" id="{00000000-0008-0000-0500-000043000000}"/>
            </a:ext>
          </a:extLst>
        </xdr:cNvPr>
        <xdr:cNvSpPr txBox="1"/>
      </xdr:nvSpPr>
      <xdr:spPr>
        <a:xfrm>
          <a:off x="5740400" y="3009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135552</xdr:rowOff>
    </xdr:from>
    <xdr:to>
      <xdr:col>26</xdr:col>
      <xdr:colOff>101600</xdr:colOff>
      <xdr:row>18</xdr:row>
      <xdr:rowOff>65702</xdr:rowOff>
    </xdr:to>
    <xdr:sp macro="" textlink="">
      <xdr:nvSpPr>
        <xdr:cNvPr id="68" name="楕円 67">
          <a:extLst>
            <a:ext uri="{FF2B5EF4-FFF2-40B4-BE49-F238E27FC236}">
              <a16:creationId xmlns="" xmlns:a16="http://schemas.microsoft.com/office/drawing/2014/main" id="{00000000-0008-0000-0500-000044000000}"/>
            </a:ext>
          </a:extLst>
        </xdr:cNvPr>
        <xdr:cNvSpPr/>
      </xdr:nvSpPr>
      <xdr:spPr bwMode="auto">
        <a:xfrm>
          <a:off x="4953000" y="3097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50479</xdr:rowOff>
    </xdr:from>
    <xdr:ext cx="736600" cy="259045"/>
    <xdr:sp macro="" textlink="">
      <xdr:nvSpPr>
        <xdr:cNvPr id="69" name="テキスト ボックス 68">
          <a:extLst>
            <a:ext uri="{FF2B5EF4-FFF2-40B4-BE49-F238E27FC236}">
              <a16:creationId xmlns="" xmlns:a16="http://schemas.microsoft.com/office/drawing/2014/main" id="{00000000-0008-0000-0500-000045000000}"/>
            </a:ext>
          </a:extLst>
        </xdr:cNvPr>
        <xdr:cNvSpPr txBox="1"/>
      </xdr:nvSpPr>
      <xdr:spPr>
        <a:xfrm>
          <a:off x="4622800" y="3184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134002</xdr:rowOff>
    </xdr:from>
    <xdr:to>
      <xdr:col>22</xdr:col>
      <xdr:colOff>165100</xdr:colOff>
      <xdr:row>18</xdr:row>
      <xdr:rowOff>64152</xdr:rowOff>
    </xdr:to>
    <xdr:sp macro="" textlink="">
      <xdr:nvSpPr>
        <xdr:cNvPr id="70" name="楕円 69">
          <a:extLst>
            <a:ext uri="{FF2B5EF4-FFF2-40B4-BE49-F238E27FC236}">
              <a16:creationId xmlns="" xmlns:a16="http://schemas.microsoft.com/office/drawing/2014/main" id="{00000000-0008-0000-0500-000046000000}"/>
            </a:ext>
          </a:extLst>
        </xdr:cNvPr>
        <xdr:cNvSpPr/>
      </xdr:nvSpPr>
      <xdr:spPr bwMode="auto">
        <a:xfrm>
          <a:off x="4254500" y="3096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48929</xdr:rowOff>
    </xdr:from>
    <xdr:ext cx="762000" cy="259045"/>
    <xdr:sp macro="" textlink="">
      <xdr:nvSpPr>
        <xdr:cNvPr id="71" name="テキスト ボックス 70">
          <a:extLst>
            <a:ext uri="{FF2B5EF4-FFF2-40B4-BE49-F238E27FC236}">
              <a16:creationId xmlns="" xmlns:a16="http://schemas.microsoft.com/office/drawing/2014/main" id="{00000000-0008-0000-0500-000047000000}"/>
            </a:ext>
          </a:extLst>
        </xdr:cNvPr>
        <xdr:cNvSpPr txBox="1"/>
      </xdr:nvSpPr>
      <xdr:spPr>
        <a:xfrm>
          <a:off x="3924300" y="31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143805</xdr:rowOff>
    </xdr:from>
    <xdr:to>
      <xdr:col>19</xdr:col>
      <xdr:colOff>38100</xdr:colOff>
      <xdr:row>18</xdr:row>
      <xdr:rowOff>73955</xdr:rowOff>
    </xdr:to>
    <xdr:sp macro="" textlink="">
      <xdr:nvSpPr>
        <xdr:cNvPr id="72" name="楕円 71">
          <a:extLst>
            <a:ext uri="{FF2B5EF4-FFF2-40B4-BE49-F238E27FC236}">
              <a16:creationId xmlns="" xmlns:a16="http://schemas.microsoft.com/office/drawing/2014/main" id="{00000000-0008-0000-0500-000048000000}"/>
            </a:ext>
          </a:extLst>
        </xdr:cNvPr>
        <xdr:cNvSpPr/>
      </xdr:nvSpPr>
      <xdr:spPr bwMode="auto">
        <a:xfrm>
          <a:off x="3556000" y="3106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58732</xdr:rowOff>
    </xdr:from>
    <xdr:ext cx="762000" cy="259045"/>
    <xdr:sp macro="" textlink="">
      <xdr:nvSpPr>
        <xdr:cNvPr id="73" name="テキスト ボックス 72">
          <a:extLst>
            <a:ext uri="{FF2B5EF4-FFF2-40B4-BE49-F238E27FC236}">
              <a16:creationId xmlns="" xmlns:a16="http://schemas.microsoft.com/office/drawing/2014/main" id="{00000000-0008-0000-0500-000049000000}"/>
            </a:ext>
          </a:extLst>
        </xdr:cNvPr>
        <xdr:cNvSpPr txBox="1"/>
      </xdr:nvSpPr>
      <xdr:spPr>
        <a:xfrm>
          <a:off x="3225800" y="319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150964</xdr:rowOff>
    </xdr:from>
    <xdr:to>
      <xdr:col>15</xdr:col>
      <xdr:colOff>101600</xdr:colOff>
      <xdr:row>18</xdr:row>
      <xdr:rowOff>81114</xdr:rowOff>
    </xdr:to>
    <xdr:sp macro="" textlink="">
      <xdr:nvSpPr>
        <xdr:cNvPr id="74" name="楕円 73">
          <a:extLst>
            <a:ext uri="{FF2B5EF4-FFF2-40B4-BE49-F238E27FC236}">
              <a16:creationId xmlns="" xmlns:a16="http://schemas.microsoft.com/office/drawing/2014/main" id="{00000000-0008-0000-0500-00004A000000}"/>
            </a:ext>
          </a:extLst>
        </xdr:cNvPr>
        <xdr:cNvSpPr/>
      </xdr:nvSpPr>
      <xdr:spPr bwMode="auto">
        <a:xfrm>
          <a:off x="2857500" y="3113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65891</xdr:rowOff>
    </xdr:from>
    <xdr:ext cx="762000" cy="259045"/>
    <xdr:sp macro="" textlink="">
      <xdr:nvSpPr>
        <xdr:cNvPr id="75" name="テキスト ボックス 74">
          <a:extLst>
            <a:ext uri="{FF2B5EF4-FFF2-40B4-BE49-F238E27FC236}">
              <a16:creationId xmlns="" xmlns:a16="http://schemas.microsoft.com/office/drawing/2014/main" id="{00000000-0008-0000-0500-00004B000000}"/>
            </a:ext>
          </a:extLst>
        </xdr:cNvPr>
        <xdr:cNvSpPr txBox="1"/>
      </xdr:nvSpPr>
      <xdr:spPr>
        <a:xfrm>
          <a:off x="2527300" y="319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1" name="直線コネクタ 90">
          <a:extLst>
            <a:ext uri="{FF2B5EF4-FFF2-40B4-BE49-F238E27FC236}">
              <a16:creationId xmlns="" xmlns:a16="http://schemas.microsoft.com/office/drawing/2014/main" id="{00000000-0008-0000-0500-00005B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2" name="テキスト ボックス 91">
          <a:extLst>
            <a:ext uri="{FF2B5EF4-FFF2-40B4-BE49-F238E27FC236}">
              <a16:creationId xmlns="" xmlns:a16="http://schemas.microsoft.com/office/drawing/2014/main" id="{00000000-0008-0000-0500-00005C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101968</xdr:rowOff>
    </xdr:from>
    <xdr:to>
      <xdr:col>29</xdr:col>
      <xdr:colOff>127000</xdr:colOff>
      <xdr:row>38</xdr:row>
      <xdr:rowOff>76616</xdr:rowOff>
    </xdr:to>
    <xdr:cxnSp macro="">
      <xdr:nvCxnSpPr>
        <xdr:cNvPr id="102" name="直線コネクタ 101">
          <a:extLst>
            <a:ext uri="{FF2B5EF4-FFF2-40B4-BE49-F238E27FC236}">
              <a16:creationId xmlns="" xmlns:a16="http://schemas.microsoft.com/office/drawing/2014/main" id="{00000000-0008-0000-0500-000066000000}"/>
            </a:ext>
          </a:extLst>
        </xdr:cNvPr>
        <xdr:cNvCxnSpPr/>
      </xdr:nvCxnSpPr>
      <xdr:spPr bwMode="auto">
        <a:xfrm flipV="1">
          <a:off x="5651500" y="6369418"/>
          <a:ext cx="0" cy="11747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48693</xdr:rowOff>
    </xdr:from>
    <xdr:ext cx="762000" cy="259045"/>
    <xdr:sp macro="" textlink="">
      <xdr:nvSpPr>
        <xdr:cNvPr id="103" name="人口1人当たり決算額の推移最小値テキスト445">
          <a:extLst>
            <a:ext uri="{FF2B5EF4-FFF2-40B4-BE49-F238E27FC236}">
              <a16:creationId xmlns="" xmlns:a16="http://schemas.microsoft.com/office/drawing/2014/main" id="{00000000-0008-0000-0500-000067000000}"/>
            </a:ext>
          </a:extLst>
        </xdr:cNvPr>
        <xdr:cNvSpPr txBox="1"/>
      </xdr:nvSpPr>
      <xdr:spPr>
        <a:xfrm>
          <a:off x="5740400" y="75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76616</xdr:rowOff>
    </xdr:from>
    <xdr:to>
      <xdr:col>30</xdr:col>
      <xdr:colOff>25400</xdr:colOff>
      <xdr:row>38</xdr:row>
      <xdr:rowOff>76616</xdr:rowOff>
    </xdr:to>
    <xdr:cxnSp macro="">
      <xdr:nvCxnSpPr>
        <xdr:cNvPr id="104" name="直線コネクタ 103">
          <a:extLst>
            <a:ext uri="{FF2B5EF4-FFF2-40B4-BE49-F238E27FC236}">
              <a16:creationId xmlns="" xmlns:a16="http://schemas.microsoft.com/office/drawing/2014/main" id="{00000000-0008-0000-0500-000068000000}"/>
            </a:ext>
          </a:extLst>
        </xdr:cNvPr>
        <xdr:cNvCxnSpPr/>
      </xdr:nvCxnSpPr>
      <xdr:spPr bwMode="auto">
        <a:xfrm>
          <a:off x="5562600" y="7544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188345</xdr:rowOff>
    </xdr:from>
    <xdr:ext cx="762000" cy="259045"/>
    <xdr:sp macro="" textlink="">
      <xdr:nvSpPr>
        <xdr:cNvPr id="105" name="人口1人当たり決算額の推移最大値テキスト445">
          <a:extLst>
            <a:ext uri="{FF2B5EF4-FFF2-40B4-BE49-F238E27FC236}">
              <a16:creationId xmlns="" xmlns:a16="http://schemas.microsoft.com/office/drawing/2014/main" id="{00000000-0008-0000-0500-000069000000}"/>
            </a:ext>
          </a:extLst>
        </xdr:cNvPr>
        <xdr:cNvSpPr txBox="1"/>
      </xdr:nvSpPr>
      <xdr:spPr>
        <a:xfrm>
          <a:off x="5740400" y="611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101968</xdr:rowOff>
    </xdr:from>
    <xdr:to>
      <xdr:col>30</xdr:col>
      <xdr:colOff>25400</xdr:colOff>
      <xdr:row>34</xdr:row>
      <xdr:rowOff>101968</xdr:rowOff>
    </xdr:to>
    <xdr:cxnSp macro="">
      <xdr:nvCxnSpPr>
        <xdr:cNvPr id="106" name="直線コネクタ 105">
          <a:extLst>
            <a:ext uri="{FF2B5EF4-FFF2-40B4-BE49-F238E27FC236}">
              <a16:creationId xmlns="" xmlns:a16="http://schemas.microsoft.com/office/drawing/2014/main" id="{00000000-0008-0000-0500-00006A000000}"/>
            </a:ext>
          </a:extLst>
        </xdr:cNvPr>
        <xdr:cNvCxnSpPr/>
      </xdr:nvCxnSpPr>
      <xdr:spPr bwMode="auto">
        <a:xfrm>
          <a:off x="5562600" y="6369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28177</xdr:rowOff>
    </xdr:from>
    <xdr:to>
      <xdr:col>29</xdr:col>
      <xdr:colOff>127000</xdr:colOff>
      <xdr:row>37</xdr:row>
      <xdr:rowOff>245323</xdr:rowOff>
    </xdr:to>
    <xdr:cxnSp macro="">
      <xdr:nvCxnSpPr>
        <xdr:cNvPr id="107" name="直線コネクタ 106">
          <a:extLst>
            <a:ext uri="{FF2B5EF4-FFF2-40B4-BE49-F238E27FC236}">
              <a16:creationId xmlns="" xmlns:a16="http://schemas.microsoft.com/office/drawing/2014/main" id="{00000000-0008-0000-0500-00006B000000}"/>
            </a:ext>
          </a:extLst>
        </xdr:cNvPr>
        <xdr:cNvCxnSpPr/>
      </xdr:nvCxnSpPr>
      <xdr:spPr bwMode="auto">
        <a:xfrm>
          <a:off x="5003800" y="6981427"/>
          <a:ext cx="647700" cy="388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157215</xdr:rowOff>
    </xdr:from>
    <xdr:ext cx="762000" cy="259045"/>
    <xdr:sp macro="" textlink="">
      <xdr:nvSpPr>
        <xdr:cNvPr id="108" name="人口1人当たり決算額の推移平均値テキスト445">
          <a:extLst>
            <a:ext uri="{FF2B5EF4-FFF2-40B4-BE49-F238E27FC236}">
              <a16:creationId xmlns="" xmlns:a16="http://schemas.microsoft.com/office/drawing/2014/main" id="{00000000-0008-0000-0500-00006C000000}"/>
            </a:ext>
          </a:extLst>
        </xdr:cNvPr>
        <xdr:cNvSpPr txBox="1"/>
      </xdr:nvSpPr>
      <xdr:spPr>
        <a:xfrm>
          <a:off x="5740400" y="67675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312138</xdr:rowOff>
    </xdr:from>
    <xdr:to>
      <xdr:col>29</xdr:col>
      <xdr:colOff>177800</xdr:colOff>
      <xdr:row>36</xdr:row>
      <xdr:rowOff>70838</xdr:rowOff>
    </xdr:to>
    <xdr:sp macro="" textlink="">
      <xdr:nvSpPr>
        <xdr:cNvPr id="109" name="フローチャート: 判断 108">
          <a:extLst>
            <a:ext uri="{FF2B5EF4-FFF2-40B4-BE49-F238E27FC236}">
              <a16:creationId xmlns="" xmlns:a16="http://schemas.microsoft.com/office/drawing/2014/main" id="{00000000-0008-0000-0500-00006D000000}"/>
            </a:ext>
          </a:extLst>
        </xdr:cNvPr>
        <xdr:cNvSpPr/>
      </xdr:nvSpPr>
      <xdr:spPr bwMode="auto">
        <a:xfrm>
          <a:off x="5600700" y="69224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211444</xdr:rowOff>
    </xdr:from>
    <xdr:to>
      <xdr:col>26</xdr:col>
      <xdr:colOff>50800</xdr:colOff>
      <xdr:row>36</xdr:row>
      <xdr:rowOff>28177</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a:off x="4305300" y="6821794"/>
          <a:ext cx="698500" cy="159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312069</xdr:rowOff>
    </xdr:from>
    <xdr:to>
      <xdr:col>26</xdr:col>
      <xdr:colOff>101600</xdr:colOff>
      <xdr:row>36</xdr:row>
      <xdr:rowOff>70769</xdr:rowOff>
    </xdr:to>
    <xdr:sp macro="" textlink="">
      <xdr:nvSpPr>
        <xdr:cNvPr id="111" name="フローチャート: 判断 110">
          <a:extLst>
            <a:ext uri="{FF2B5EF4-FFF2-40B4-BE49-F238E27FC236}">
              <a16:creationId xmlns="" xmlns:a16="http://schemas.microsoft.com/office/drawing/2014/main" id="{00000000-0008-0000-0500-00006F000000}"/>
            </a:ext>
          </a:extLst>
        </xdr:cNvPr>
        <xdr:cNvSpPr/>
      </xdr:nvSpPr>
      <xdr:spPr bwMode="auto">
        <a:xfrm>
          <a:off x="4953000" y="6922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80946</xdr:rowOff>
    </xdr:from>
    <xdr:ext cx="736600" cy="259045"/>
    <xdr:sp macro="" textlink="">
      <xdr:nvSpPr>
        <xdr:cNvPr id="112" name="テキスト ボックス 111">
          <a:extLst>
            <a:ext uri="{FF2B5EF4-FFF2-40B4-BE49-F238E27FC236}">
              <a16:creationId xmlns="" xmlns:a16="http://schemas.microsoft.com/office/drawing/2014/main" id="{00000000-0008-0000-0500-000070000000}"/>
            </a:ext>
          </a:extLst>
        </xdr:cNvPr>
        <xdr:cNvSpPr txBox="1"/>
      </xdr:nvSpPr>
      <xdr:spPr>
        <a:xfrm>
          <a:off x="4622800" y="6691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211444</xdr:rowOff>
    </xdr:from>
    <xdr:to>
      <xdr:col>22</xdr:col>
      <xdr:colOff>114300</xdr:colOff>
      <xdr:row>35</xdr:row>
      <xdr:rowOff>221549</xdr:rowOff>
    </xdr:to>
    <xdr:cxnSp macro="">
      <xdr:nvCxnSpPr>
        <xdr:cNvPr id="113" name="直線コネクタ 112">
          <a:extLst>
            <a:ext uri="{FF2B5EF4-FFF2-40B4-BE49-F238E27FC236}">
              <a16:creationId xmlns="" xmlns:a16="http://schemas.microsoft.com/office/drawing/2014/main" id="{00000000-0008-0000-0500-000071000000}"/>
            </a:ext>
          </a:extLst>
        </xdr:cNvPr>
        <xdr:cNvCxnSpPr/>
      </xdr:nvCxnSpPr>
      <xdr:spPr bwMode="auto">
        <a:xfrm flipV="1">
          <a:off x="3606800" y="6821794"/>
          <a:ext cx="698500" cy="10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321785</xdr:rowOff>
    </xdr:from>
    <xdr:to>
      <xdr:col>22</xdr:col>
      <xdr:colOff>165100</xdr:colOff>
      <xdr:row>36</xdr:row>
      <xdr:rowOff>80485</xdr:rowOff>
    </xdr:to>
    <xdr:sp macro="" textlink="">
      <xdr:nvSpPr>
        <xdr:cNvPr id="114" name="フローチャート: 判断 113">
          <a:extLst>
            <a:ext uri="{FF2B5EF4-FFF2-40B4-BE49-F238E27FC236}">
              <a16:creationId xmlns="" xmlns:a16="http://schemas.microsoft.com/office/drawing/2014/main" id="{00000000-0008-0000-0500-000072000000}"/>
            </a:ext>
          </a:extLst>
        </xdr:cNvPr>
        <xdr:cNvSpPr/>
      </xdr:nvSpPr>
      <xdr:spPr bwMode="auto">
        <a:xfrm>
          <a:off x="4254500" y="6932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65262</xdr:rowOff>
    </xdr:from>
    <xdr:ext cx="762000" cy="259045"/>
    <xdr:sp macro="" textlink="">
      <xdr:nvSpPr>
        <xdr:cNvPr id="115" name="テキスト ボックス 114">
          <a:extLst>
            <a:ext uri="{FF2B5EF4-FFF2-40B4-BE49-F238E27FC236}">
              <a16:creationId xmlns="" xmlns:a16="http://schemas.microsoft.com/office/drawing/2014/main" id="{00000000-0008-0000-0500-000073000000}"/>
            </a:ext>
          </a:extLst>
        </xdr:cNvPr>
        <xdr:cNvSpPr txBox="1"/>
      </xdr:nvSpPr>
      <xdr:spPr>
        <a:xfrm>
          <a:off x="3924300" y="70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195077</xdr:rowOff>
    </xdr:from>
    <xdr:to>
      <xdr:col>18</xdr:col>
      <xdr:colOff>177800</xdr:colOff>
      <xdr:row>35</xdr:row>
      <xdr:rowOff>221549</xdr:rowOff>
    </xdr:to>
    <xdr:cxnSp macro="">
      <xdr:nvCxnSpPr>
        <xdr:cNvPr id="116" name="直線コネクタ 115">
          <a:extLst>
            <a:ext uri="{FF2B5EF4-FFF2-40B4-BE49-F238E27FC236}">
              <a16:creationId xmlns="" xmlns:a16="http://schemas.microsoft.com/office/drawing/2014/main" id="{00000000-0008-0000-0500-000074000000}"/>
            </a:ext>
          </a:extLst>
        </xdr:cNvPr>
        <xdr:cNvCxnSpPr/>
      </xdr:nvCxnSpPr>
      <xdr:spPr bwMode="auto">
        <a:xfrm>
          <a:off x="2908300" y="6805427"/>
          <a:ext cx="698500" cy="26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306400</xdr:rowOff>
    </xdr:from>
    <xdr:to>
      <xdr:col>19</xdr:col>
      <xdr:colOff>38100</xdr:colOff>
      <xdr:row>36</xdr:row>
      <xdr:rowOff>65100</xdr:rowOff>
    </xdr:to>
    <xdr:sp macro="" textlink="">
      <xdr:nvSpPr>
        <xdr:cNvPr id="117" name="フローチャート: 判断 116">
          <a:extLst>
            <a:ext uri="{FF2B5EF4-FFF2-40B4-BE49-F238E27FC236}">
              <a16:creationId xmlns="" xmlns:a16="http://schemas.microsoft.com/office/drawing/2014/main" id="{00000000-0008-0000-0500-000075000000}"/>
            </a:ext>
          </a:extLst>
        </xdr:cNvPr>
        <xdr:cNvSpPr/>
      </xdr:nvSpPr>
      <xdr:spPr bwMode="auto">
        <a:xfrm>
          <a:off x="3556000" y="6916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49877</xdr:rowOff>
    </xdr:from>
    <xdr:ext cx="762000" cy="259045"/>
    <xdr:sp macro="" textlink="">
      <xdr:nvSpPr>
        <xdr:cNvPr id="118" name="テキスト ボックス 117">
          <a:extLst>
            <a:ext uri="{FF2B5EF4-FFF2-40B4-BE49-F238E27FC236}">
              <a16:creationId xmlns="" xmlns:a16="http://schemas.microsoft.com/office/drawing/2014/main" id="{00000000-0008-0000-0500-000076000000}"/>
            </a:ext>
          </a:extLst>
        </xdr:cNvPr>
        <xdr:cNvSpPr txBox="1"/>
      </xdr:nvSpPr>
      <xdr:spPr>
        <a:xfrm>
          <a:off x="3225800" y="700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300137</xdr:rowOff>
    </xdr:from>
    <xdr:to>
      <xdr:col>15</xdr:col>
      <xdr:colOff>101600</xdr:colOff>
      <xdr:row>36</xdr:row>
      <xdr:rowOff>58837</xdr:rowOff>
    </xdr:to>
    <xdr:sp macro="" textlink="">
      <xdr:nvSpPr>
        <xdr:cNvPr id="119" name="フローチャート: 判断 118">
          <a:extLst>
            <a:ext uri="{FF2B5EF4-FFF2-40B4-BE49-F238E27FC236}">
              <a16:creationId xmlns="" xmlns:a16="http://schemas.microsoft.com/office/drawing/2014/main" id="{00000000-0008-0000-0500-000077000000}"/>
            </a:ext>
          </a:extLst>
        </xdr:cNvPr>
        <xdr:cNvSpPr/>
      </xdr:nvSpPr>
      <xdr:spPr bwMode="auto">
        <a:xfrm>
          <a:off x="2857500" y="691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43614</xdr:rowOff>
    </xdr:from>
    <xdr:ext cx="762000" cy="259045"/>
    <xdr:sp macro="" textlink="">
      <xdr:nvSpPr>
        <xdr:cNvPr id="120" name="テキスト ボックス 119">
          <a:extLst>
            <a:ext uri="{FF2B5EF4-FFF2-40B4-BE49-F238E27FC236}">
              <a16:creationId xmlns="" xmlns:a16="http://schemas.microsoft.com/office/drawing/2014/main" id="{00000000-0008-0000-0500-000078000000}"/>
            </a:ext>
          </a:extLst>
        </xdr:cNvPr>
        <xdr:cNvSpPr txBox="1"/>
      </xdr:nvSpPr>
      <xdr:spPr>
        <a:xfrm>
          <a:off x="2527300" y="699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194523</xdr:rowOff>
    </xdr:from>
    <xdr:to>
      <xdr:col>29</xdr:col>
      <xdr:colOff>177800</xdr:colOff>
      <xdr:row>37</xdr:row>
      <xdr:rowOff>296123</xdr:rowOff>
    </xdr:to>
    <xdr:sp macro="" textlink="">
      <xdr:nvSpPr>
        <xdr:cNvPr id="126" name="楕円 125">
          <a:extLst>
            <a:ext uri="{FF2B5EF4-FFF2-40B4-BE49-F238E27FC236}">
              <a16:creationId xmlns="" xmlns:a16="http://schemas.microsoft.com/office/drawing/2014/main" id="{00000000-0008-0000-0500-00007E000000}"/>
            </a:ext>
          </a:extLst>
        </xdr:cNvPr>
        <xdr:cNvSpPr/>
      </xdr:nvSpPr>
      <xdr:spPr bwMode="auto">
        <a:xfrm>
          <a:off x="5600700" y="7319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166600</xdr:rowOff>
    </xdr:from>
    <xdr:ext cx="762000" cy="259045"/>
    <xdr:sp macro="" textlink="">
      <xdr:nvSpPr>
        <xdr:cNvPr id="127" name="人口1人当たり決算額の推移該当値テキスト445">
          <a:extLst>
            <a:ext uri="{FF2B5EF4-FFF2-40B4-BE49-F238E27FC236}">
              <a16:creationId xmlns="" xmlns:a16="http://schemas.microsoft.com/office/drawing/2014/main" id="{00000000-0008-0000-0500-00007F000000}"/>
            </a:ext>
          </a:extLst>
        </xdr:cNvPr>
        <xdr:cNvSpPr txBox="1"/>
      </xdr:nvSpPr>
      <xdr:spPr>
        <a:xfrm>
          <a:off x="5740400" y="7291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320277</xdr:rowOff>
    </xdr:from>
    <xdr:to>
      <xdr:col>26</xdr:col>
      <xdr:colOff>101600</xdr:colOff>
      <xdr:row>36</xdr:row>
      <xdr:rowOff>78977</xdr:rowOff>
    </xdr:to>
    <xdr:sp macro="" textlink="">
      <xdr:nvSpPr>
        <xdr:cNvPr id="128" name="楕円 127">
          <a:extLst>
            <a:ext uri="{FF2B5EF4-FFF2-40B4-BE49-F238E27FC236}">
              <a16:creationId xmlns="" xmlns:a16="http://schemas.microsoft.com/office/drawing/2014/main" id="{00000000-0008-0000-0500-000080000000}"/>
            </a:ext>
          </a:extLst>
        </xdr:cNvPr>
        <xdr:cNvSpPr/>
      </xdr:nvSpPr>
      <xdr:spPr bwMode="auto">
        <a:xfrm>
          <a:off x="4953000" y="6930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63754</xdr:rowOff>
    </xdr:from>
    <xdr:ext cx="7366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4622800" y="7017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160644</xdr:rowOff>
    </xdr:from>
    <xdr:to>
      <xdr:col>22</xdr:col>
      <xdr:colOff>165100</xdr:colOff>
      <xdr:row>35</xdr:row>
      <xdr:rowOff>262244</xdr:rowOff>
    </xdr:to>
    <xdr:sp macro="" textlink="">
      <xdr:nvSpPr>
        <xdr:cNvPr id="130" name="楕円 129">
          <a:extLst>
            <a:ext uri="{FF2B5EF4-FFF2-40B4-BE49-F238E27FC236}">
              <a16:creationId xmlns="" xmlns:a16="http://schemas.microsoft.com/office/drawing/2014/main" id="{00000000-0008-0000-0500-000082000000}"/>
            </a:ext>
          </a:extLst>
        </xdr:cNvPr>
        <xdr:cNvSpPr/>
      </xdr:nvSpPr>
      <xdr:spPr bwMode="auto">
        <a:xfrm>
          <a:off x="4254500" y="6770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272421</xdr:rowOff>
    </xdr:from>
    <xdr:ext cx="762000" cy="259045"/>
    <xdr:sp macro="" textlink="">
      <xdr:nvSpPr>
        <xdr:cNvPr id="131" name="テキスト ボックス 130">
          <a:extLst>
            <a:ext uri="{FF2B5EF4-FFF2-40B4-BE49-F238E27FC236}">
              <a16:creationId xmlns="" xmlns:a16="http://schemas.microsoft.com/office/drawing/2014/main" id="{00000000-0008-0000-0500-000083000000}"/>
            </a:ext>
          </a:extLst>
        </xdr:cNvPr>
        <xdr:cNvSpPr txBox="1"/>
      </xdr:nvSpPr>
      <xdr:spPr>
        <a:xfrm>
          <a:off x="3924300" y="6539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170749</xdr:rowOff>
    </xdr:from>
    <xdr:to>
      <xdr:col>19</xdr:col>
      <xdr:colOff>38100</xdr:colOff>
      <xdr:row>35</xdr:row>
      <xdr:rowOff>272349</xdr:rowOff>
    </xdr:to>
    <xdr:sp macro="" textlink="">
      <xdr:nvSpPr>
        <xdr:cNvPr id="132" name="楕円 131">
          <a:extLst>
            <a:ext uri="{FF2B5EF4-FFF2-40B4-BE49-F238E27FC236}">
              <a16:creationId xmlns="" xmlns:a16="http://schemas.microsoft.com/office/drawing/2014/main" id="{00000000-0008-0000-0500-000084000000}"/>
            </a:ext>
          </a:extLst>
        </xdr:cNvPr>
        <xdr:cNvSpPr/>
      </xdr:nvSpPr>
      <xdr:spPr bwMode="auto">
        <a:xfrm>
          <a:off x="3556000" y="6781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282526</xdr:rowOff>
    </xdr:from>
    <xdr:ext cx="762000" cy="259045"/>
    <xdr:sp macro="" textlink="">
      <xdr:nvSpPr>
        <xdr:cNvPr id="133" name="テキスト ボックス 132">
          <a:extLst>
            <a:ext uri="{FF2B5EF4-FFF2-40B4-BE49-F238E27FC236}">
              <a16:creationId xmlns="" xmlns:a16="http://schemas.microsoft.com/office/drawing/2014/main" id="{00000000-0008-0000-0500-000085000000}"/>
            </a:ext>
          </a:extLst>
        </xdr:cNvPr>
        <xdr:cNvSpPr txBox="1"/>
      </xdr:nvSpPr>
      <xdr:spPr>
        <a:xfrm>
          <a:off x="3225800" y="6549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144277</xdr:rowOff>
    </xdr:from>
    <xdr:to>
      <xdr:col>15</xdr:col>
      <xdr:colOff>101600</xdr:colOff>
      <xdr:row>35</xdr:row>
      <xdr:rowOff>245877</xdr:rowOff>
    </xdr:to>
    <xdr:sp macro="" textlink="">
      <xdr:nvSpPr>
        <xdr:cNvPr id="134" name="楕円 133">
          <a:extLst>
            <a:ext uri="{FF2B5EF4-FFF2-40B4-BE49-F238E27FC236}">
              <a16:creationId xmlns="" xmlns:a16="http://schemas.microsoft.com/office/drawing/2014/main" id="{00000000-0008-0000-0500-000086000000}"/>
            </a:ext>
          </a:extLst>
        </xdr:cNvPr>
        <xdr:cNvSpPr/>
      </xdr:nvSpPr>
      <xdr:spPr bwMode="auto">
        <a:xfrm>
          <a:off x="2857500" y="6754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256054</xdr:rowOff>
    </xdr:from>
    <xdr:ext cx="762000" cy="259045"/>
    <xdr:sp macro="" textlink="">
      <xdr:nvSpPr>
        <xdr:cNvPr id="135" name="テキスト ボックス 134">
          <a:extLst>
            <a:ext uri="{FF2B5EF4-FFF2-40B4-BE49-F238E27FC236}">
              <a16:creationId xmlns="" xmlns:a16="http://schemas.microsoft.com/office/drawing/2014/main" id="{00000000-0008-0000-0500-000087000000}"/>
            </a:ext>
          </a:extLst>
        </xdr:cNvPr>
        <xdr:cNvSpPr txBox="1"/>
      </xdr:nvSpPr>
      <xdr:spPr>
        <a:xfrm>
          <a:off x="2527300" y="652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福岡県中間市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40,992
40,649
15.96
25,121,678
24,387,313
724,783
9,789,683
11,113,376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51876</xdr:rowOff>
    </xdr:from>
    <xdr:to>
      <xdr:col>24</xdr:col>
      <xdr:colOff>62865</xdr:colOff>
      <xdr:row>37</xdr:row>
      <xdr:rowOff>44557</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flipV="1">
          <a:off x="4633595" y="5195376"/>
          <a:ext cx="1270" cy="119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48384</xdr:rowOff>
    </xdr:from>
    <xdr:ext cx="534377" cy="259045"/>
    <xdr:sp macro="" textlink="">
      <xdr:nvSpPr>
        <xdr:cNvPr id="54" name="人件費最小値テキスト">
          <a:extLst>
            <a:ext uri="{FF2B5EF4-FFF2-40B4-BE49-F238E27FC236}">
              <a16:creationId xmlns="" xmlns:a16="http://schemas.microsoft.com/office/drawing/2014/main" id="{00000000-0008-0000-0600-000036000000}"/>
            </a:ext>
          </a:extLst>
        </xdr:cNvPr>
        <xdr:cNvSpPr txBox="1"/>
      </xdr:nvSpPr>
      <xdr:spPr>
        <a:xfrm>
          <a:off x="4686300" y="639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44557</xdr:rowOff>
    </xdr:from>
    <xdr:to>
      <xdr:col>24</xdr:col>
      <xdr:colOff>152400</xdr:colOff>
      <xdr:row>37</xdr:row>
      <xdr:rowOff>44557</xdr:rowOff>
    </xdr:to>
    <xdr:cxnSp macro="">
      <xdr:nvCxnSpPr>
        <xdr:cNvPr id="55" name="直線コネクタ 54">
          <a:extLst>
            <a:ext uri="{FF2B5EF4-FFF2-40B4-BE49-F238E27FC236}">
              <a16:creationId xmlns="" xmlns:a16="http://schemas.microsoft.com/office/drawing/2014/main" id="{00000000-0008-0000-0600-000037000000}"/>
            </a:ext>
          </a:extLst>
        </xdr:cNvPr>
        <xdr:cNvCxnSpPr/>
      </xdr:nvCxnSpPr>
      <xdr:spPr>
        <a:xfrm>
          <a:off x="4546600" y="6388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170003</xdr:rowOff>
    </xdr:from>
    <xdr:ext cx="599010" cy="259045"/>
    <xdr:sp macro="" textlink="">
      <xdr:nvSpPr>
        <xdr:cNvPr id="56" name="人件費最大値テキスト">
          <a:extLst>
            <a:ext uri="{FF2B5EF4-FFF2-40B4-BE49-F238E27FC236}">
              <a16:creationId xmlns="" xmlns:a16="http://schemas.microsoft.com/office/drawing/2014/main" id="{00000000-0008-0000-0600-000038000000}"/>
            </a:ext>
          </a:extLst>
        </xdr:cNvPr>
        <xdr:cNvSpPr txBox="1"/>
      </xdr:nvSpPr>
      <xdr:spPr>
        <a:xfrm>
          <a:off x="4686300" y="497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51876</xdr:rowOff>
    </xdr:from>
    <xdr:to>
      <xdr:col>24</xdr:col>
      <xdr:colOff>152400</xdr:colOff>
      <xdr:row>30</xdr:row>
      <xdr:rowOff>51876</xdr:rowOff>
    </xdr:to>
    <xdr:cxnSp macro="">
      <xdr:nvCxnSpPr>
        <xdr:cNvPr id="57" name="直線コネクタ 56">
          <a:extLst>
            <a:ext uri="{FF2B5EF4-FFF2-40B4-BE49-F238E27FC236}">
              <a16:creationId xmlns="" xmlns:a16="http://schemas.microsoft.com/office/drawing/2014/main" id="{00000000-0008-0000-0600-000039000000}"/>
            </a:ext>
          </a:extLst>
        </xdr:cNvPr>
        <xdr:cNvCxnSpPr/>
      </xdr:nvCxnSpPr>
      <xdr:spPr>
        <a:xfrm>
          <a:off x="4546600" y="519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153288</xdr:rowOff>
    </xdr:from>
    <xdr:to>
      <xdr:col>24</xdr:col>
      <xdr:colOff>63500</xdr:colOff>
      <xdr:row>36</xdr:row>
      <xdr:rowOff>158701</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flipV="1">
          <a:off x="3797300" y="6325488"/>
          <a:ext cx="838200" cy="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27414</xdr:rowOff>
    </xdr:from>
    <xdr:ext cx="534377" cy="259045"/>
    <xdr:sp macro="" textlink="">
      <xdr:nvSpPr>
        <xdr:cNvPr id="59" name="人件費平均値テキスト">
          <a:extLst>
            <a:ext uri="{FF2B5EF4-FFF2-40B4-BE49-F238E27FC236}">
              <a16:creationId xmlns="" xmlns:a16="http://schemas.microsoft.com/office/drawing/2014/main" id="{00000000-0008-0000-0600-00003B000000}"/>
            </a:ext>
          </a:extLst>
        </xdr:cNvPr>
        <xdr:cNvSpPr txBox="1"/>
      </xdr:nvSpPr>
      <xdr:spPr>
        <a:xfrm>
          <a:off x="4686300" y="602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4537</xdr:rowOff>
    </xdr:from>
    <xdr:to>
      <xdr:col>24</xdr:col>
      <xdr:colOff>114300</xdr:colOff>
      <xdr:row>36</xdr:row>
      <xdr:rowOff>106137</xdr:rowOff>
    </xdr:to>
    <xdr:sp macro="" textlink="">
      <xdr:nvSpPr>
        <xdr:cNvPr id="60" name="フローチャート: 判断 59">
          <a:extLst>
            <a:ext uri="{FF2B5EF4-FFF2-40B4-BE49-F238E27FC236}">
              <a16:creationId xmlns="" xmlns:a16="http://schemas.microsoft.com/office/drawing/2014/main" id="{00000000-0008-0000-0600-00003C000000}"/>
            </a:ext>
          </a:extLst>
        </xdr:cNvPr>
        <xdr:cNvSpPr/>
      </xdr:nvSpPr>
      <xdr:spPr>
        <a:xfrm>
          <a:off x="4584700" y="617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158701</xdr:rowOff>
    </xdr:from>
    <xdr:to>
      <xdr:col>19</xdr:col>
      <xdr:colOff>177800</xdr:colOff>
      <xdr:row>36</xdr:row>
      <xdr:rowOff>159136</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flipV="1">
          <a:off x="2908300" y="6330901"/>
          <a:ext cx="8890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42371</xdr:rowOff>
    </xdr:from>
    <xdr:to>
      <xdr:col>20</xdr:col>
      <xdr:colOff>38100</xdr:colOff>
      <xdr:row>36</xdr:row>
      <xdr:rowOff>143971</xdr:rowOff>
    </xdr:to>
    <xdr:sp macro="" textlink="">
      <xdr:nvSpPr>
        <xdr:cNvPr id="62" name="フローチャート: 判断 61">
          <a:extLst>
            <a:ext uri="{FF2B5EF4-FFF2-40B4-BE49-F238E27FC236}">
              <a16:creationId xmlns="" xmlns:a16="http://schemas.microsoft.com/office/drawing/2014/main" id="{00000000-0008-0000-0600-00003E000000}"/>
            </a:ext>
          </a:extLst>
        </xdr:cNvPr>
        <xdr:cNvSpPr/>
      </xdr:nvSpPr>
      <xdr:spPr>
        <a:xfrm>
          <a:off x="3746500" y="62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160498</xdr:rowOff>
    </xdr:from>
    <xdr:ext cx="534377" cy="259045"/>
    <xdr:sp macro="" textlink="">
      <xdr:nvSpPr>
        <xdr:cNvPr id="63" name="テキスト ボックス 62">
          <a:extLst>
            <a:ext uri="{FF2B5EF4-FFF2-40B4-BE49-F238E27FC236}">
              <a16:creationId xmlns="" xmlns:a16="http://schemas.microsoft.com/office/drawing/2014/main" id="{00000000-0008-0000-0600-00003F000000}"/>
            </a:ext>
          </a:extLst>
        </xdr:cNvPr>
        <xdr:cNvSpPr txBox="1"/>
      </xdr:nvSpPr>
      <xdr:spPr>
        <a:xfrm>
          <a:off x="3530111" y="598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159136</xdr:rowOff>
    </xdr:from>
    <xdr:to>
      <xdr:col>15</xdr:col>
      <xdr:colOff>50800</xdr:colOff>
      <xdr:row>36</xdr:row>
      <xdr:rowOff>167105</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flipV="1">
          <a:off x="2019300" y="6331336"/>
          <a:ext cx="889000" cy="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44648</xdr:rowOff>
    </xdr:from>
    <xdr:to>
      <xdr:col>15</xdr:col>
      <xdr:colOff>101600</xdr:colOff>
      <xdr:row>36</xdr:row>
      <xdr:rowOff>146248</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28575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162775</xdr:rowOff>
    </xdr:from>
    <xdr:ext cx="534377"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2641111" y="599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167105</xdr:rowOff>
    </xdr:from>
    <xdr:to>
      <xdr:col>10</xdr:col>
      <xdr:colOff>114300</xdr:colOff>
      <xdr:row>37</xdr:row>
      <xdr:rowOff>1781</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flipV="1">
          <a:off x="1130300" y="6339305"/>
          <a:ext cx="8890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45196</xdr:rowOff>
    </xdr:from>
    <xdr:to>
      <xdr:col>10</xdr:col>
      <xdr:colOff>165100</xdr:colOff>
      <xdr:row>36</xdr:row>
      <xdr:rowOff>146796</xdr:rowOff>
    </xdr:to>
    <xdr:sp macro="" textlink="">
      <xdr:nvSpPr>
        <xdr:cNvPr id="68" name="フローチャート: 判断 67">
          <a:extLst>
            <a:ext uri="{FF2B5EF4-FFF2-40B4-BE49-F238E27FC236}">
              <a16:creationId xmlns="" xmlns:a16="http://schemas.microsoft.com/office/drawing/2014/main" id="{00000000-0008-0000-0600-000044000000}"/>
            </a:ext>
          </a:extLst>
        </xdr:cNvPr>
        <xdr:cNvSpPr/>
      </xdr:nvSpPr>
      <xdr:spPr>
        <a:xfrm>
          <a:off x="1968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163323</xdr:rowOff>
    </xdr:from>
    <xdr:ext cx="534377"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1752111" y="599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53307</xdr:rowOff>
    </xdr:from>
    <xdr:to>
      <xdr:col>6</xdr:col>
      <xdr:colOff>38100</xdr:colOff>
      <xdr:row>36</xdr:row>
      <xdr:rowOff>154907</xdr:rowOff>
    </xdr:to>
    <xdr:sp macro="" textlink="">
      <xdr:nvSpPr>
        <xdr:cNvPr id="70" name="フローチャート: 判断 69">
          <a:extLst>
            <a:ext uri="{FF2B5EF4-FFF2-40B4-BE49-F238E27FC236}">
              <a16:creationId xmlns="" xmlns:a16="http://schemas.microsoft.com/office/drawing/2014/main" id="{00000000-0008-0000-0600-000046000000}"/>
            </a:ext>
          </a:extLst>
        </xdr:cNvPr>
        <xdr:cNvSpPr/>
      </xdr:nvSpPr>
      <xdr:spPr>
        <a:xfrm>
          <a:off x="1079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171434</xdr:rowOff>
    </xdr:from>
    <xdr:ext cx="534377" cy="259045"/>
    <xdr:sp macro="" textlink="">
      <xdr:nvSpPr>
        <xdr:cNvPr id="71" name="テキスト ボックス 70">
          <a:extLst>
            <a:ext uri="{FF2B5EF4-FFF2-40B4-BE49-F238E27FC236}">
              <a16:creationId xmlns="" xmlns:a16="http://schemas.microsoft.com/office/drawing/2014/main" id="{00000000-0008-0000-0600-000047000000}"/>
            </a:ext>
          </a:extLst>
        </xdr:cNvPr>
        <xdr:cNvSpPr txBox="1"/>
      </xdr:nvSpPr>
      <xdr:spPr>
        <a:xfrm>
          <a:off x="863111" y="60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102488</xdr:rowOff>
    </xdr:from>
    <xdr:to>
      <xdr:col>24</xdr:col>
      <xdr:colOff>114300</xdr:colOff>
      <xdr:row>37</xdr:row>
      <xdr:rowOff>32638</xdr:rowOff>
    </xdr:to>
    <xdr:sp macro="" textlink="">
      <xdr:nvSpPr>
        <xdr:cNvPr id="77" name="楕円 76">
          <a:extLst>
            <a:ext uri="{FF2B5EF4-FFF2-40B4-BE49-F238E27FC236}">
              <a16:creationId xmlns="" xmlns:a16="http://schemas.microsoft.com/office/drawing/2014/main" id="{00000000-0008-0000-0600-00004D000000}"/>
            </a:ext>
          </a:extLst>
        </xdr:cNvPr>
        <xdr:cNvSpPr/>
      </xdr:nvSpPr>
      <xdr:spPr>
        <a:xfrm>
          <a:off x="4584700" y="627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17415</xdr:rowOff>
    </xdr:from>
    <xdr:ext cx="534377" cy="259045"/>
    <xdr:sp macro="" textlink="">
      <xdr:nvSpPr>
        <xdr:cNvPr id="78" name="人件費該当値テキスト">
          <a:extLst>
            <a:ext uri="{FF2B5EF4-FFF2-40B4-BE49-F238E27FC236}">
              <a16:creationId xmlns="" xmlns:a16="http://schemas.microsoft.com/office/drawing/2014/main" id="{00000000-0008-0000-0600-00004E000000}"/>
            </a:ext>
          </a:extLst>
        </xdr:cNvPr>
        <xdr:cNvSpPr txBox="1"/>
      </xdr:nvSpPr>
      <xdr:spPr>
        <a:xfrm>
          <a:off x="4686300" y="618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107901</xdr:rowOff>
    </xdr:from>
    <xdr:to>
      <xdr:col>20</xdr:col>
      <xdr:colOff>38100</xdr:colOff>
      <xdr:row>37</xdr:row>
      <xdr:rowOff>38051</xdr:rowOff>
    </xdr:to>
    <xdr:sp macro="" textlink="">
      <xdr:nvSpPr>
        <xdr:cNvPr id="79" name="楕円 78">
          <a:extLst>
            <a:ext uri="{FF2B5EF4-FFF2-40B4-BE49-F238E27FC236}">
              <a16:creationId xmlns="" xmlns:a16="http://schemas.microsoft.com/office/drawing/2014/main" id="{00000000-0008-0000-0600-00004F000000}"/>
            </a:ext>
          </a:extLst>
        </xdr:cNvPr>
        <xdr:cNvSpPr/>
      </xdr:nvSpPr>
      <xdr:spPr>
        <a:xfrm>
          <a:off x="3746500" y="628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29178</xdr:rowOff>
    </xdr:from>
    <xdr:ext cx="534377" cy="259045"/>
    <xdr:sp macro="" textlink="">
      <xdr:nvSpPr>
        <xdr:cNvPr id="80" name="テキスト ボックス 79">
          <a:extLst>
            <a:ext uri="{FF2B5EF4-FFF2-40B4-BE49-F238E27FC236}">
              <a16:creationId xmlns="" xmlns:a16="http://schemas.microsoft.com/office/drawing/2014/main" id="{00000000-0008-0000-0600-000050000000}"/>
            </a:ext>
          </a:extLst>
        </xdr:cNvPr>
        <xdr:cNvSpPr txBox="1"/>
      </xdr:nvSpPr>
      <xdr:spPr>
        <a:xfrm>
          <a:off x="3530111" y="637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108336</xdr:rowOff>
    </xdr:from>
    <xdr:to>
      <xdr:col>15</xdr:col>
      <xdr:colOff>101600</xdr:colOff>
      <xdr:row>37</xdr:row>
      <xdr:rowOff>38486</xdr:rowOff>
    </xdr:to>
    <xdr:sp macro="" textlink="">
      <xdr:nvSpPr>
        <xdr:cNvPr id="81" name="楕円 80">
          <a:extLst>
            <a:ext uri="{FF2B5EF4-FFF2-40B4-BE49-F238E27FC236}">
              <a16:creationId xmlns="" xmlns:a16="http://schemas.microsoft.com/office/drawing/2014/main" id="{00000000-0008-0000-0600-000051000000}"/>
            </a:ext>
          </a:extLst>
        </xdr:cNvPr>
        <xdr:cNvSpPr/>
      </xdr:nvSpPr>
      <xdr:spPr>
        <a:xfrm>
          <a:off x="2857500" y="628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29613</xdr:rowOff>
    </xdr:from>
    <xdr:ext cx="534377" cy="259045"/>
    <xdr:sp macro="" textlink="">
      <xdr:nvSpPr>
        <xdr:cNvPr id="82" name="テキスト ボックス 81">
          <a:extLst>
            <a:ext uri="{FF2B5EF4-FFF2-40B4-BE49-F238E27FC236}">
              <a16:creationId xmlns="" xmlns:a16="http://schemas.microsoft.com/office/drawing/2014/main" id="{00000000-0008-0000-0600-000052000000}"/>
            </a:ext>
          </a:extLst>
        </xdr:cNvPr>
        <xdr:cNvSpPr txBox="1"/>
      </xdr:nvSpPr>
      <xdr:spPr>
        <a:xfrm>
          <a:off x="2641111" y="637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116305</xdr:rowOff>
    </xdr:from>
    <xdr:to>
      <xdr:col>10</xdr:col>
      <xdr:colOff>165100</xdr:colOff>
      <xdr:row>37</xdr:row>
      <xdr:rowOff>46455</xdr:rowOff>
    </xdr:to>
    <xdr:sp macro="" textlink="">
      <xdr:nvSpPr>
        <xdr:cNvPr id="83" name="楕円 82">
          <a:extLst>
            <a:ext uri="{FF2B5EF4-FFF2-40B4-BE49-F238E27FC236}">
              <a16:creationId xmlns="" xmlns:a16="http://schemas.microsoft.com/office/drawing/2014/main" id="{00000000-0008-0000-0600-000053000000}"/>
            </a:ext>
          </a:extLst>
        </xdr:cNvPr>
        <xdr:cNvSpPr/>
      </xdr:nvSpPr>
      <xdr:spPr>
        <a:xfrm>
          <a:off x="1968500" y="628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37582</xdr:rowOff>
    </xdr:from>
    <xdr:ext cx="534377" cy="259045"/>
    <xdr:sp macro="" textlink="">
      <xdr:nvSpPr>
        <xdr:cNvPr id="84" name="テキスト ボックス 83">
          <a:extLst>
            <a:ext uri="{FF2B5EF4-FFF2-40B4-BE49-F238E27FC236}">
              <a16:creationId xmlns="" xmlns:a16="http://schemas.microsoft.com/office/drawing/2014/main" id="{00000000-0008-0000-0600-000054000000}"/>
            </a:ext>
          </a:extLst>
        </xdr:cNvPr>
        <xdr:cNvSpPr txBox="1"/>
      </xdr:nvSpPr>
      <xdr:spPr>
        <a:xfrm>
          <a:off x="1752111" y="638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122431</xdr:rowOff>
    </xdr:from>
    <xdr:to>
      <xdr:col>6</xdr:col>
      <xdr:colOff>38100</xdr:colOff>
      <xdr:row>37</xdr:row>
      <xdr:rowOff>52581</xdr:rowOff>
    </xdr:to>
    <xdr:sp macro="" textlink="">
      <xdr:nvSpPr>
        <xdr:cNvPr id="85" name="楕円 84">
          <a:extLst>
            <a:ext uri="{FF2B5EF4-FFF2-40B4-BE49-F238E27FC236}">
              <a16:creationId xmlns="" xmlns:a16="http://schemas.microsoft.com/office/drawing/2014/main" id="{00000000-0008-0000-0600-000055000000}"/>
            </a:ext>
          </a:extLst>
        </xdr:cNvPr>
        <xdr:cNvSpPr/>
      </xdr:nvSpPr>
      <xdr:spPr>
        <a:xfrm>
          <a:off x="1079500" y="629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43708</xdr:rowOff>
    </xdr:from>
    <xdr:ext cx="534377" cy="259045"/>
    <xdr:sp macro="" textlink="">
      <xdr:nvSpPr>
        <xdr:cNvPr id="86" name="テキスト ボックス 85">
          <a:extLst>
            <a:ext uri="{FF2B5EF4-FFF2-40B4-BE49-F238E27FC236}">
              <a16:creationId xmlns="" xmlns:a16="http://schemas.microsoft.com/office/drawing/2014/main" id="{00000000-0008-0000-0600-000056000000}"/>
            </a:ext>
          </a:extLst>
        </xdr:cNvPr>
        <xdr:cNvSpPr txBox="1"/>
      </xdr:nvSpPr>
      <xdr:spPr>
        <a:xfrm>
          <a:off x="863111" y="638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170447</xdr:rowOff>
    </xdr:from>
    <xdr:to>
      <xdr:col>24</xdr:col>
      <xdr:colOff>62865</xdr:colOff>
      <xdr:row>56</xdr:row>
      <xdr:rowOff>151061</xdr:rowOff>
    </xdr:to>
    <xdr:cxnSp macro="">
      <xdr:nvCxnSpPr>
        <xdr:cNvPr id="110" name="直線コネクタ 109">
          <a:extLst>
            <a:ext uri="{FF2B5EF4-FFF2-40B4-BE49-F238E27FC236}">
              <a16:creationId xmlns="" xmlns:a16="http://schemas.microsoft.com/office/drawing/2014/main" id="{00000000-0008-0000-0600-00006E000000}"/>
            </a:ext>
          </a:extLst>
        </xdr:cNvPr>
        <xdr:cNvCxnSpPr/>
      </xdr:nvCxnSpPr>
      <xdr:spPr>
        <a:xfrm flipV="1">
          <a:off x="4633595" y="8571497"/>
          <a:ext cx="1270" cy="118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154888</xdr:rowOff>
    </xdr:from>
    <xdr:ext cx="534377" cy="259045"/>
    <xdr:sp macro="" textlink="">
      <xdr:nvSpPr>
        <xdr:cNvPr id="111" name="物件費最小値テキスト">
          <a:extLst>
            <a:ext uri="{FF2B5EF4-FFF2-40B4-BE49-F238E27FC236}">
              <a16:creationId xmlns="" xmlns:a16="http://schemas.microsoft.com/office/drawing/2014/main" id="{00000000-0008-0000-0600-00006F000000}"/>
            </a:ext>
          </a:extLst>
        </xdr:cNvPr>
        <xdr:cNvSpPr txBox="1"/>
      </xdr:nvSpPr>
      <xdr:spPr>
        <a:xfrm>
          <a:off x="4686300" y="975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151061</xdr:rowOff>
    </xdr:from>
    <xdr:to>
      <xdr:col>24</xdr:col>
      <xdr:colOff>152400</xdr:colOff>
      <xdr:row>56</xdr:row>
      <xdr:rowOff>151061</xdr:rowOff>
    </xdr:to>
    <xdr:cxnSp macro="">
      <xdr:nvCxnSpPr>
        <xdr:cNvPr id="112" name="直線コネクタ 111">
          <a:extLst>
            <a:ext uri="{FF2B5EF4-FFF2-40B4-BE49-F238E27FC236}">
              <a16:creationId xmlns="" xmlns:a16="http://schemas.microsoft.com/office/drawing/2014/main" id="{00000000-0008-0000-0600-000070000000}"/>
            </a:ext>
          </a:extLst>
        </xdr:cNvPr>
        <xdr:cNvCxnSpPr/>
      </xdr:nvCxnSpPr>
      <xdr:spPr>
        <a:xfrm>
          <a:off x="4546600" y="9752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117124</xdr:rowOff>
    </xdr:from>
    <xdr:ext cx="599010" cy="259045"/>
    <xdr:sp macro="" textlink="">
      <xdr:nvSpPr>
        <xdr:cNvPr id="113" name="物件費最大値テキスト">
          <a:extLst>
            <a:ext uri="{FF2B5EF4-FFF2-40B4-BE49-F238E27FC236}">
              <a16:creationId xmlns="" xmlns:a16="http://schemas.microsoft.com/office/drawing/2014/main" id="{00000000-0008-0000-0600-000071000000}"/>
            </a:ext>
          </a:extLst>
        </xdr:cNvPr>
        <xdr:cNvSpPr txBox="1"/>
      </xdr:nvSpPr>
      <xdr:spPr>
        <a:xfrm>
          <a:off x="4686300" y="834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170447</xdr:rowOff>
    </xdr:from>
    <xdr:to>
      <xdr:col>24</xdr:col>
      <xdr:colOff>152400</xdr:colOff>
      <xdr:row>49</xdr:row>
      <xdr:rowOff>170447</xdr:rowOff>
    </xdr:to>
    <xdr:cxnSp macro="">
      <xdr:nvCxnSpPr>
        <xdr:cNvPr id="114" name="直線コネクタ 113">
          <a:extLst>
            <a:ext uri="{FF2B5EF4-FFF2-40B4-BE49-F238E27FC236}">
              <a16:creationId xmlns="" xmlns:a16="http://schemas.microsoft.com/office/drawing/2014/main" id="{00000000-0008-0000-0600-000072000000}"/>
            </a:ext>
          </a:extLst>
        </xdr:cNvPr>
        <xdr:cNvCxnSpPr/>
      </xdr:nvCxnSpPr>
      <xdr:spPr>
        <a:xfrm>
          <a:off x="4546600" y="857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151061</xdr:rowOff>
    </xdr:from>
    <xdr:to>
      <xdr:col>24</xdr:col>
      <xdr:colOff>63500</xdr:colOff>
      <xdr:row>57</xdr:row>
      <xdr:rowOff>54219</xdr:rowOff>
    </xdr:to>
    <xdr:cxnSp macro="">
      <xdr:nvCxnSpPr>
        <xdr:cNvPr id="115" name="直線コネクタ 114">
          <a:extLst>
            <a:ext uri="{FF2B5EF4-FFF2-40B4-BE49-F238E27FC236}">
              <a16:creationId xmlns="" xmlns:a16="http://schemas.microsoft.com/office/drawing/2014/main" id="{00000000-0008-0000-0600-000073000000}"/>
            </a:ext>
          </a:extLst>
        </xdr:cNvPr>
        <xdr:cNvCxnSpPr/>
      </xdr:nvCxnSpPr>
      <xdr:spPr>
        <a:xfrm flipV="1">
          <a:off x="3797300" y="9752261"/>
          <a:ext cx="838200" cy="7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55801</xdr:rowOff>
    </xdr:from>
    <xdr:ext cx="534377" cy="259045"/>
    <xdr:sp macro="" textlink="">
      <xdr:nvSpPr>
        <xdr:cNvPr id="116" name="物件費平均値テキスト">
          <a:extLst>
            <a:ext uri="{FF2B5EF4-FFF2-40B4-BE49-F238E27FC236}">
              <a16:creationId xmlns="" xmlns:a16="http://schemas.microsoft.com/office/drawing/2014/main" id="{00000000-0008-0000-0600-000074000000}"/>
            </a:ext>
          </a:extLst>
        </xdr:cNvPr>
        <xdr:cNvSpPr txBox="1"/>
      </xdr:nvSpPr>
      <xdr:spPr>
        <a:xfrm>
          <a:off x="4686300" y="9314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32924</xdr:rowOff>
    </xdr:from>
    <xdr:to>
      <xdr:col>24</xdr:col>
      <xdr:colOff>114300</xdr:colOff>
      <xdr:row>55</xdr:row>
      <xdr:rowOff>134524</xdr:rowOff>
    </xdr:to>
    <xdr:sp macro="" textlink="">
      <xdr:nvSpPr>
        <xdr:cNvPr id="117" name="フローチャート: 判断 116">
          <a:extLst>
            <a:ext uri="{FF2B5EF4-FFF2-40B4-BE49-F238E27FC236}">
              <a16:creationId xmlns="" xmlns:a16="http://schemas.microsoft.com/office/drawing/2014/main" id="{00000000-0008-0000-0600-000075000000}"/>
            </a:ext>
          </a:extLst>
        </xdr:cNvPr>
        <xdr:cNvSpPr/>
      </xdr:nvSpPr>
      <xdr:spPr>
        <a:xfrm>
          <a:off x="4584700" y="9462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51811</xdr:rowOff>
    </xdr:from>
    <xdr:to>
      <xdr:col>19</xdr:col>
      <xdr:colOff>177800</xdr:colOff>
      <xdr:row>57</xdr:row>
      <xdr:rowOff>54219</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a:off x="2908300" y="9824461"/>
          <a:ext cx="889000" cy="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112987</xdr:rowOff>
    </xdr:from>
    <xdr:to>
      <xdr:col>20</xdr:col>
      <xdr:colOff>38100</xdr:colOff>
      <xdr:row>56</xdr:row>
      <xdr:rowOff>43137</xdr:rowOff>
    </xdr:to>
    <xdr:sp macro="" textlink="">
      <xdr:nvSpPr>
        <xdr:cNvPr id="119" name="フローチャート: 判断 118">
          <a:extLst>
            <a:ext uri="{FF2B5EF4-FFF2-40B4-BE49-F238E27FC236}">
              <a16:creationId xmlns="" xmlns:a16="http://schemas.microsoft.com/office/drawing/2014/main" id="{00000000-0008-0000-0600-000077000000}"/>
            </a:ext>
          </a:extLst>
        </xdr:cNvPr>
        <xdr:cNvSpPr/>
      </xdr:nvSpPr>
      <xdr:spPr>
        <a:xfrm>
          <a:off x="3746500" y="954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59664</xdr:rowOff>
    </xdr:from>
    <xdr:ext cx="534377" cy="259045"/>
    <xdr:sp macro="" textlink="">
      <xdr:nvSpPr>
        <xdr:cNvPr id="120" name="テキスト ボックス 119">
          <a:extLst>
            <a:ext uri="{FF2B5EF4-FFF2-40B4-BE49-F238E27FC236}">
              <a16:creationId xmlns="" xmlns:a16="http://schemas.microsoft.com/office/drawing/2014/main" id="{00000000-0008-0000-0600-000078000000}"/>
            </a:ext>
          </a:extLst>
        </xdr:cNvPr>
        <xdr:cNvSpPr txBox="1"/>
      </xdr:nvSpPr>
      <xdr:spPr>
        <a:xfrm>
          <a:off x="3530111" y="931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51811</xdr:rowOff>
    </xdr:from>
    <xdr:to>
      <xdr:col>15</xdr:col>
      <xdr:colOff>50800</xdr:colOff>
      <xdr:row>57</xdr:row>
      <xdr:rowOff>86482</xdr:rowOff>
    </xdr:to>
    <xdr:cxnSp macro="">
      <xdr:nvCxnSpPr>
        <xdr:cNvPr id="121" name="直線コネクタ 120">
          <a:extLst>
            <a:ext uri="{FF2B5EF4-FFF2-40B4-BE49-F238E27FC236}">
              <a16:creationId xmlns="" xmlns:a16="http://schemas.microsoft.com/office/drawing/2014/main" id="{00000000-0008-0000-0600-000079000000}"/>
            </a:ext>
          </a:extLst>
        </xdr:cNvPr>
        <xdr:cNvCxnSpPr/>
      </xdr:nvCxnSpPr>
      <xdr:spPr>
        <a:xfrm flipV="1">
          <a:off x="2019300" y="9824461"/>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135999</xdr:rowOff>
    </xdr:from>
    <xdr:to>
      <xdr:col>15</xdr:col>
      <xdr:colOff>101600</xdr:colOff>
      <xdr:row>56</xdr:row>
      <xdr:rowOff>66149</xdr:rowOff>
    </xdr:to>
    <xdr:sp macro="" textlink="">
      <xdr:nvSpPr>
        <xdr:cNvPr id="122" name="フローチャート: 判断 121">
          <a:extLst>
            <a:ext uri="{FF2B5EF4-FFF2-40B4-BE49-F238E27FC236}">
              <a16:creationId xmlns="" xmlns:a16="http://schemas.microsoft.com/office/drawing/2014/main" id="{00000000-0008-0000-0600-00007A000000}"/>
            </a:ext>
          </a:extLst>
        </xdr:cNvPr>
        <xdr:cNvSpPr/>
      </xdr:nvSpPr>
      <xdr:spPr>
        <a:xfrm>
          <a:off x="2857500" y="956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82676</xdr:rowOff>
    </xdr:from>
    <xdr:ext cx="534377" cy="259045"/>
    <xdr:sp macro="" textlink="">
      <xdr:nvSpPr>
        <xdr:cNvPr id="123" name="テキスト ボックス 122">
          <a:extLst>
            <a:ext uri="{FF2B5EF4-FFF2-40B4-BE49-F238E27FC236}">
              <a16:creationId xmlns="" xmlns:a16="http://schemas.microsoft.com/office/drawing/2014/main" id="{00000000-0008-0000-0600-00007B000000}"/>
            </a:ext>
          </a:extLst>
        </xdr:cNvPr>
        <xdr:cNvSpPr txBox="1"/>
      </xdr:nvSpPr>
      <xdr:spPr>
        <a:xfrm>
          <a:off x="2641111" y="934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86482</xdr:rowOff>
    </xdr:from>
    <xdr:to>
      <xdr:col>10</xdr:col>
      <xdr:colOff>114300</xdr:colOff>
      <xdr:row>57</xdr:row>
      <xdr:rowOff>109822</xdr:rowOff>
    </xdr:to>
    <xdr:cxnSp macro="">
      <xdr:nvCxnSpPr>
        <xdr:cNvPr id="124" name="直線コネクタ 123">
          <a:extLst>
            <a:ext uri="{FF2B5EF4-FFF2-40B4-BE49-F238E27FC236}">
              <a16:creationId xmlns="" xmlns:a16="http://schemas.microsoft.com/office/drawing/2014/main" id="{00000000-0008-0000-0600-00007C000000}"/>
            </a:ext>
          </a:extLst>
        </xdr:cNvPr>
        <xdr:cNvCxnSpPr/>
      </xdr:nvCxnSpPr>
      <xdr:spPr>
        <a:xfrm flipV="1">
          <a:off x="1130300" y="9859132"/>
          <a:ext cx="889000" cy="2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155133</xdr:rowOff>
    </xdr:from>
    <xdr:to>
      <xdr:col>10</xdr:col>
      <xdr:colOff>165100</xdr:colOff>
      <xdr:row>56</xdr:row>
      <xdr:rowOff>85283</xdr:rowOff>
    </xdr:to>
    <xdr:sp macro="" textlink="">
      <xdr:nvSpPr>
        <xdr:cNvPr id="125" name="フローチャート: 判断 124">
          <a:extLst>
            <a:ext uri="{FF2B5EF4-FFF2-40B4-BE49-F238E27FC236}">
              <a16:creationId xmlns="" xmlns:a16="http://schemas.microsoft.com/office/drawing/2014/main" id="{00000000-0008-0000-0600-00007D000000}"/>
            </a:ext>
          </a:extLst>
        </xdr:cNvPr>
        <xdr:cNvSpPr/>
      </xdr:nvSpPr>
      <xdr:spPr>
        <a:xfrm>
          <a:off x="1968500" y="958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101810</xdr:rowOff>
    </xdr:from>
    <xdr:ext cx="534377" cy="259045"/>
    <xdr:sp macro="" textlink="">
      <xdr:nvSpPr>
        <xdr:cNvPr id="126" name="テキスト ボックス 125">
          <a:extLst>
            <a:ext uri="{FF2B5EF4-FFF2-40B4-BE49-F238E27FC236}">
              <a16:creationId xmlns="" xmlns:a16="http://schemas.microsoft.com/office/drawing/2014/main" id="{00000000-0008-0000-0600-00007E000000}"/>
            </a:ext>
          </a:extLst>
        </xdr:cNvPr>
        <xdr:cNvSpPr txBox="1"/>
      </xdr:nvSpPr>
      <xdr:spPr>
        <a:xfrm>
          <a:off x="1752111" y="936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159987</xdr:rowOff>
    </xdr:from>
    <xdr:to>
      <xdr:col>6</xdr:col>
      <xdr:colOff>38100</xdr:colOff>
      <xdr:row>56</xdr:row>
      <xdr:rowOff>90137</xdr:rowOff>
    </xdr:to>
    <xdr:sp macro="" textlink="">
      <xdr:nvSpPr>
        <xdr:cNvPr id="127" name="フローチャート: 判断 126">
          <a:extLst>
            <a:ext uri="{FF2B5EF4-FFF2-40B4-BE49-F238E27FC236}">
              <a16:creationId xmlns="" xmlns:a16="http://schemas.microsoft.com/office/drawing/2014/main" id="{00000000-0008-0000-0600-00007F000000}"/>
            </a:ext>
          </a:extLst>
        </xdr:cNvPr>
        <xdr:cNvSpPr/>
      </xdr:nvSpPr>
      <xdr:spPr>
        <a:xfrm>
          <a:off x="1079500" y="958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106664</xdr:rowOff>
    </xdr:from>
    <xdr:ext cx="534377" cy="259045"/>
    <xdr:sp macro="" textlink="">
      <xdr:nvSpPr>
        <xdr:cNvPr id="128" name="テキスト ボックス 127">
          <a:extLst>
            <a:ext uri="{FF2B5EF4-FFF2-40B4-BE49-F238E27FC236}">
              <a16:creationId xmlns="" xmlns:a16="http://schemas.microsoft.com/office/drawing/2014/main" id="{00000000-0008-0000-0600-000080000000}"/>
            </a:ext>
          </a:extLst>
        </xdr:cNvPr>
        <xdr:cNvSpPr txBox="1"/>
      </xdr:nvSpPr>
      <xdr:spPr>
        <a:xfrm>
          <a:off x="863111" y="936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100261</xdr:rowOff>
    </xdr:from>
    <xdr:to>
      <xdr:col>24</xdr:col>
      <xdr:colOff>114300</xdr:colOff>
      <xdr:row>57</xdr:row>
      <xdr:rowOff>30411</xdr:rowOff>
    </xdr:to>
    <xdr:sp macro="" textlink="">
      <xdr:nvSpPr>
        <xdr:cNvPr id="134" name="楕円 133">
          <a:extLst>
            <a:ext uri="{FF2B5EF4-FFF2-40B4-BE49-F238E27FC236}">
              <a16:creationId xmlns="" xmlns:a16="http://schemas.microsoft.com/office/drawing/2014/main" id="{00000000-0008-0000-0600-000086000000}"/>
            </a:ext>
          </a:extLst>
        </xdr:cNvPr>
        <xdr:cNvSpPr/>
      </xdr:nvSpPr>
      <xdr:spPr>
        <a:xfrm>
          <a:off x="4584700" y="970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15188</xdr:rowOff>
    </xdr:from>
    <xdr:ext cx="534377" cy="259045"/>
    <xdr:sp macro="" textlink="">
      <xdr:nvSpPr>
        <xdr:cNvPr id="135" name="物件費該当値テキスト">
          <a:extLst>
            <a:ext uri="{FF2B5EF4-FFF2-40B4-BE49-F238E27FC236}">
              <a16:creationId xmlns="" xmlns:a16="http://schemas.microsoft.com/office/drawing/2014/main" id="{00000000-0008-0000-0600-000087000000}"/>
            </a:ext>
          </a:extLst>
        </xdr:cNvPr>
        <xdr:cNvSpPr txBox="1"/>
      </xdr:nvSpPr>
      <xdr:spPr>
        <a:xfrm>
          <a:off x="4686300" y="96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3419</xdr:rowOff>
    </xdr:from>
    <xdr:to>
      <xdr:col>20</xdr:col>
      <xdr:colOff>38100</xdr:colOff>
      <xdr:row>57</xdr:row>
      <xdr:rowOff>105019</xdr:rowOff>
    </xdr:to>
    <xdr:sp macro="" textlink="">
      <xdr:nvSpPr>
        <xdr:cNvPr id="136" name="楕円 135">
          <a:extLst>
            <a:ext uri="{FF2B5EF4-FFF2-40B4-BE49-F238E27FC236}">
              <a16:creationId xmlns="" xmlns:a16="http://schemas.microsoft.com/office/drawing/2014/main" id="{00000000-0008-0000-0600-000088000000}"/>
            </a:ext>
          </a:extLst>
        </xdr:cNvPr>
        <xdr:cNvSpPr/>
      </xdr:nvSpPr>
      <xdr:spPr>
        <a:xfrm>
          <a:off x="3746500" y="977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96146</xdr:rowOff>
    </xdr:from>
    <xdr:ext cx="534377"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3530111" y="986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1011</xdr:rowOff>
    </xdr:from>
    <xdr:to>
      <xdr:col>15</xdr:col>
      <xdr:colOff>101600</xdr:colOff>
      <xdr:row>57</xdr:row>
      <xdr:rowOff>102611</xdr:rowOff>
    </xdr:to>
    <xdr:sp macro="" textlink="">
      <xdr:nvSpPr>
        <xdr:cNvPr id="138" name="楕円 137">
          <a:extLst>
            <a:ext uri="{FF2B5EF4-FFF2-40B4-BE49-F238E27FC236}">
              <a16:creationId xmlns="" xmlns:a16="http://schemas.microsoft.com/office/drawing/2014/main" id="{00000000-0008-0000-0600-00008A000000}"/>
            </a:ext>
          </a:extLst>
        </xdr:cNvPr>
        <xdr:cNvSpPr/>
      </xdr:nvSpPr>
      <xdr:spPr>
        <a:xfrm>
          <a:off x="2857500" y="977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93738</xdr:rowOff>
    </xdr:from>
    <xdr:ext cx="534377"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2641111" y="986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35682</xdr:rowOff>
    </xdr:from>
    <xdr:to>
      <xdr:col>10</xdr:col>
      <xdr:colOff>165100</xdr:colOff>
      <xdr:row>57</xdr:row>
      <xdr:rowOff>137282</xdr:rowOff>
    </xdr:to>
    <xdr:sp macro="" textlink="">
      <xdr:nvSpPr>
        <xdr:cNvPr id="140" name="楕円 139">
          <a:extLst>
            <a:ext uri="{FF2B5EF4-FFF2-40B4-BE49-F238E27FC236}">
              <a16:creationId xmlns="" xmlns:a16="http://schemas.microsoft.com/office/drawing/2014/main" id="{00000000-0008-0000-0600-00008C000000}"/>
            </a:ext>
          </a:extLst>
        </xdr:cNvPr>
        <xdr:cNvSpPr/>
      </xdr:nvSpPr>
      <xdr:spPr>
        <a:xfrm>
          <a:off x="1968500" y="980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128409</xdr:rowOff>
    </xdr:from>
    <xdr:ext cx="534377" cy="259045"/>
    <xdr:sp macro="" textlink="">
      <xdr:nvSpPr>
        <xdr:cNvPr id="141" name="テキスト ボックス 140">
          <a:extLst>
            <a:ext uri="{FF2B5EF4-FFF2-40B4-BE49-F238E27FC236}">
              <a16:creationId xmlns="" xmlns:a16="http://schemas.microsoft.com/office/drawing/2014/main" id="{00000000-0008-0000-0600-00008D000000}"/>
            </a:ext>
          </a:extLst>
        </xdr:cNvPr>
        <xdr:cNvSpPr txBox="1"/>
      </xdr:nvSpPr>
      <xdr:spPr>
        <a:xfrm>
          <a:off x="1752111" y="990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59022</xdr:rowOff>
    </xdr:from>
    <xdr:to>
      <xdr:col>6</xdr:col>
      <xdr:colOff>38100</xdr:colOff>
      <xdr:row>57</xdr:row>
      <xdr:rowOff>160622</xdr:rowOff>
    </xdr:to>
    <xdr:sp macro="" textlink="">
      <xdr:nvSpPr>
        <xdr:cNvPr id="142" name="楕円 141">
          <a:extLst>
            <a:ext uri="{FF2B5EF4-FFF2-40B4-BE49-F238E27FC236}">
              <a16:creationId xmlns="" xmlns:a16="http://schemas.microsoft.com/office/drawing/2014/main" id="{00000000-0008-0000-0600-00008E000000}"/>
            </a:ext>
          </a:extLst>
        </xdr:cNvPr>
        <xdr:cNvSpPr/>
      </xdr:nvSpPr>
      <xdr:spPr>
        <a:xfrm>
          <a:off x="1079500" y="983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151749</xdr:rowOff>
    </xdr:from>
    <xdr:ext cx="534377"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863111" y="992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 xmlns:a16="http://schemas.microsoft.com/office/drawing/2014/main" id="{00000000-0008-0000-06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 xmlns:a16="http://schemas.microsoft.com/office/drawing/2014/main" id="{00000000-0008-0000-06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 xmlns:a16="http://schemas.microsoft.com/office/drawing/2014/main" id="{00000000-0008-0000-06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7" name="テキスト ボックス 156">
          <a:extLst>
            <a:ext uri="{FF2B5EF4-FFF2-40B4-BE49-F238E27FC236}">
              <a16:creationId xmlns="" xmlns:a16="http://schemas.microsoft.com/office/drawing/2014/main" id="{00000000-0008-0000-0600-00009D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1" name="テキスト ボックス 160">
          <a:extLst>
            <a:ext uri="{FF2B5EF4-FFF2-40B4-BE49-F238E27FC236}">
              <a16:creationId xmlns="" xmlns:a16="http://schemas.microsoft.com/office/drawing/2014/main" id="{00000000-0008-0000-0600-0000A1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139853</xdr:rowOff>
    </xdr:from>
    <xdr:to>
      <xdr:col>24</xdr:col>
      <xdr:colOff>62865</xdr:colOff>
      <xdr:row>79</xdr:row>
      <xdr:rowOff>18695</xdr:rowOff>
    </xdr:to>
    <xdr:cxnSp macro="">
      <xdr:nvCxnSpPr>
        <xdr:cNvPr id="167" name="直線コネクタ 166">
          <a:extLst>
            <a:ext uri="{FF2B5EF4-FFF2-40B4-BE49-F238E27FC236}">
              <a16:creationId xmlns="" xmlns:a16="http://schemas.microsoft.com/office/drawing/2014/main" id="{00000000-0008-0000-0600-0000A7000000}"/>
            </a:ext>
          </a:extLst>
        </xdr:cNvPr>
        <xdr:cNvCxnSpPr/>
      </xdr:nvCxnSpPr>
      <xdr:spPr>
        <a:xfrm flipV="1">
          <a:off x="4633595" y="12141353"/>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22522</xdr:rowOff>
    </xdr:from>
    <xdr:ext cx="469744" cy="259045"/>
    <xdr:sp macro="" textlink="">
      <xdr:nvSpPr>
        <xdr:cNvPr id="168" name="維持補修費最小値テキスト">
          <a:extLst>
            <a:ext uri="{FF2B5EF4-FFF2-40B4-BE49-F238E27FC236}">
              <a16:creationId xmlns="" xmlns:a16="http://schemas.microsoft.com/office/drawing/2014/main" id="{00000000-0008-0000-0600-0000A8000000}"/>
            </a:ext>
          </a:extLst>
        </xdr:cNvPr>
        <xdr:cNvSpPr txBox="1"/>
      </xdr:nvSpPr>
      <xdr:spPr>
        <a:xfrm>
          <a:off x="4686300" y="1356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18695</xdr:rowOff>
    </xdr:from>
    <xdr:to>
      <xdr:col>24</xdr:col>
      <xdr:colOff>152400</xdr:colOff>
      <xdr:row>79</xdr:row>
      <xdr:rowOff>18695</xdr:rowOff>
    </xdr:to>
    <xdr:cxnSp macro="">
      <xdr:nvCxnSpPr>
        <xdr:cNvPr id="169" name="直線コネクタ 168">
          <a:extLst>
            <a:ext uri="{FF2B5EF4-FFF2-40B4-BE49-F238E27FC236}">
              <a16:creationId xmlns="" xmlns:a16="http://schemas.microsoft.com/office/drawing/2014/main" id="{00000000-0008-0000-0600-0000A9000000}"/>
            </a:ext>
          </a:extLst>
        </xdr:cNvPr>
        <xdr:cNvCxnSpPr/>
      </xdr:nvCxnSpPr>
      <xdr:spPr>
        <a:xfrm>
          <a:off x="4546600" y="13563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86530</xdr:rowOff>
    </xdr:from>
    <xdr:ext cx="534377" cy="259045"/>
    <xdr:sp macro="" textlink="">
      <xdr:nvSpPr>
        <xdr:cNvPr id="170" name="維持補修費最大値テキスト">
          <a:extLst>
            <a:ext uri="{FF2B5EF4-FFF2-40B4-BE49-F238E27FC236}">
              <a16:creationId xmlns="" xmlns:a16="http://schemas.microsoft.com/office/drawing/2014/main" id="{00000000-0008-0000-0600-0000AA000000}"/>
            </a:ext>
          </a:extLst>
        </xdr:cNvPr>
        <xdr:cNvSpPr txBox="1"/>
      </xdr:nvSpPr>
      <xdr:spPr>
        <a:xfrm>
          <a:off x="4686300" y="1191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139853</xdr:rowOff>
    </xdr:from>
    <xdr:to>
      <xdr:col>24</xdr:col>
      <xdr:colOff>152400</xdr:colOff>
      <xdr:row>70</xdr:row>
      <xdr:rowOff>139853</xdr:rowOff>
    </xdr:to>
    <xdr:cxnSp macro="">
      <xdr:nvCxnSpPr>
        <xdr:cNvPr id="171" name="直線コネクタ 170">
          <a:extLst>
            <a:ext uri="{FF2B5EF4-FFF2-40B4-BE49-F238E27FC236}">
              <a16:creationId xmlns="" xmlns:a16="http://schemas.microsoft.com/office/drawing/2014/main" id="{00000000-0008-0000-0600-0000AB000000}"/>
            </a:ext>
          </a:extLst>
        </xdr:cNvPr>
        <xdr:cNvCxnSpPr/>
      </xdr:nvCxnSpPr>
      <xdr:spPr>
        <a:xfrm>
          <a:off x="4546600" y="1214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7435</xdr:rowOff>
    </xdr:from>
    <xdr:to>
      <xdr:col>24</xdr:col>
      <xdr:colOff>63500</xdr:colOff>
      <xdr:row>79</xdr:row>
      <xdr:rowOff>12103</xdr:rowOff>
    </xdr:to>
    <xdr:cxnSp macro="">
      <xdr:nvCxnSpPr>
        <xdr:cNvPr id="172" name="直線コネクタ 171">
          <a:extLst>
            <a:ext uri="{FF2B5EF4-FFF2-40B4-BE49-F238E27FC236}">
              <a16:creationId xmlns="" xmlns:a16="http://schemas.microsoft.com/office/drawing/2014/main" id="{00000000-0008-0000-0600-0000AC000000}"/>
            </a:ext>
          </a:extLst>
        </xdr:cNvPr>
        <xdr:cNvCxnSpPr/>
      </xdr:nvCxnSpPr>
      <xdr:spPr>
        <a:xfrm>
          <a:off x="3797300" y="13551985"/>
          <a:ext cx="838200" cy="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33653</xdr:rowOff>
    </xdr:from>
    <xdr:ext cx="469744" cy="259045"/>
    <xdr:sp macro="" textlink="">
      <xdr:nvSpPr>
        <xdr:cNvPr id="173" name="維持補修費平均値テキスト">
          <a:extLst>
            <a:ext uri="{FF2B5EF4-FFF2-40B4-BE49-F238E27FC236}">
              <a16:creationId xmlns="" xmlns:a16="http://schemas.microsoft.com/office/drawing/2014/main" id="{00000000-0008-0000-0600-0000AD000000}"/>
            </a:ext>
          </a:extLst>
        </xdr:cNvPr>
        <xdr:cNvSpPr txBox="1"/>
      </xdr:nvSpPr>
      <xdr:spPr>
        <a:xfrm>
          <a:off x="4686300" y="13235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10776</xdr:rowOff>
    </xdr:from>
    <xdr:to>
      <xdr:col>24</xdr:col>
      <xdr:colOff>114300</xdr:colOff>
      <xdr:row>78</xdr:row>
      <xdr:rowOff>112376</xdr:rowOff>
    </xdr:to>
    <xdr:sp macro="" textlink="">
      <xdr:nvSpPr>
        <xdr:cNvPr id="174" name="フローチャート: 判断 173">
          <a:extLst>
            <a:ext uri="{FF2B5EF4-FFF2-40B4-BE49-F238E27FC236}">
              <a16:creationId xmlns="" xmlns:a16="http://schemas.microsoft.com/office/drawing/2014/main" id="{00000000-0008-0000-0600-0000AE000000}"/>
            </a:ext>
          </a:extLst>
        </xdr:cNvPr>
        <xdr:cNvSpPr/>
      </xdr:nvSpPr>
      <xdr:spPr>
        <a:xfrm>
          <a:off x="4584700" y="1338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1036</xdr:rowOff>
    </xdr:from>
    <xdr:to>
      <xdr:col>19</xdr:col>
      <xdr:colOff>177800</xdr:colOff>
      <xdr:row>79</xdr:row>
      <xdr:rowOff>7435</xdr:rowOff>
    </xdr:to>
    <xdr:cxnSp macro="">
      <xdr:nvCxnSpPr>
        <xdr:cNvPr id="175" name="直線コネクタ 174">
          <a:extLst>
            <a:ext uri="{FF2B5EF4-FFF2-40B4-BE49-F238E27FC236}">
              <a16:creationId xmlns="" xmlns:a16="http://schemas.microsoft.com/office/drawing/2014/main" id="{00000000-0008-0000-0600-0000AF000000}"/>
            </a:ext>
          </a:extLst>
        </xdr:cNvPr>
        <xdr:cNvCxnSpPr/>
      </xdr:nvCxnSpPr>
      <xdr:spPr>
        <a:xfrm>
          <a:off x="2908300" y="13545586"/>
          <a:ext cx="889000" cy="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49028</xdr:rowOff>
    </xdr:from>
    <xdr:to>
      <xdr:col>20</xdr:col>
      <xdr:colOff>38100</xdr:colOff>
      <xdr:row>78</xdr:row>
      <xdr:rowOff>150628</xdr:rowOff>
    </xdr:to>
    <xdr:sp macro="" textlink="">
      <xdr:nvSpPr>
        <xdr:cNvPr id="176" name="フローチャート: 判断 175">
          <a:extLst>
            <a:ext uri="{FF2B5EF4-FFF2-40B4-BE49-F238E27FC236}">
              <a16:creationId xmlns="" xmlns:a16="http://schemas.microsoft.com/office/drawing/2014/main" id="{00000000-0008-0000-0600-0000B0000000}"/>
            </a:ext>
          </a:extLst>
        </xdr:cNvPr>
        <xdr:cNvSpPr/>
      </xdr:nvSpPr>
      <xdr:spPr>
        <a:xfrm>
          <a:off x="3746500" y="1342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167155</xdr:rowOff>
    </xdr:from>
    <xdr:ext cx="469744" cy="259045"/>
    <xdr:sp macro="" textlink="">
      <xdr:nvSpPr>
        <xdr:cNvPr id="177" name="テキスト ボックス 176">
          <a:extLst>
            <a:ext uri="{FF2B5EF4-FFF2-40B4-BE49-F238E27FC236}">
              <a16:creationId xmlns="" xmlns:a16="http://schemas.microsoft.com/office/drawing/2014/main" id="{00000000-0008-0000-0600-0000B1000000}"/>
            </a:ext>
          </a:extLst>
        </xdr:cNvPr>
        <xdr:cNvSpPr txBox="1"/>
      </xdr:nvSpPr>
      <xdr:spPr>
        <a:xfrm>
          <a:off x="3562428" y="1319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170542</xdr:rowOff>
    </xdr:from>
    <xdr:to>
      <xdr:col>15</xdr:col>
      <xdr:colOff>50800</xdr:colOff>
      <xdr:row>79</xdr:row>
      <xdr:rowOff>1036</xdr:rowOff>
    </xdr:to>
    <xdr:cxnSp macro="">
      <xdr:nvCxnSpPr>
        <xdr:cNvPr id="178" name="直線コネクタ 177">
          <a:extLst>
            <a:ext uri="{FF2B5EF4-FFF2-40B4-BE49-F238E27FC236}">
              <a16:creationId xmlns="" xmlns:a16="http://schemas.microsoft.com/office/drawing/2014/main" id="{00000000-0008-0000-0600-0000B2000000}"/>
            </a:ext>
          </a:extLst>
        </xdr:cNvPr>
        <xdr:cNvCxnSpPr/>
      </xdr:nvCxnSpPr>
      <xdr:spPr>
        <a:xfrm>
          <a:off x="2019300" y="13543642"/>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42304</xdr:rowOff>
    </xdr:from>
    <xdr:to>
      <xdr:col>15</xdr:col>
      <xdr:colOff>101600</xdr:colOff>
      <xdr:row>78</xdr:row>
      <xdr:rowOff>143904</xdr:rowOff>
    </xdr:to>
    <xdr:sp macro="" textlink="">
      <xdr:nvSpPr>
        <xdr:cNvPr id="179" name="フローチャート: 判断 178">
          <a:extLst>
            <a:ext uri="{FF2B5EF4-FFF2-40B4-BE49-F238E27FC236}">
              <a16:creationId xmlns="" xmlns:a16="http://schemas.microsoft.com/office/drawing/2014/main" id="{00000000-0008-0000-0600-0000B3000000}"/>
            </a:ext>
          </a:extLst>
        </xdr:cNvPr>
        <xdr:cNvSpPr/>
      </xdr:nvSpPr>
      <xdr:spPr>
        <a:xfrm>
          <a:off x="2857500" y="1341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160431</xdr:rowOff>
    </xdr:from>
    <xdr:ext cx="469744" cy="259045"/>
    <xdr:sp macro="" textlink="">
      <xdr:nvSpPr>
        <xdr:cNvPr id="180" name="テキスト ボックス 179">
          <a:extLst>
            <a:ext uri="{FF2B5EF4-FFF2-40B4-BE49-F238E27FC236}">
              <a16:creationId xmlns="" xmlns:a16="http://schemas.microsoft.com/office/drawing/2014/main" id="{00000000-0008-0000-0600-0000B4000000}"/>
            </a:ext>
          </a:extLst>
        </xdr:cNvPr>
        <xdr:cNvSpPr txBox="1"/>
      </xdr:nvSpPr>
      <xdr:spPr>
        <a:xfrm>
          <a:off x="2673428" y="1319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167914</xdr:rowOff>
    </xdr:from>
    <xdr:to>
      <xdr:col>10</xdr:col>
      <xdr:colOff>114300</xdr:colOff>
      <xdr:row>78</xdr:row>
      <xdr:rowOff>170542</xdr:rowOff>
    </xdr:to>
    <xdr:cxnSp macro="">
      <xdr:nvCxnSpPr>
        <xdr:cNvPr id="181" name="直線コネクタ 180">
          <a:extLst>
            <a:ext uri="{FF2B5EF4-FFF2-40B4-BE49-F238E27FC236}">
              <a16:creationId xmlns="" xmlns:a16="http://schemas.microsoft.com/office/drawing/2014/main" id="{00000000-0008-0000-0600-0000B5000000}"/>
            </a:ext>
          </a:extLst>
        </xdr:cNvPr>
        <xdr:cNvCxnSpPr/>
      </xdr:nvCxnSpPr>
      <xdr:spPr>
        <a:xfrm>
          <a:off x="1130300" y="13541014"/>
          <a:ext cx="8890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29674</xdr:rowOff>
    </xdr:from>
    <xdr:to>
      <xdr:col>10</xdr:col>
      <xdr:colOff>165100</xdr:colOff>
      <xdr:row>78</xdr:row>
      <xdr:rowOff>131274</xdr:rowOff>
    </xdr:to>
    <xdr:sp macro="" textlink="">
      <xdr:nvSpPr>
        <xdr:cNvPr id="182" name="フローチャート: 判断 181">
          <a:extLst>
            <a:ext uri="{FF2B5EF4-FFF2-40B4-BE49-F238E27FC236}">
              <a16:creationId xmlns="" xmlns:a16="http://schemas.microsoft.com/office/drawing/2014/main" id="{00000000-0008-0000-0600-0000B6000000}"/>
            </a:ext>
          </a:extLst>
        </xdr:cNvPr>
        <xdr:cNvSpPr/>
      </xdr:nvSpPr>
      <xdr:spPr>
        <a:xfrm>
          <a:off x="1968500" y="1340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147801</xdr:rowOff>
    </xdr:from>
    <xdr:ext cx="469744" cy="259045"/>
    <xdr:sp macro="" textlink="">
      <xdr:nvSpPr>
        <xdr:cNvPr id="183" name="テキスト ボックス 182">
          <a:extLst>
            <a:ext uri="{FF2B5EF4-FFF2-40B4-BE49-F238E27FC236}">
              <a16:creationId xmlns="" xmlns:a16="http://schemas.microsoft.com/office/drawing/2014/main" id="{00000000-0008-0000-0600-0000B7000000}"/>
            </a:ext>
          </a:extLst>
        </xdr:cNvPr>
        <xdr:cNvSpPr txBox="1"/>
      </xdr:nvSpPr>
      <xdr:spPr>
        <a:xfrm>
          <a:off x="1784428" y="1317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46189</xdr:rowOff>
    </xdr:from>
    <xdr:to>
      <xdr:col>6</xdr:col>
      <xdr:colOff>38100</xdr:colOff>
      <xdr:row>78</xdr:row>
      <xdr:rowOff>147789</xdr:rowOff>
    </xdr:to>
    <xdr:sp macro="" textlink="">
      <xdr:nvSpPr>
        <xdr:cNvPr id="184" name="フローチャート: 判断 183">
          <a:extLst>
            <a:ext uri="{FF2B5EF4-FFF2-40B4-BE49-F238E27FC236}">
              <a16:creationId xmlns="" xmlns:a16="http://schemas.microsoft.com/office/drawing/2014/main" id="{00000000-0008-0000-0600-0000B8000000}"/>
            </a:ext>
          </a:extLst>
        </xdr:cNvPr>
        <xdr:cNvSpPr/>
      </xdr:nvSpPr>
      <xdr:spPr>
        <a:xfrm>
          <a:off x="1079500" y="134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164316</xdr:rowOff>
    </xdr:from>
    <xdr:ext cx="469744" cy="259045"/>
    <xdr:sp macro="" textlink="">
      <xdr:nvSpPr>
        <xdr:cNvPr id="185" name="テキスト ボックス 184">
          <a:extLst>
            <a:ext uri="{FF2B5EF4-FFF2-40B4-BE49-F238E27FC236}">
              <a16:creationId xmlns="" xmlns:a16="http://schemas.microsoft.com/office/drawing/2014/main" id="{00000000-0008-0000-0600-0000B9000000}"/>
            </a:ext>
          </a:extLst>
        </xdr:cNvPr>
        <xdr:cNvSpPr txBox="1"/>
      </xdr:nvSpPr>
      <xdr:spPr>
        <a:xfrm>
          <a:off x="895428" y="1319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132753</xdr:rowOff>
    </xdr:from>
    <xdr:to>
      <xdr:col>24</xdr:col>
      <xdr:colOff>114300</xdr:colOff>
      <xdr:row>79</xdr:row>
      <xdr:rowOff>62903</xdr:rowOff>
    </xdr:to>
    <xdr:sp macro="" textlink="">
      <xdr:nvSpPr>
        <xdr:cNvPr id="191" name="楕円 190">
          <a:extLst>
            <a:ext uri="{FF2B5EF4-FFF2-40B4-BE49-F238E27FC236}">
              <a16:creationId xmlns="" xmlns:a16="http://schemas.microsoft.com/office/drawing/2014/main" id="{00000000-0008-0000-0600-0000BF000000}"/>
            </a:ext>
          </a:extLst>
        </xdr:cNvPr>
        <xdr:cNvSpPr/>
      </xdr:nvSpPr>
      <xdr:spPr>
        <a:xfrm>
          <a:off x="4584700" y="1350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47680</xdr:rowOff>
    </xdr:from>
    <xdr:ext cx="469744" cy="259045"/>
    <xdr:sp macro="" textlink="">
      <xdr:nvSpPr>
        <xdr:cNvPr id="192" name="維持補修費該当値テキスト">
          <a:extLst>
            <a:ext uri="{FF2B5EF4-FFF2-40B4-BE49-F238E27FC236}">
              <a16:creationId xmlns="" xmlns:a16="http://schemas.microsoft.com/office/drawing/2014/main" id="{00000000-0008-0000-0600-0000C0000000}"/>
            </a:ext>
          </a:extLst>
        </xdr:cNvPr>
        <xdr:cNvSpPr txBox="1"/>
      </xdr:nvSpPr>
      <xdr:spPr>
        <a:xfrm>
          <a:off x="4686300" y="1342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128085</xdr:rowOff>
    </xdr:from>
    <xdr:to>
      <xdr:col>20</xdr:col>
      <xdr:colOff>38100</xdr:colOff>
      <xdr:row>79</xdr:row>
      <xdr:rowOff>58235</xdr:rowOff>
    </xdr:to>
    <xdr:sp macro="" textlink="">
      <xdr:nvSpPr>
        <xdr:cNvPr id="193" name="楕円 192">
          <a:extLst>
            <a:ext uri="{FF2B5EF4-FFF2-40B4-BE49-F238E27FC236}">
              <a16:creationId xmlns="" xmlns:a16="http://schemas.microsoft.com/office/drawing/2014/main" id="{00000000-0008-0000-0600-0000C1000000}"/>
            </a:ext>
          </a:extLst>
        </xdr:cNvPr>
        <xdr:cNvSpPr/>
      </xdr:nvSpPr>
      <xdr:spPr>
        <a:xfrm>
          <a:off x="3746500" y="1350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49362</xdr:rowOff>
    </xdr:from>
    <xdr:ext cx="469744"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3562428" y="1359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121686</xdr:rowOff>
    </xdr:from>
    <xdr:to>
      <xdr:col>15</xdr:col>
      <xdr:colOff>101600</xdr:colOff>
      <xdr:row>79</xdr:row>
      <xdr:rowOff>51836</xdr:rowOff>
    </xdr:to>
    <xdr:sp macro="" textlink="">
      <xdr:nvSpPr>
        <xdr:cNvPr id="195" name="楕円 194">
          <a:extLst>
            <a:ext uri="{FF2B5EF4-FFF2-40B4-BE49-F238E27FC236}">
              <a16:creationId xmlns="" xmlns:a16="http://schemas.microsoft.com/office/drawing/2014/main" id="{00000000-0008-0000-0600-0000C3000000}"/>
            </a:ext>
          </a:extLst>
        </xdr:cNvPr>
        <xdr:cNvSpPr/>
      </xdr:nvSpPr>
      <xdr:spPr>
        <a:xfrm>
          <a:off x="2857500" y="1349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42963</xdr:rowOff>
    </xdr:from>
    <xdr:ext cx="469744"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2673428" y="1358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119742</xdr:rowOff>
    </xdr:from>
    <xdr:to>
      <xdr:col>10</xdr:col>
      <xdr:colOff>165100</xdr:colOff>
      <xdr:row>79</xdr:row>
      <xdr:rowOff>49892</xdr:rowOff>
    </xdr:to>
    <xdr:sp macro="" textlink="">
      <xdr:nvSpPr>
        <xdr:cNvPr id="197" name="楕円 196">
          <a:extLst>
            <a:ext uri="{FF2B5EF4-FFF2-40B4-BE49-F238E27FC236}">
              <a16:creationId xmlns="" xmlns:a16="http://schemas.microsoft.com/office/drawing/2014/main" id="{00000000-0008-0000-0600-0000C5000000}"/>
            </a:ext>
          </a:extLst>
        </xdr:cNvPr>
        <xdr:cNvSpPr/>
      </xdr:nvSpPr>
      <xdr:spPr>
        <a:xfrm>
          <a:off x="1968500" y="1349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41019</xdr:rowOff>
    </xdr:from>
    <xdr:ext cx="469744" cy="259045"/>
    <xdr:sp macro="" textlink="">
      <xdr:nvSpPr>
        <xdr:cNvPr id="198" name="テキスト ボックス 197">
          <a:extLst>
            <a:ext uri="{FF2B5EF4-FFF2-40B4-BE49-F238E27FC236}">
              <a16:creationId xmlns="" xmlns:a16="http://schemas.microsoft.com/office/drawing/2014/main" id="{00000000-0008-0000-0600-0000C6000000}"/>
            </a:ext>
          </a:extLst>
        </xdr:cNvPr>
        <xdr:cNvSpPr txBox="1"/>
      </xdr:nvSpPr>
      <xdr:spPr>
        <a:xfrm>
          <a:off x="1784428" y="1358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117114</xdr:rowOff>
    </xdr:from>
    <xdr:to>
      <xdr:col>6</xdr:col>
      <xdr:colOff>38100</xdr:colOff>
      <xdr:row>79</xdr:row>
      <xdr:rowOff>47264</xdr:rowOff>
    </xdr:to>
    <xdr:sp macro="" textlink="">
      <xdr:nvSpPr>
        <xdr:cNvPr id="199" name="楕円 198">
          <a:extLst>
            <a:ext uri="{FF2B5EF4-FFF2-40B4-BE49-F238E27FC236}">
              <a16:creationId xmlns="" xmlns:a16="http://schemas.microsoft.com/office/drawing/2014/main" id="{00000000-0008-0000-0600-0000C7000000}"/>
            </a:ext>
          </a:extLst>
        </xdr:cNvPr>
        <xdr:cNvSpPr/>
      </xdr:nvSpPr>
      <xdr:spPr>
        <a:xfrm>
          <a:off x="1079500" y="1349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38391</xdr:rowOff>
    </xdr:from>
    <xdr:ext cx="469744" cy="259045"/>
    <xdr:sp macro="" textlink="">
      <xdr:nvSpPr>
        <xdr:cNvPr id="200" name="テキスト ボックス 199">
          <a:extLst>
            <a:ext uri="{FF2B5EF4-FFF2-40B4-BE49-F238E27FC236}">
              <a16:creationId xmlns="" xmlns:a16="http://schemas.microsoft.com/office/drawing/2014/main" id="{00000000-0008-0000-0600-0000C8000000}"/>
            </a:ext>
          </a:extLst>
        </xdr:cNvPr>
        <xdr:cNvSpPr txBox="1"/>
      </xdr:nvSpPr>
      <xdr:spPr>
        <a:xfrm>
          <a:off x="895428" y="1358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 xmlns:a16="http://schemas.microsoft.com/office/drawing/2014/main" id="{00000000-0008-0000-06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 xmlns:a16="http://schemas.microsoft.com/office/drawing/2014/main" id="{00000000-0008-0000-06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a:extLst>
            <a:ext uri="{FF2B5EF4-FFF2-40B4-BE49-F238E27FC236}">
              <a16:creationId xmlns="" xmlns:a16="http://schemas.microsoft.com/office/drawing/2014/main" id="{00000000-0008-0000-0600-0000D5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 xmlns:a16="http://schemas.microsoft.com/office/drawing/2014/main" id="{00000000-0008-0000-06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5" name="テキスト ボックス 214">
          <a:extLst>
            <a:ext uri="{FF2B5EF4-FFF2-40B4-BE49-F238E27FC236}">
              <a16:creationId xmlns="" xmlns:a16="http://schemas.microsoft.com/office/drawing/2014/main" id="{00000000-0008-0000-0600-0000D7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 xmlns:a16="http://schemas.microsoft.com/office/drawing/2014/main" id="{00000000-0008-0000-06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 xmlns:a16="http://schemas.microsoft.com/office/drawing/2014/main" id="{00000000-0008-0000-06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49578</xdr:rowOff>
    </xdr:from>
    <xdr:to>
      <xdr:col>24</xdr:col>
      <xdr:colOff>62865</xdr:colOff>
      <xdr:row>99</xdr:row>
      <xdr:rowOff>8384</xdr:rowOff>
    </xdr:to>
    <xdr:cxnSp macro="">
      <xdr:nvCxnSpPr>
        <xdr:cNvPr id="225" name="直線コネクタ 224">
          <a:extLst>
            <a:ext uri="{FF2B5EF4-FFF2-40B4-BE49-F238E27FC236}">
              <a16:creationId xmlns="" xmlns:a16="http://schemas.microsoft.com/office/drawing/2014/main" id="{00000000-0008-0000-0600-0000E1000000}"/>
            </a:ext>
          </a:extLst>
        </xdr:cNvPr>
        <xdr:cNvCxnSpPr/>
      </xdr:nvCxnSpPr>
      <xdr:spPr>
        <a:xfrm flipV="1">
          <a:off x="4633595" y="15651528"/>
          <a:ext cx="1270" cy="133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12211</xdr:rowOff>
    </xdr:from>
    <xdr:ext cx="534377" cy="259045"/>
    <xdr:sp macro="" textlink="">
      <xdr:nvSpPr>
        <xdr:cNvPr id="226" name="扶助費最小値テキスト">
          <a:extLst>
            <a:ext uri="{FF2B5EF4-FFF2-40B4-BE49-F238E27FC236}">
              <a16:creationId xmlns="" xmlns:a16="http://schemas.microsoft.com/office/drawing/2014/main" id="{00000000-0008-0000-0600-0000E2000000}"/>
            </a:ext>
          </a:extLst>
        </xdr:cNvPr>
        <xdr:cNvSpPr txBox="1"/>
      </xdr:nvSpPr>
      <xdr:spPr>
        <a:xfrm>
          <a:off x="4686300" y="1698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8384</xdr:rowOff>
    </xdr:from>
    <xdr:to>
      <xdr:col>24</xdr:col>
      <xdr:colOff>152400</xdr:colOff>
      <xdr:row>99</xdr:row>
      <xdr:rowOff>8384</xdr:rowOff>
    </xdr:to>
    <xdr:cxnSp macro="">
      <xdr:nvCxnSpPr>
        <xdr:cNvPr id="227" name="直線コネクタ 226">
          <a:extLst>
            <a:ext uri="{FF2B5EF4-FFF2-40B4-BE49-F238E27FC236}">
              <a16:creationId xmlns="" xmlns:a16="http://schemas.microsoft.com/office/drawing/2014/main" id="{00000000-0008-0000-0600-0000E3000000}"/>
            </a:ext>
          </a:extLst>
        </xdr:cNvPr>
        <xdr:cNvCxnSpPr/>
      </xdr:nvCxnSpPr>
      <xdr:spPr>
        <a:xfrm>
          <a:off x="4546600" y="16981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167705</xdr:rowOff>
    </xdr:from>
    <xdr:ext cx="599010" cy="259045"/>
    <xdr:sp macro="" textlink="">
      <xdr:nvSpPr>
        <xdr:cNvPr id="228" name="扶助費最大値テキスト">
          <a:extLst>
            <a:ext uri="{FF2B5EF4-FFF2-40B4-BE49-F238E27FC236}">
              <a16:creationId xmlns="" xmlns:a16="http://schemas.microsoft.com/office/drawing/2014/main" id="{00000000-0008-0000-0600-0000E4000000}"/>
            </a:ext>
          </a:extLst>
        </xdr:cNvPr>
        <xdr:cNvSpPr txBox="1"/>
      </xdr:nvSpPr>
      <xdr:spPr>
        <a:xfrm>
          <a:off x="4686300" y="1542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49578</xdr:rowOff>
    </xdr:from>
    <xdr:to>
      <xdr:col>24</xdr:col>
      <xdr:colOff>152400</xdr:colOff>
      <xdr:row>91</xdr:row>
      <xdr:rowOff>49578</xdr:rowOff>
    </xdr:to>
    <xdr:cxnSp macro="">
      <xdr:nvCxnSpPr>
        <xdr:cNvPr id="229" name="直線コネクタ 228">
          <a:extLst>
            <a:ext uri="{FF2B5EF4-FFF2-40B4-BE49-F238E27FC236}">
              <a16:creationId xmlns="" xmlns:a16="http://schemas.microsoft.com/office/drawing/2014/main" id="{00000000-0008-0000-0600-0000E5000000}"/>
            </a:ext>
          </a:extLst>
        </xdr:cNvPr>
        <xdr:cNvCxnSpPr/>
      </xdr:nvCxnSpPr>
      <xdr:spPr>
        <a:xfrm>
          <a:off x="4546600" y="1565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85903</xdr:rowOff>
    </xdr:from>
    <xdr:to>
      <xdr:col>24</xdr:col>
      <xdr:colOff>63500</xdr:colOff>
      <xdr:row>95</xdr:row>
      <xdr:rowOff>101806</xdr:rowOff>
    </xdr:to>
    <xdr:cxnSp macro="">
      <xdr:nvCxnSpPr>
        <xdr:cNvPr id="230" name="直線コネクタ 229">
          <a:extLst>
            <a:ext uri="{FF2B5EF4-FFF2-40B4-BE49-F238E27FC236}">
              <a16:creationId xmlns="" xmlns:a16="http://schemas.microsoft.com/office/drawing/2014/main" id="{00000000-0008-0000-0600-0000E6000000}"/>
            </a:ext>
          </a:extLst>
        </xdr:cNvPr>
        <xdr:cNvCxnSpPr/>
      </xdr:nvCxnSpPr>
      <xdr:spPr>
        <a:xfrm flipV="1">
          <a:off x="3797300" y="16373653"/>
          <a:ext cx="838200" cy="1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133942</xdr:rowOff>
    </xdr:from>
    <xdr:ext cx="599010" cy="259045"/>
    <xdr:sp macro="" textlink="">
      <xdr:nvSpPr>
        <xdr:cNvPr id="231" name="扶助費平均値テキスト">
          <a:extLst>
            <a:ext uri="{FF2B5EF4-FFF2-40B4-BE49-F238E27FC236}">
              <a16:creationId xmlns="" xmlns:a16="http://schemas.microsoft.com/office/drawing/2014/main" id="{00000000-0008-0000-0600-0000E7000000}"/>
            </a:ext>
          </a:extLst>
        </xdr:cNvPr>
        <xdr:cNvSpPr txBox="1"/>
      </xdr:nvSpPr>
      <xdr:spPr>
        <a:xfrm>
          <a:off x="4686300" y="164216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155515</xdr:rowOff>
    </xdr:from>
    <xdr:to>
      <xdr:col>24</xdr:col>
      <xdr:colOff>114300</xdr:colOff>
      <xdr:row>96</xdr:row>
      <xdr:rowOff>85665</xdr:rowOff>
    </xdr:to>
    <xdr:sp macro="" textlink="">
      <xdr:nvSpPr>
        <xdr:cNvPr id="232" name="フローチャート: 判断 231">
          <a:extLst>
            <a:ext uri="{FF2B5EF4-FFF2-40B4-BE49-F238E27FC236}">
              <a16:creationId xmlns="" xmlns:a16="http://schemas.microsoft.com/office/drawing/2014/main" id="{00000000-0008-0000-0600-0000E8000000}"/>
            </a:ext>
          </a:extLst>
        </xdr:cNvPr>
        <xdr:cNvSpPr/>
      </xdr:nvSpPr>
      <xdr:spPr>
        <a:xfrm>
          <a:off x="4584700" y="164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101806</xdr:rowOff>
    </xdr:from>
    <xdr:to>
      <xdr:col>19</xdr:col>
      <xdr:colOff>177800</xdr:colOff>
      <xdr:row>95</xdr:row>
      <xdr:rowOff>130175</xdr:rowOff>
    </xdr:to>
    <xdr:cxnSp macro="">
      <xdr:nvCxnSpPr>
        <xdr:cNvPr id="233" name="直線コネクタ 232">
          <a:extLst>
            <a:ext uri="{FF2B5EF4-FFF2-40B4-BE49-F238E27FC236}">
              <a16:creationId xmlns="" xmlns:a16="http://schemas.microsoft.com/office/drawing/2014/main" id="{00000000-0008-0000-0600-0000E9000000}"/>
            </a:ext>
          </a:extLst>
        </xdr:cNvPr>
        <xdr:cNvCxnSpPr/>
      </xdr:nvCxnSpPr>
      <xdr:spPr>
        <a:xfrm flipV="1">
          <a:off x="2908300" y="16389556"/>
          <a:ext cx="889000" cy="2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153777</xdr:rowOff>
    </xdr:from>
    <xdr:to>
      <xdr:col>20</xdr:col>
      <xdr:colOff>38100</xdr:colOff>
      <xdr:row>96</xdr:row>
      <xdr:rowOff>83927</xdr:rowOff>
    </xdr:to>
    <xdr:sp macro="" textlink="">
      <xdr:nvSpPr>
        <xdr:cNvPr id="234" name="フローチャート: 判断 233">
          <a:extLst>
            <a:ext uri="{FF2B5EF4-FFF2-40B4-BE49-F238E27FC236}">
              <a16:creationId xmlns="" xmlns:a16="http://schemas.microsoft.com/office/drawing/2014/main" id="{00000000-0008-0000-0600-0000EA000000}"/>
            </a:ext>
          </a:extLst>
        </xdr:cNvPr>
        <xdr:cNvSpPr/>
      </xdr:nvSpPr>
      <xdr:spPr>
        <a:xfrm>
          <a:off x="37465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75054</xdr:rowOff>
    </xdr:from>
    <xdr:ext cx="599010" cy="259045"/>
    <xdr:sp macro="" textlink="">
      <xdr:nvSpPr>
        <xdr:cNvPr id="235" name="テキスト ボックス 234">
          <a:extLst>
            <a:ext uri="{FF2B5EF4-FFF2-40B4-BE49-F238E27FC236}">
              <a16:creationId xmlns="" xmlns:a16="http://schemas.microsoft.com/office/drawing/2014/main" id="{00000000-0008-0000-0600-0000EB000000}"/>
            </a:ext>
          </a:extLst>
        </xdr:cNvPr>
        <xdr:cNvSpPr txBox="1"/>
      </xdr:nvSpPr>
      <xdr:spPr>
        <a:xfrm>
          <a:off x="3497795" y="16534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106797</xdr:rowOff>
    </xdr:from>
    <xdr:to>
      <xdr:col>15</xdr:col>
      <xdr:colOff>50800</xdr:colOff>
      <xdr:row>95</xdr:row>
      <xdr:rowOff>130175</xdr:rowOff>
    </xdr:to>
    <xdr:cxnSp macro="">
      <xdr:nvCxnSpPr>
        <xdr:cNvPr id="236" name="直線コネクタ 235">
          <a:extLst>
            <a:ext uri="{FF2B5EF4-FFF2-40B4-BE49-F238E27FC236}">
              <a16:creationId xmlns="" xmlns:a16="http://schemas.microsoft.com/office/drawing/2014/main" id="{00000000-0008-0000-0600-0000EC000000}"/>
            </a:ext>
          </a:extLst>
        </xdr:cNvPr>
        <xdr:cNvCxnSpPr/>
      </xdr:nvCxnSpPr>
      <xdr:spPr>
        <a:xfrm>
          <a:off x="2019300" y="16394547"/>
          <a:ext cx="889000" cy="2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15931</xdr:rowOff>
    </xdr:from>
    <xdr:to>
      <xdr:col>15</xdr:col>
      <xdr:colOff>101600</xdr:colOff>
      <xdr:row>96</xdr:row>
      <xdr:rowOff>117531</xdr:rowOff>
    </xdr:to>
    <xdr:sp macro="" textlink="">
      <xdr:nvSpPr>
        <xdr:cNvPr id="237" name="フローチャート: 判断 236">
          <a:extLst>
            <a:ext uri="{FF2B5EF4-FFF2-40B4-BE49-F238E27FC236}">
              <a16:creationId xmlns="" xmlns:a16="http://schemas.microsoft.com/office/drawing/2014/main" id="{00000000-0008-0000-0600-0000ED000000}"/>
            </a:ext>
          </a:extLst>
        </xdr:cNvPr>
        <xdr:cNvSpPr/>
      </xdr:nvSpPr>
      <xdr:spPr>
        <a:xfrm>
          <a:off x="2857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108658</xdr:rowOff>
    </xdr:from>
    <xdr:ext cx="599010" cy="259045"/>
    <xdr:sp macro="" textlink="">
      <xdr:nvSpPr>
        <xdr:cNvPr id="238" name="テキスト ボックス 237">
          <a:extLst>
            <a:ext uri="{FF2B5EF4-FFF2-40B4-BE49-F238E27FC236}">
              <a16:creationId xmlns="" xmlns:a16="http://schemas.microsoft.com/office/drawing/2014/main" id="{00000000-0008-0000-0600-0000EE000000}"/>
            </a:ext>
          </a:extLst>
        </xdr:cNvPr>
        <xdr:cNvSpPr txBox="1"/>
      </xdr:nvSpPr>
      <xdr:spPr>
        <a:xfrm>
          <a:off x="2608795" y="16567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106797</xdr:rowOff>
    </xdr:from>
    <xdr:to>
      <xdr:col>10</xdr:col>
      <xdr:colOff>114300</xdr:colOff>
      <xdr:row>95</xdr:row>
      <xdr:rowOff>111627</xdr:rowOff>
    </xdr:to>
    <xdr:cxnSp macro="">
      <xdr:nvCxnSpPr>
        <xdr:cNvPr id="239" name="直線コネクタ 238">
          <a:extLst>
            <a:ext uri="{FF2B5EF4-FFF2-40B4-BE49-F238E27FC236}">
              <a16:creationId xmlns="" xmlns:a16="http://schemas.microsoft.com/office/drawing/2014/main" id="{00000000-0008-0000-0600-0000EF000000}"/>
            </a:ext>
          </a:extLst>
        </xdr:cNvPr>
        <xdr:cNvCxnSpPr/>
      </xdr:nvCxnSpPr>
      <xdr:spPr>
        <a:xfrm flipV="1">
          <a:off x="1130300" y="16394547"/>
          <a:ext cx="889000" cy="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20479</xdr:rowOff>
    </xdr:from>
    <xdr:to>
      <xdr:col>10</xdr:col>
      <xdr:colOff>165100</xdr:colOff>
      <xdr:row>96</xdr:row>
      <xdr:rowOff>122079</xdr:rowOff>
    </xdr:to>
    <xdr:sp macro="" textlink="">
      <xdr:nvSpPr>
        <xdr:cNvPr id="240" name="フローチャート: 判断 239">
          <a:extLst>
            <a:ext uri="{FF2B5EF4-FFF2-40B4-BE49-F238E27FC236}">
              <a16:creationId xmlns="" xmlns:a16="http://schemas.microsoft.com/office/drawing/2014/main" id="{00000000-0008-0000-0600-0000F0000000}"/>
            </a:ext>
          </a:extLst>
        </xdr:cNvPr>
        <xdr:cNvSpPr/>
      </xdr:nvSpPr>
      <xdr:spPr>
        <a:xfrm>
          <a:off x="1968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113206</xdr:rowOff>
    </xdr:from>
    <xdr:ext cx="599010" cy="259045"/>
    <xdr:sp macro="" textlink="">
      <xdr:nvSpPr>
        <xdr:cNvPr id="241" name="テキスト ボックス 240">
          <a:extLst>
            <a:ext uri="{FF2B5EF4-FFF2-40B4-BE49-F238E27FC236}">
              <a16:creationId xmlns="" xmlns:a16="http://schemas.microsoft.com/office/drawing/2014/main" id="{00000000-0008-0000-0600-0000F1000000}"/>
            </a:ext>
          </a:extLst>
        </xdr:cNvPr>
        <xdr:cNvSpPr txBox="1"/>
      </xdr:nvSpPr>
      <xdr:spPr>
        <a:xfrm>
          <a:off x="1719795" y="16572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24541</xdr:rowOff>
    </xdr:from>
    <xdr:to>
      <xdr:col>6</xdr:col>
      <xdr:colOff>38100</xdr:colOff>
      <xdr:row>96</xdr:row>
      <xdr:rowOff>126141</xdr:rowOff>
    </xdr:to>
    <xdr:sp macro="" textlink="">
      <xdr:nvSpPr>
        <xdr:cNvPr id="242" name="フローチャート: 判断 241">
          <a:extLst>
            <a:ext uri="{FF2B5EF4-FFF2-40B4-BE49-F238E27FC236}">
              <a16:creationId xmlns="" xmlns:a16="http://schemas.microsoft.com/office/drawing/2014/main" id="{00000000-0008-0000-0600-0000F2000000}"/>
            </a:ext>
          </a:extLst>
        </xdr:cNvPr>
        <xdr:cNvSpPr/>
      </xdr:nvSpPr>
      <xdr:spPr>
        <a:xfrm>
          <a:off x="1079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117268</xdr:rowOff>
    </xdr:from>
    <xdr:ext cx="599010" cy="259045"/>
    <xdr:sp macro="" textlink="">
      <xdr:nvSpPr>
        <xdr:cNvPr id="243" name="テキスト ボックス 242">
          <a:extLst>
            <a:ext uri="{FF2B5EF4-FFF2-40B4-BE49-F238E27FC236}">
              <a16:creationId xmlns="" xmlns:a16="http://schemas.microsoft.com/office/drawing/2014/main" id="{00000000-0008-0000-0600-0000F3000000}"/>
            </a:ext>
          </a:extLst>
        </xdr:cNvPr>
        <xdr:cNvSpPr txBox="1"/>
      </xdr:nvSpPr>
      <xdr:spPr>
        <a:xfrm>
          <a:off x="830795" y="1657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35103</xdr:rowOff>
    </xdr:from>
    <xdr:to>
      <xdr:col>24</xdr:col>
      <xdr:colOff>114300</xdr:colOff>
      <xdr:row>95</xdr:row>
      <xdr:rowOff>136703</xdr:rowOff>
    </xdr:to>
    <xdr:sp macro="" textlink="">
      <xdr:nvSpPr>
        <xdr:cNvPr id="249" name="楕円 248">
          <a:extLst>
            <a:ext uri="{FF2B5EF4-FFF2-40B4-BE49-F238E27FC236}">
              <a16:creationId xmlns="" xmlns:a16="http://schemas.microsoft.com/office/drawing/2014/main" id="{00000000-0008-0000-0600-0000F9000000}"/>
            </a:ext>
          </a:extLst>
        </xdr:cNvPr>
        <xdr:cNvSpPr/>
      </xdr:nvSpPr>
      <xdr:spPr>
        <a:xfrm>
          <a:off x="4584700" y="1632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57980</xdr:rowOff>
    </xdr:from>
    <xdr:ext cx="599010" cy="259045"/>
    <xdr:sp macro="" textlink="">
      <xdr:nvSpPr>
        <xdr:cNvPr id="250" name="扶助費該当値テキスト">
          <a:extLst>
            <a:ext uri="{FF2B5EF4-FFF2-40B4-BE49-F238E27FC236}">
              <a16:creationId xmlns="" xmlns:a16="http://schemas.microsoft.com/office/drawing/2014/main" id="{00000000-0008-0000-0600-0000FA000000}"/>
            </a:ext>
          </a:extLst>
        </xdr:cNvPr>
        <xdr:cNvSpPr txBox="1"/>
      </xdr:nvSpPr>
      <xdr:spPr>
        <a:xfrm>
          <a:off x="4686300" y="16174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51006</xdr:rowOff>
    </xdr:from>
    <xdr:to>
      <xdr:col>20</xdr:col>
      <xdr:colOff>38100</xdr:colOff>
      <xdr:row>95</xdr:row>
      <xdr:rowOff>152606</xdr:rowOff>
    </xdr:to>
    <xdr:sp macro="" textlink="">
      <xdr:nvSpPr>
        <xdr:cNvPr id="251" name="楕円 250">
          <a:extLst>
            <a:ext uri="{FF2B5EF4-FFF2-40B4-BE49-F238E27FC236}">
              <a16:creationId xmlns="" xmlns:a16="http://schemas.microsoft.com/office/drawing/2014/main" id="{00000000-0008-0000-0600-0000FB000000}"/>
            </a:ext>
          </a:extLst>
        </xdr:cNvPr>
        <xdr:cNvSpPr/>
      </xdr:nvSpPr>
      <xdr:spPr>
        <a:xfrm>
          <a:off x="3746500" y="1633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169133</xdr:rowOff>
    </xdr:from>
    <xdr:ext cx="59901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3497795" y="1611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79375</xdr:rowOff>
    </xdr:from>
    <xdr:to>
      <xdr:col>15</xdr:col>
      <xdr:colOff>101600</xdr:colOff>
      <xdr:row>96</xdr:row>
      <xdr:rowOff>9525</xdr:rowOff>
    </xdr:to>
    <xdr:sp macro="" textlink="">
      <xdr:nvSpPr>
        <xdr:cNvPr id="253" name="楕円 252">
          <a:extLst>
            <a:ext uri="{FF2B5EF4-FFF2-40B4-BE49-F238E27FC236}">
              <a16:creationId xmlns="" xmlns:a16="http://schemas.microsoft.com/office/drawing/2014/main" id="{00000000-0008-0000-0600-0000FD000000}"/>
            </a:ext>
          </a:extLst>
        </xdr:cNvPr>
        <xdr:cNvSpPr/>
      </xdr:nvSpPr>
      <xdr:spPr>
        <a:xfrm>
          <a:off x="2857500" y="1636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26052</xdr:rowOff>
    </xdr:from>
    <xdr:ext cx="599010"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2608795" y="16142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55997</xdr:rowOff>
    </xdr:from>
    <xdr:to>
      <xdr:col>10</xdr:col>
      <xdr:colOff>165100</xdr:colOff>
      <xdr:row>95</xdr:row>
      <xdr:rowOff>157597</xdr:rowOff>
    </xdr:to>
    <xdr:sp macro="" textlink="">
      <xdr:nvSpPr>
        <xdr:cNvPr id="255" name="楕円 254">
          <a:extLst>
            <a:ext uri="{FF2B5EF4-FFF2-40B4-BE49-F238E27FC236}">
              <a16:creationId xmlns="" xmlns:a16="http://schemas.microsoft.com/office/drawing/2014/main" id="{00000000-0008-0000-0600-0000FF000000}"/>
            </a:ext>
          </a:extLst>
        </xdr:cNvPr>
        <xdr:cNvSpPr/>
      </xdr:nvSpPr>
      <xdr:spPr>
        <a:xfrm>
          <a:off x="1968500" y="1634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2674</xdr:rowOff>
    </xdr:from>
    <xdr:ext cx="599010" cy="259045"/>
    <xdr:sp macro="" textlink="">
      <xdr:nvSpPr>
        <xdr:cNvPr id="256" name="テキスト ボックス 255">
          <a:extLst>
            <a:ext uri="{FF2B5EF4-FFF2-40B4-BE49-F238E27FC236}">
              <a16:creationId xmlns="" xmlns:a16="http://schemas.microsoft.com/office/drawing/2014/main" id="{00000000-0008-0000-0600-000000010000}"/>
            </a:ext>
          </a:extLst>
        </xdr:cNvPr>
        <xdr:cNvSpPr txBox="1"/>
      </xdr:nvSpPr>
      <xdr:spPr>
        <a:xfrm>
          <a:off x="1719795" y="1611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60827</xdr:rowOff>
    </xdr:from>
    <xdr:to>
      <xdr:col>6</xdr:col>
      <xdr:colOff>38100</xdr:colOff>
      <xdr:row>95</xdr:row>
      <xdr:rowOff>162427</xdr:rowOff>
    </xdr:to>
    <xdr:sp macro="" textlink="">
      <xdr:nvSpPr>
        <xdr:cNvPr id="257" name="楕円 256">
          <a:extLst>
            <a:ext uri="{FF2B5EF4-FFF2-40B4-BE49-F238E27FC236}">
              <a16:creationId xmlns="" xmlns:a16="http://schemas.microsoft.com/office/drawing/2014/main" id="{00000000-0008-0000-0600-000001010000}"/>
            </a:ext>
          </a:extLst>
        </xdr:cNvPr>
        <xdr:cNvSpPr/>
      </xdr:nvSpPr>
      <xdr:spPr>
        <a:xfrm>
          <a:off x="1079500" y="163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7504</xdr:rowOff>
    </xdr:from>
    <xdr:ext cx="599010" cy="259045"/>
    <xdr:sp macro="" textlink="">
      <xdr:nvSpPr>
        <xdr:cNvPr id="258" name="テキスト ボックス 257">
          <a:extLst>
            <a:ext uri="{FF2B5EF4-FFF2-40B4-BE49-F238E27FC236}">
              <a16:creationId xmlns="" xmlns:a16="http://schemas.microsoft.com/office/drawing/2014/main" id="{00000000-0008-0000-0600-000002010000}"/>
            </a:ext>
          </a:extLst>
        </xdr:cNvPr>
        <xdr:cNvSpPr txBox="1"/>
      </xdr:nvSpPr>
      <xdr:spPr>
        <a:xfrm>
          <a:off x="830795" y="16123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 xmlns:a16="http://schemas.microsoft.com/office/drawing/2014/main" id="{00000000-0008-0000-06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a:extLst>
            <a:ext uri="{FF2B5EF4-FFF2-40B4-BE49-F238E27FC236}">
              <a16:creationId xmlns="" xmlns:a16="http://schemas.microsoft.com/office/drawing/2014/main" id="{00000000-0008-0000-0600-00000E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 xmlns:a16="http://schemas.microsoft.com/office/drawing/2014/main" id="{00000000-0008-0000-06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a:extLst>
            <a:ext uri="{FF2B5EF4-FFF2-40B4-BE49-F238E27FC236}">
              <a16:creationId xmlns="" xmlns:a16="http://schemas.microsoft.com/office/drawing/2014/main" id="{00000000-0008-0000-0600-000010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a:extLst>
            <a:ext uri="{FF2B5EF4-FFF2-40B4-BE49-F238E27FC236}">
              <a16:creationId xmlns="" xmlns:a16="http://schemas.microsoft.com/office/drawing/2014/main" id="{00000000-0008-0000-0600-000012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 xmlns:a16="http://schemas.microsoft.com/office/drawing/2014/main" id="{00000000-0008-0000-06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a:extLst>
            <a:ext uri="{FF2B5EF4-FFF2-40B4-BE49-F238E27FC236}">
              <a16:creationId xmlns="" xmlns:a16="http://schemas.microsoft.com/office/drawing/2014/main" id="{00000000-0008-0000-0600-000014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 xmlns:a16="http://schemas.microsoft.com/office/drawing/2014/main" id="{00000000-0008-0000-06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a:extLst>
            <a:ext uri="{FF2B5EF4-FFF2-40B4-BE49-F238E27FC236}">
              <a16:creationId xmlns="" xmlns:a16="http://schemas.microsoft.com/office/drawing/2014/main" id="{00000000-0008-0000-0600-000016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137174</xdr:rowOff>
    </xdr:from>
    <xdr:to>
      <xdr:col>54</xdr:col>
      <xdr:colOff>189865</xdr:colOff>
      <xdr:row>36</xdr:row>
      <xdr:rowOff>4041</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flipV="1">
          <a:off x="10475595" y="5452124"/>
          <a:ext cx="1270" cy="724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7868</xdr:rowOff>
    </xdr:from>
    <xdr:ext cx="599010" cy="259045"/>
    <xdr:sp macro="" textlink="">
      <xdr:nvSpPr>
        <xdr:cNvPr id="283" name="補助費等最小値テキスト">
          <a:extLst>
            <a:ext uri="{FF2B5EF4-FFF2-40B4-BE49-F238E27FC236}">
              <a16:creationId xmlns="" xmlns:a16="http://schemas.microsoft.com/office/drawing/2014/main" id="{00000000-0008-0000-0600-00001B010000}"/>
            </a:ext>
          </a:extLst>
        </xdr:cNvPr>
        <xdr:cNvSpPr txBox="1"/>
      </xdr:nvSpPr>
      <xdr:spPr>
        <a:xfrm>
          <a:off x="10528300" y="618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4041</xdr:rowOff>
    </xdr:from>
    <xdr:to>
      <xdr:col>55</xdr:col>
      <xdr:colOff>88900</xdr:colOff>
      <xdr:row>36</xdr:row>
      <xdr:rowOff>4041</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a:off x="10388600" y="617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83851</xdr:rowOff>
    </xdr:from>
    <xdr:ext cx="599010" cy="259045"/>
    <xdr:sp macro="" textlink="">
      <xdr:nvSpPr>
        <xdr:cNvPr id="285" name="補助費等最大値テキスト">
          <a:extLst>
            <a:ext uri="{FF2B5EF4-FFF2-40B4-BE49-F238E27FC236}">
              <a16:creationId xmlns="" xmlns:a16="http://schemas.microsoft.com/office/drawing/2014/main" id="{00000000-0008-0000-0600-00001D010000}"/>
            </a:ext>
          </a:extLst>
        </xdr:cNvPr>
        <xdr:cNvSpPr txBox="1"/>
      </xdr:nvSpPr>
      <xdr:spPr>
        <a:xfrm>
          <a:off x="10528300" y="522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137174</xdr:rowOff>
    </xdr:from>
    <xdr:to>
      <xdr:col>55</xdr:col>
      <xdr:colOff>88900</xdr:colOff>
      <xdr:row>31</xdr:row>
      <xdr:rowOff>137174</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a:off x="10388600" y="545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79098</xdr:rowOff>
    </xdr:from>
    <xdr:to>
      <xdr:col>55</xdr:col>
      <xdr:colOff>0</xdr:colOff>
      <xdr:row>38</xdr:row>
      <xdr:rowOff>78481</xdr:rowOff>
    </xdr:to>
    <xdr:cxnSp macro="">
      <xdr:nvCxnSpPr>
        <xdr:cNvPr id="287" name="直線コネクタ 286">
          <a:extLst>
            <a:ext uri="{FF2B5EF4-FFF2-40B4-BE49-F238E27FC236}">
              <a16:creationId xmlns="" xmlns:a16="http://schemas.microsoft.com/office/drawing/2014/main" id="{00000000-0008-0000-0600-00001F010000}"/>
            </a:ext>
          </a:extLst>
        </xdr:cNvPr>
        <xdr:cNvCxnSpPr/>
      </xdr:nvCxnSpPr>
      <xdr:spPr>
        <a:xfrm flipV="1">
          <a:off x="9639300" y="6079848"/>
          <a:ext cx="838200" cy="51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141278</xdr:rowOff>
    </xdr:from>
    <xdr:ext cx="599010" cy="259045"/>
    <xdr:sp macro="" textlink="">
      <xdr:nvSpPr>
        <xdr:cNvPr id="288" name="補助費等平均値テキスト">
          <a:extLst>
            <a:ext uri="{FF2B5EF4-FFF2-40B4-BE49-F238E27FC236}">
              <a16:creationId xmlns="" xmlns:a16="http://schemas.microsoft.com/office/drawing/2014/main" id="{00000000-0008-0000-0600-000020010000}"/>
            </a:ext>
          </a:extLst>
        </xdr:cNvPr>
        <xdr:cNvSpPr txBox="1"/>
      </xdr:nvSpPr>
      <xdr:spPr>
        <a:xfrm>
          <a:off x="10528300" y="5799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118401</xdr:rowOff>
    </xdr:from>
    <xdr:to>
      <xdr:col>55</xdr:col>
      <xdr:colOff>50800</xdr:colOff>
      <xdr:row>35</xdr:row>
      <xdr:rowOff>48551</xdr:rowOff>
    </xdr:to>
    <xdr:sp macro="" textlink="">
      <xdr:nvSpPr>
        <xdr:cNvPr id="289" name="フローチャート: 判断 288">
          <a:extLst>
            <a:ext uri="{FF2B5EF4-FFF2-40B4-BE49-F238E27FC236}">
              <a16:creationId xmlns="" xmlns:a16="http://schemas.microsoft.com/office/drawing/2014/main" id="{00000000-0008-0000-0600-000021010000}"/>
            </a:ext>
          </a:extLst>
        </xdr:cNvPr>
        <xdr:cNvSpPr/>
      </xdr:nvSpPr>
      <xdr:spPr>
        <a:xfrm>
          <a:off x="10426700" y="594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75208</xdr:rowOff>
    </xdr:from>
    <xdr:to>
      <xdr:col>50</xdr:col>
      <xdr:colOff>114300</xdr:colOff>
      <xdr:row>38</xdr:row>
      <xdr:rowOff>78481</xdr:rowOff>
    </xdr:to>
    <xdr:cxnSp macro="">
      <xdr:nvCxnSpPr>
        <xdr:cNvPr id="290" name="直線コネクタ 289">
          <a:extLst>
            <a:ext uri="{FF2B5EF4-FFF2-40B4-BE49-F238E27FC236}">
              <a16:creationId xmlns="" xmlns:a16="http://schemas.microsoft.com/office/drawing/2014/main" id="{00000000-0008-0000-0600-000022010000}"/>
            </a:ext>
          </a:extLst>
        </xdr:cNvPr>
        <xdr:cNvCxnSpPr/>
      </xdr:nvCxnSpPr>
      <xdr:spPr>
        <a:xfrm>
          <a:off x="8750300" y="6590308"/>
          <a:ext cx="889000" cy="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79600</xdr:rowOff>
    </xdr:from>
    <xdr:to>
      <xdr:col>50</xdr:col>
      <xdr:colOff>165100</xdr:colOff>
      <xdr:row>38</xdr:row>
      <xdr:rowOff>9750</xdr:rowOff>
    </xdr:to>
    <xdr:sp macro="" textlink="">
      <xdr:nvSpPr>
        <xdr:cNvPr id="291" name="フローチャート: 判断 290">
          <a:extLst>
            <a:ext uri="{FF2B5EF4-FFF2-40B4-BE49-F238E27FC236}">
              <a16:creationId xmlns="" xmlns:a16="http://schemas.microsoft.com/office/drawing/2014/main" id="{00000000-0008-0000-0600-000023010000}"/>
            </a:ext>
          </a:extLst>
        </xdr:cNvPr>
        <xdr:cNvSpPr/>
      </xdr:nvSpPr>
      <xdr:spPr>
        <a:xfrm>
          <a:off x="9588500" y="642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26277</xdr:rowOff>
    </xdr:from>
    <xdr:ext cx="534377" cy="259045"/>
    <xdr:sp macro="" textlink="">
      <xdr:nvSpPr>
        <xdr:cNvPr id="292" name="テキスト ボックス 291">
          <a:extLst>
            <a:ext uri="{FF2B5EF4-FFF2-40B4-BE49-F238E27FC236}">
              <a16:creationId xmlns="" xmlns:a16="http://schemas.microsoft.com/office/drawing/2014/main" id="{00000000-0008-0000-0600-000024010000}"/>
            </a:ext>
          </a:extLst>
        </xdr:cNvPr>
        <xdr:cNvSpPr txBox="1"/>
      </xdr:nvSpPr>
      <xdr:spPr>
        <a:xfrm>
          <a:off x="9372111" y="619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75208</xdr:rowOff>
    </xdr:from>
    <xdr:to>
      <xdr:col>45</xdr:col>
      <xdr:colOff>177800</xdr:colOff>
      <xdr:row>38</xdr:row>
      <xdr:rowOff>88775</xdr:rowOff>
    </xdr:to>
    <xdr:cxnSp macro="">
      <xdr:nvCxnSpPr>
        <xdr:cNvPr id="293" name="直線コネクタ 292">
          <a:extLst>
            <a:ext uri="{FF2B5EF4-FFF2-40B4-BE49-F238E27FC236}">
              <a16:creationId xmlns="" xmlns:a16="http://schemas.microsoft.com/office/drawing/2014/main" id="{00000000-0008-0000-0600-000025010000}"/>
            </a:ext>
          </a:extLst>
        </xdr:cNvPr>
        <xdr:cNvCxnSpPr/>
      </xdr:nvCxnSpPr>
      <xdr:spPr>
        <a:xfrm flipV="1">
          <a:off x="7861300" y="6590308"/>
          <a:ext cx="889000" cy="1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107291</xdr:rowOff>
    </xdr:from>
    <xdr:to>
      <xdr:col>46</xdr:col>
      <xdr:colOff>38100</xdr:colOff>
      <xdr:row>38</xdr:row>
      <xdr:rowOff>37441</xdr:rowOff>
    </xdr:to>
    <xdr:sp macro="" textlink="">
      <xdr:nvSpPr>
        <xdr:cNvPr id="294" name="フローチャート: 判断 293">
          <a:extLst>
            <a:ext uri="{FF2B5EF4-FFF2-40B4-BE49-F238E27FC236}">
              <a16:creationId xmlns="" xmlns:a16="http://schemas.microsoft.com/office/drawing/2014/main" id="{00000000-0008-0000-0600-000026010000}"/>
            </a:ext>
          </a:extLst>
        </xdr:cNvPr>
        <xdr:cNvSpPr/>
      </xdr:nvSpPr>
      <xdr:spPr>
        <a:xfrm>
          <a:off x="8699500" y="645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53968</xdr:rowOff>
    </xdr:from>
    <xdr:ext cx="534377" cy="259045"/>
    <xdr:sp macro="" textlink="">
      <xdr:nvSpPr>
        <xdr:cNvPr id="295" name="テキスト ボックス 294">
          <a:extLst>
            <a:ext uri="{FF2B5EF4-FFF2-40B4-BE49-F238E27FC236}">
              <a16:creationId xmlns="" xmlns:a16="http://schemas.microsoft.com/office/drawing/2014/main" id="{00000000-0008-0000-0600-000027010000}"/>
            </a:ext>
          </a:extLst>
        </xdr:cNvPr>
        <xdr:cNvSpPr txBox="1"/>
      </xdr:nvSpPr>
      <xdr:spPr>
        <a:xfrm>
          <a:off x="8483111" y="622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81133</xdr:rowOff>
    </xdr:from>
    <xdr:to>
      <xdr:col>41</xdr:col>
      <xdr:colOff>50800</xdr:colOff>
      <xdr:row>38</xdr:row>
      <xdr:rowOff>88775</xdr:rowOff>
    </xdr:to>
    <xdr:cxnSp macro="">
      <xdr:nvCxnSpPr>
        <xdr:cNvPr id="296" name="直線コネクタ 295">
          <a:extLst>
            <a:ext uri="{FF2B5EF4-FFF2-40B4-BE49-F238E27FC236}">
              <a16:creationId xmlns="" xmlns:a16="http://schemas.microsoft.com/office/drawing/2014/main" id="{00000000-0008-0000-0600-000028010000}"/>
            </a:ext>
          </a:extLst>
        </xdr:cNvPr>
        <xdr:cNvCxnSpPr/>
      </xdr:nvCxnSpPr>
      <xdr:spPr>
        <a:xfrm>
          <a:off x="6972300" y="6596233"/>
          <a:ext cx="889000" cy="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120237</xdr:rowOff>
    </xdr:from>
    <xdr:to>
      <xdr:col>41</xdr:col>
      <xdr:colOff>101600</xdr:colOff>
      <xdr:row>38</xdr:row>
      <xdr:rowOff>50388</xdr:rowOff>
    </xdr:to>
    <xdr:sp macro="" textlink="">
      <xdr:nvSpPr>
        <xdr:cNvPr id="297" name="フローチャート: 判断 296">
          <a:extLst>
            <a:ext uri="{FF2B5EF4-FFF2-40B4-BE49-F238E27FC236}">
              <a16:creationId xmlns="" xmlns:a16="http://schemas.microsoft.com/office/drawing/2014/main" id="{00000000-0008-0000-0600-000029010000}"/>
            </a:ext>
          </a:extLst>
        </xdr:cNvPr>
        <xdr:cNvSpPr/>
      </xdr:nvSpPr>
      <xdr:spPr>
        <a:xfrm>
          <a:off x="7810500" y="6463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66914</xdr:rowOff>
    </xdr:from>
    <xdr:ext cx="534377" cy="259045"/>
    <xdr:sp macro="" textlink="">
      <xdr:nvSpPr>
        <xdr:cNvPr id="298" name="テキスト ボックス 297">
          <a:extLst>
            <a:ext uri="{FF2B5EF4-FFF2-40B4-BE49-F238E27FC236}">
              <a16:creationId xmlns="" xmlns:a16="http://schemas.microsoft.com/office/drawing/2014/main" id="{00000000-0008-0000-0600-00002A010000}"/>
            </a:ext>
          </a:extLst>
        </xdr:cNvPr>
        <xdr:cNvSpPr txBox="1"/>
      </xdr:nvSpPr>
      <xdr:spPr>
        <a:xfrm>
          <a:off x="7594111" y="623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125392</xdr:rowOff>
    </xdr:from>
    <xdr:to>
      <xdr:col>36</xdr:col>
      <xdr:colOff>165100</xdr:colOff>
      <xdr:row>38</xdr:row>
      <xdr:rowOff>55542</xdr:rowOff>
    </xdr:to>
    <xdr:sp macro="" textlink="">
      <xdr:nvSpPr>
        <xdr:cNvPr id="299" name="フローチャート: 判断 298">
          <a:extLst>
            <a:ext uri="{FF2B5EF4-FFF2-40B4-BE49-F238E27FC236}">
              <a16:creationId xmlns="" xmlns:a16="http://schemas.microsoft.com/office/drawing/2014/main" id="{00000000-0008-0000-0600-00002B010000}"/>
            </a:ext>
          </a:extLst>
        </xdr:cNvPr>
        <xdr:cNvSpPr/>
      </xdr:nvSpPr>
      <xdr:spPr>
        <a:xfrm>
          <a:off x="6921500" y="64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72069</xdr:rowOff>
    </xdr:from>
    <xdr:ext cx="534377" cy="259045"/>
    <xdr:sp macro="" textlink="">
      <xdr:nvSpPr>
        <xdr:cNvPr id="300" name="テキスト ボックス 299">
          <a:extLst>
            <a:ext uri="{FF2B5EF4-FFF2-40B4-BE49-F238E27FC236}">
              <a16:creationId xmlns="" xmlns:a16="http://schemas.microsoft.com/office/drawing/2014/main" id="{00000000-0008-0000-0600-00002C010000}"/>
            </a:ext>
          </a:extLst>
        </xdr:cNvPr>
        <xdr:cNvSpPr txBox="1"/>
      </xdr:nvSpPr>
      <xdr:spPr>
        <a:xfrm>
          <a:off x="6705111" y="624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28298</xdr:rowOff>
    </xdr:from>
    <xdr:to>
      <xdr:col>55</xdr:col>
      <xdr:colOff>50800</xdr:colOff>
      <xdr:row>35</xdr:row>
      <xdr:rowOff>129898</xdr:rowOff>
    </xdr:to>
    <xdr:sp macro="" textlink="">
      <xdr:nvSpPr>
        <xdr:cNvPr id="306" name="楕円 305">
          <a:extLst>
            <a:ext uri="{FF2B5EF4-FFF2-40B4-BE49-F238E27FC236}">
              <a16:creationId xmlns="" xmlns:a16="http://schemas.microsoft.com/office/drawing/2014/main" id="{00000000-0008-0000-0600-000032010000}"/>
            </a:ext>
          </a:extLst>
        </xdr:cNvPr>
        <xdr:cNvSpPr/>
      </xdr:nvSpPr>
      <xdr:spPr>
        <a:xfrm>
          <a:off x="10426700" y="602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114675</xdr:rowOff>
    </xdr:from>
    <xdr:ext cx="599010" cy="259045"/>
    <xdr:sp macro="" textlink="">
      <xdr:nvSpPr>
        <xdr:cNvPr id="307" name="補助費等該当値テキスト">
          <a:extLst>
            <a:ext uri="{FF2B5EF4-FFF2-40B4-BE49-F238E27FC236}">
              <a16:creationId xmlns="" xmlns:a16="http://schemas.microsoft.com/office/drawing/2014/main" id="{00000000-0008-0000-0600-000033010000}"/>
            </a:ext>
          </a:extLst>
        </xdr:cNvPr>
        <xdr:cNvSpPr txBox="1"/>
      </xdr:nvSpPr>
      <xdr:spPr>
        <a:xfrm>
          <a:off x="10528300" y="5943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27681</xdr:rowOff>
    </xdr:from>
    <xdr:to>
      <xdr:col>50</xdr:col>
      <xdr:colOff>165100</xdr:colOff>
      <xdr:row>38</xdr:row>
      <xdr:rowOff>129281</xdr:rowOff>
    </xdr:to>
    <xdr:sp macro="" textlink="">
      <xdr:nvSpPr>
        <xdr:cNvPr id="308" name="楕円 307">
          <a:extLst>
            <a:ext uri="{FF2B5EF4-FFF2-40B4-BE49-F238E27FC236}">
              <a16:creationId xmlns="" xmlns:a16="http://schemas.microsoft.com/office/drawing/2014/main" id="{00000000-0008-0000-0600-000034010000}"/>
            </a:ext>
          </a:extLst>
        </xdr:cNvPr>
        <xdr:cNvSpPr/>
      </xdr:nvSpPr>
      <xdr:spPr>
        <a:xfrm>
          <a:off x="9588500" y="654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120408</xdr:rowOff>
    </xdr:from>
    <xdr:ext cx="534377"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9372111" y="663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24408</xdr:rowOff>
    </xdr:from>
    <xdr:to>
      <xdr:col>46</xdr:col>
      <xdr:colOff>38100</xdr:colOff>
      <xdr:row>38</xdr:row>
      <xdr:rowOff>126008</xdr:rowOff>
    </xdr:to>
    <xdr:sp macro="" textlink="">
      <xdr:nvSpPr>
        <xdr:cNvPr id="310" name="楕円 309">
          <a:extLst>
            <a:ext uri="{FF2B5EF4-FFF2-40B4-BE49-F238E27FC236}">
              <a16:creationId xmlns="" xmlns:a16="http://schemas.microsoft.com/office/drawing/2014/main" id="{00000000-0008-0000-0600-000036010000}"/>
            </a:ext>
          </a:extLst>
        </xdr:cNvPr>
        <xdr:cNvSpPr/>
      </xdr:nvSpPr>
      <xdr:spPr>
        <a:xfrm>
          <a:off x="8699500" y="653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117135</xdr:rowOff>
    </xdr:from>
    <xdr:ext cx="534377"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8483111" y="663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37975</xdr:rowOff>
    </xdr:from>
    <xdr:to>
      <xdr:col>41</xdr:col>
      <xdr:colOff>101600</xdr:colOff>
      <xdr:row>38</xdr:row>
      <xdr:rowOff>139575</xdr:rowOff>
    </xdr:to>
    <xdr:sp macro="" textlink="">
      <xdr:nvSpPr>
        <xdr:cNvPr id="312" name="楕円 311">
          <a:extLst>
            <a:ext uri="{FF2B5EF4-FFF2-40B4-BE49-F238E27FC236}">
              <a16:creationId xmlns="" xmlns:a16="http://schemas.microsoft.com/office/drawing/2014/main" id="{00000000-0008-0000-0600-000038010000}"/>
            </a:ext>
          </a:extLst>
        </xdr:cNvPr>
        <xdr:cNvSpPr/>
      </xdr:nvSpPr>
      <xdr:spPr>
        <a:xfrm>
          <a:off x="7810500" y="655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130702</xdr:rowOff>
    </xdr:from>
    <xdr:ext cx="534377"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7594111" y="664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30333</xdr:rowOff>
    </xdr:from>
    <xdr:to>
      <xdr:col>36</xdr:col>
      <xdr:colOff>165100</xdr:colOff>
      <xdr:row>38</xdr:row>
      <xdr:rowOff>131933</xdr:rowOff>
    </xdr:to>
    <xdr:sp macro="" textlink="">
      <xdr:nvSpPr>
        <xdr:cNvPr id="314" name="楕円 313">
          <a:extLst>
            <a:ext uri="{FF2B5EF4-FFF2-40B4-BE49-F238E27FC236}">
              <a16:creationId xmlns="" xmlns:a16="http://schemas.microsoft.com/office/drawing/2014/main" id="{00000000-0008-0000-0600-00003A010000}"/>
            </a:ext>
          </a:extLst>
        </xdr:cNvPr>
        <xdr:cNvSpPr/>
      </xdr:nvSpPr>
      <xdr:spPr>
        <a:xfrm>
          <a:off x="6921500" y="654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123060</xdr:rowOff>
    </xdr:from>
    <xdr:ext cx="534377" cy="259045"/>
    <xdr:sp macro="" textlink="">
      <xdr:nvSpPr>
        <xdr:cNvPr id="315" name="テキスト ボックス 314">
          <a:extLst>
            <a:ext uri="{FF2B5EF4-FFF2-40B4-BE49-F238E27FC236}">
              <a16:creationId xmlns="" xmlns:a16="http://schemas.microsoft.com/office/drawing/2014/main" id="{00000000-0008-0000-0600-00003B010000}"/>
            </a:ext>
          </a:extLst>
        </xdr:cNvPr>
        <xdr:cNvSpPr txBox="1"/>
      </xdr:nvSpPr>
      <xdr:spPr>
        <a:xfrm>
          <a:off x="6705111" y="663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 xmlns:a16="http://schemas.microsoft.com/office/drawing/2014/main" id="{00000000-0008-0000-06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 xmlns:a16="http://schemas.microsoft.com/office/drawing/2014/main" id="{00000000-0008-0000-06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 xmlns:a16="http://schemas.microsoft.com/office/drawing/2014/main" id="{00000000-0008-0000-06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9" name="テキスト ボックス 328">
          <a:extLst>
            <a:ext uri="{FF2B5EF4-FFF2-40B4-BE49-F238E27FC236}">
              <a16:creationId xmlns="" xmlns:a16="http://schemas.microsoft.com/office/drawing/2014/main" id="{00000000-0008-0000-0600-000049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 xmlns:a16="http://schemas.microsoft.com/office/drawing/2014/main" id="{00000000-0008-0000-06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1" name="テキスト ボックス 330">
          <a:extLst>
            <a:ext uri="{FF2B5EF4-FFF2-40B4-BE49-F238E27FC236}">
              <a16:creationId xmlns="" xmlns:a16="http://schemas.microsoft.com/office/drawing/2014/main" id="{00000000-0008-0000-0600-00004B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 xmlns:a16="http://schemas.microsoft.com/office/drawing/2014/main" id="{00000000-0008-0000-06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3" name="テキスト ボックス 332">
          <a:extLst>
            <a:ext uri="{FF2B5EF4-FFF2-40B4-BE49-F238E27FC236}">
              <a16:creationId xmlns="" xmlns:a16="http://schemas.microsoft.com/office/drawing/2014/main" id="{00000000-0008-0000-0600-00004D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8680</xdr:rowOff>
    </xdr:from>
    <xdr:to>
      <xdr:col>54</xdr:col>
      <xdr:colOff>189865</xdr:colOff>
      <xdr:row>58</xdr:row>
      <xdr:rowOff>35723</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flipV="1">
          <a:off x="10475595" y="8752630"/>
          <a:ext cx="1270" cy="1227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39550</xdr:rowOff>
    </xdr:from>
    <xdr:ext cx="534377" cy="259045"/>
    <xdr:sp macro="" textlink="">
      <xdr:nvSpPr>
        <xdr:cNvPr id="338" name="普通建設事業費最小値テキスト">
          <a:extLst>
            <a:ext uri="{FF2B5EF4-FFF2-40B4-BE49-F238E27FC236}">
              <a16:creationId xmlns="" xmlns:a16="http://schemas.microsoft.com/office/drawing/2014/main" id="{00000000-0008-0000-0600-000052010000}"/>
            </a:ext>
          </a:extLst>
        </xdr:cNvPr>
        <xdr:cNvSpPr txBox="1"/>
      </xdr:nvSpPr>
      <xdr:spPr>
        <a:xfrm>
          <a:off x="10528300" y="998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35723</xdr:rowOff>
    </xdr:from>
    <xdr:to>
      <xdr:col>55</xdr:col>
      <xdr:colOff>88900</xdr:colOff>
      <xdr:row>58</xdr:row>
      <xdr:rowOff>35723</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10388600" y="997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126807</xdr:rowOff>
    </xdr:from>
    <xdr:ext cx="599010" cy="259045"/>
    <xdr:sp macro="" textlink="">
      <xdr:nvSpPr>
        <xdr:cNvPr id="340" name="普通建設事業費最大値テキスト">
          <a:extLst>
            <a:ext uri="{FF2B5EF4-FFF2-40B4-BE49-F238E27FC236}">
              <a16:creationId xmlns="" xmlns:a16="http://schemas.microsoft.com/office/drawing/2014/main" id="{00000000-0008-0000-0600-000054010000}"/>
            </a:ext>
          </a:extLst>
        </xdr:cNvPr>
        <xdr:cNvSpPr txBox="1"/>
      </xdr:nvSpPr>
      <xdr:spPr>
        <a:xfrm>
          <a:off x="10528300" y="852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8680</xdr:rowOff>
    </xdr:from>
    <xdr:to>
      <xdr:col>55</xdr:col>
      <xdr:colOff>88900</xdr:colOff>
      <xdr:row>51</xdr:row>
      <xdr:rowOff>8680</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a:off x="10388600" y="87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84132</xdr:rowOff>
    </xdr:from>
    <xdr:to>
      <xdr:col>55</xdr:col>
      <xdr:colOff>0</xdr:colOff>
      <xdr:row>57</xdr:row>
      <xdr:rowOff>146417</xdr:rowOff>
    </xdr:to>
    <xdr:cxnSp macro="">
      <xdr:nvCxnSpPr>
        <xdr:cNvPr id="342" name="直線コネクタ 341">
          <a:extLst>
            <a:ext uri="{FF2B5EF4-FFF2-40B4-BE49-F238E27FC236}">
              <a16:creationId xmlns="" xmlns:a16="http://schemas.microsoft.com/office/drawing/2014/main" id="{00000000-0008-0000-0600-000056010000}"/>
            </a:ext>
          </a:extLst>
        </xdr:cNvPr>
        <xdr:cNvCxnSpPr/>
      </xdr:nvCxnSpPr>
      <xdr:spPr>
        <a:xfrm flipV="1">
          <a:off x="9639300" y="9856782"/>
          <a:ext cx="838200" cy="6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66231</xdr:rowOff>
    </xdr:from>
    <xdr:ext cx="534377" cy="259045"/>
    <xdr:sp macro="" textlink="">
      <xdr:nvSpPr>
        <xdr:cNvPr id="343" name="普通建設事業費平均値テキスト">
          <a:extLst>
            <a:ext uri="{FF2B5EF4-FFF2-40B4-BE49-F238E27FC236}">
              <a16:creationId xmlns="" xmlns:a16="http://schemas.microsoft.com/office/drawing/2014/main" id="{00000000-0008-0000-0600-000057010000}"/>
            </a:ext>
          </a:extLst>
        </xdr:cNvPr>
        <xdr:cNvSpPr txBox="1"/>
      </xdr:nvSpPr>
      <xdr:spPr>
        <a:xfrm>
          <a:off x="10528300" y="949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43354</xdr:rowOff>
    </xdr:from>
    <xdr:to>
      <xdr:col>55</xdr:col>
      <xdr:colOff>50800</xdr:colOff>
      <xdr:row>56</xdr:row>
      <xdr:rowOff>144954</xdr:rowOff>
    </xdr:to>
    <xdr:sp macro="" textlink="">
      <xdr:nvSpPr>
        <xdr:cNvPr id="344" name="フローチャート: 判断 343">
          <a:extLst>
            <a:ext uri="{FF2B5EF4-FFF2-40B4-BE49-F238E27FC236}">
              <a16:creationId xmlns="" xmlns:a16="http://schemas.microsoft.com/office/drawing/2014/main" id="{00000000-0008-0000-0600-000058010000}"/>
            </a:ext>
          </a:extLst>
        </xdr:cNvPr>
        <xdr:cNvSpPr/>
      </xdr:nvSpPr>
      <xdr:spPr>
        <a:xfrm>
          <a:off x="104267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146417</xdr:rowOff>
    </xdr:from>
    <xdr:to>
      <xdr:col>50</xdr:col>
      <xdr:colOff>114300</xdr:colOff>
      <xdr:row>58</xdr:row>
      <xdr:rowOff>57824</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flipV="1">
          <a:off x="8750300" y="9919067"/>
          <a:ext cx="889000" cy="8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69295</xdr:rowOff>
    </xdr:from>
    <xdr:to>
      <xdr:col>50</xdr:col>
      <xdr:colOff>165100</xdr:colOff>
      <xdr:row>56</xdr:row>
      <xdr:rowOff>170895</xdr:rowOff>
    </xdr:to>
    <xdr:sp macro="" textlink="">
      <xdr:nvSpPr>
        <xdr:cNvPr id="346" name="フローチャート: 判断 345">
          <a:extLst>
            <a:ext uri="{FF2B5EF4-FFF2-40B4-BE49-F238E27FC236}">
              <a16:creationId xmlns="" xmlns:a16="http://schemas.microsoft.com/office/drawing/2014/main" id="{00000000-0008-0000-0600-00005A010000}"/>
            </a:ext>
          </a:extLst>
        </xdr:cNvPr>
        <xdr:cNvSpPr/>
      </xdr:nvSpPr>
      <xdr:spPr>
        <a:xfrm>
          <a:off x="9588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15972</xdr:rowOff>
    </xdr:from>
    <xdr:ext cx="534377" cy="259045"/>
    <xdr:sp macro="" textlink="">
      <xdr:nvSpPr>
        <xdr:cNvPr id="347" name="テキスト ボックス 346">
          <a:extLst>
            <a:ext uri="{FF2B5EF4-FFF2-40B4-BE49-F238E27FC236}">
              <a16:creationId xmlns="" xmlns:a16="http://schemas.microsoft.com/office/drawing/2014/main" id="{00000000-0008-0000-0600-00005B010000}"/>
            </a:ext>
          </a:extLst>
        </xdr:cNvPr>
        <xdr:cNvSpPr txBox="1"/>
      </xdr:nvSpPr>
      <xdr:spPr>
        <a:xfrm>
          <a:off x="9372111" y="944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16530</xdr:rowOff>
    </xdr:from>
    <xdr:to>
      <xdr:col>45</xdr:col>
      <xdr:colOff>177800</xdr:colOff>
      <xdr:row>58</xdr:row>
      <xdr:rowOff>57824</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a:off x="7861300" y="9960630"/>
          <a:ext cx="889000" cy="4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134255</xdr:rowOff>
    </xdr:from>
    <xdr:to>
      <xdr:col>46</xdr:col>
      <xdr:colOff>38100</xdr:colOff>
      <xdr:row>57</xdr:row>
      <xdr:rowOff>64405</xdr:rowOff>
    </xdr:to>
    <xdr:sp macro="" textlink="">
      <xdr:nvSpPr>
        <xdr:cNvPr id="349" name="フローチャート: 判断 348">
          <a:extLst>
            <a:ext uri="{FF2B5EF4-FFF2-40B4-BE49-F238E27FC236}">
              <a16:creationId xmlns="" xmlns:a16="http://schemas.microsoft.com/office/drawing/2014/main" id="{00000000-0008-0000-0600-00005D010000}"/>
            </a:ext>
          </a:extLst>
        </xdr:cNvPr>
        <xdr:cNvSpPr/>
      </xdr:nvSpPr>
      <xdr:spPr>
        <a:xfrm>
          <a:off x="8699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80932</xdr:rowOff>
    </xdr:from>
    <xdr:ext cx="534377" cy="259045"/>
    <xdr:sp macro="" textlink="">
      <xdr:nvSpPr>
        <xdr:cNvPr id="350" name="テキスト ボックス 349">
          <a:extLst>
            <a:ext uri="{FF2B5EF4-FFF2-40B4-BE49-F238E27FC236}">
              <a16:creationId xmlns="" xmlns:a16="http://schemas.microsoft.com/office/drawing/2014/main" id="{00000000-0008-0000-0600-00005E010000}"/>
            </a:ext>
          </a:extLst>
        </xdr:cNvPr>
        <xdr:cNvSpPr txBox="1"/>
      </xdr:nvSpPr>
      <xdr:spPr>
        <a:xfrm>
          <a:off x="8483111" y="951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12168</xdr:rowOff>
    </xdr:from>
    <xdr:to>
      <xdr:col>41</xdr:col>
      <xdr:colOff>50800</xdr:colOff>
      <xdr:row>58</xdr:row>
      <xdr:rowOff>16530</xdr:rowOff>
    </xdr:to>
    <xdr:cxnSp macro="">
      <xdr:nvCxnSpPr>
        <xdr:cNvPr id="351" name="直線コネクタ 350">
          <a:extLst>
            <a:ext uri="{FF2B5EF4-FFF2-40B4-BE49-F238E27FC236}">
              <a16:creationId xmlns="" xmlns:a16="http://schemas.microsoft.com/office/drawing/2014/main" id="{00000000-0008-0000-0600-00005F010000}"/>
            </a:ext>
          </a:extLst>
        </xdr:cNvPr>
        <xdr:cNvCxnSpPr/>
      </xdr:nvCxnSpPr>
      <xdr:spPr>
        <a:xfrm>
          <a:off x="6972300" y="9956268"/>
          <a:ext cx="889000" cy="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99616</xdr:rowOff>
    </xdr:from>
    <xdr:to>
      <xdr:col>41</xdr:col>
      <xdr:colOff>101600</xdr:colOff>
      <xdr:row>57</xdr:row>
      <xdr:rowOff>29766</xdr:rowOff>
    </xdr:to>
    <xdr:sp macro="" textlink="">
      <xdr:nvSpPr>
        <xdr:cNvPr id="352" name="フローチャート: 判断 351">
          <a:extLst>
            <a:ext uri="{FF2B5EF4-FFF2-40B4-BE49-F238E27FC236}">
              <a16:creationId xmlns="" xmlns:a16="http://schemas.microsoft.com/office/drawing/2014/main" id="{00000000-0008-0000-0600-000060010000}"/>
            </a:ext>
          </a:extLst>
        </xdr:cNvPr>
        <xdr:cNvSpPr/>
      </xdr:nvSpPr>
      <xdr:spPr>
        <a:xfrm>
          <a:off x="7810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46293</xdr:rowOff>
    </xdr:from>
    <xdr:ext cx="534377" cy="259045"/>
    <xdr:sp macro="" textlink="">
      <xdr:nvSpPr>
        <xdr:cNvPr id="353" name="テキスト ボックス 352">
          <a:extLst>
            <a:ext uri="{FF2B5EF4-FFF2-40B4-BE49-F238E27FC236}">
              <a16:creationId xmlns="" xmlns:a16="http://schemas.microsoft.com/office/drawing/2014/main" id="{00000000-0008-0000-0600-000061010000}"/>
            </a:ext>
          </a:extLst>
        </xdr:cNvPr>
        <xdr:cNvSpPr txBox="1"/>
      </xdr:nvSpPr>
      <xdr:spPr>
        <a:xfrm>
          <a:off x="7594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125686</xdr:rowOff>
    </xdr:from>
    <xdr:to>
      <xdr:col>36</xdr:col>
      <xdr:colOff>165100</xdr:colOff>
      <xdr:row>57</xdr:row>
      <xdr:rowOff>55836</xdr:rowOff>
    </xdr:to>
    <xdr:sp macro="" textlink="">
      <xdr:nvSpPr>
        <xdr:cNvPr id="354" name="フローチャート: 判断 353">
          <a:extLst>
            <a:ext uri="{FF2B5EF4-FFF2-40B4-BE49-F238E27FC236}">
              <a16:creationId xmlns="" xmlns:a16="http://schemas.microsoft.com/office/drawing/2014/main" id="{00000000-0008-0000-0600-000062010000}"/>
            </a:ext>
          </a:extLst>
        </xdr:cNvPr>
        <xdr:cNvSpPr/>
      </xdr:nvSpPr>
      <xdr:spPr>
        <a:xfrm>
          <a:off x="6921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72363</xdr:rowOff>
    </xdr:from>
    <xdr:ext cx="534377" cy="259045"/>
    <xdr:sp macro="" textlink="">
      <xdr:nvSpPr>
        <xdr:cNvPr id="355" name="テキスト ボックス 354">
          <a:extLst>
            <a:ext uri="{FF2B5EF4-FFF2-40B4-BE49-F238E27FC236}">
              <a16:creationId xmlns="" xmlns:a16="http://schemas.microsoft.com/office/drawing/2014/main" id="{00000000-0008-0000-0600-000063010000}"/>
            </a:ext>
          </a:extLst>
        </xdr:cNvPr>
        <xdr:cNvSpPr txBox="1"/>
      </xdr:nvSpPr>
      <xdr:spPr>
        <a:xfrm>
          <a:off x="6705111" y="950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33332</xdr:rowOff>
    </xdr:from>
    <xdr:to>
      <xdr:col>55</xdr:col>
      <xdr:colOff>50800</xdr:colOff>
      <xdr:row>57</xdr:row>
      <xdr:rowOff>134932</xdr:rowOff>
    </xdr:to>
    <xdr:sp macro="" textlink="">
      <xdr:nvSpPr>
        <xdr:cNvPr id="361" name="楕円 360">
          <a:extLst>
            <a:ext uri="{FF2B5EF4-FFF2-40B4-BE49-F238E27FC236}">
              <a16:creationId xmlns="" xmlns:a16="http://schemas.microsoft.com/office/drawing/2014/main" id="{00000000-0008-0000-0600-000069010000}"/>
            </a:ext>
          </a:extLst>
        </xdr:cNvPr>
        <xdr:cNvSpPr/>
      </xdr:nvSpPr>
      <xdr:spPr>
        <a:xfrm>
          <a:off x="10426700" y="980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119709</xdr:rowOff>
    </xdr:from>
    <xdr:ext cx="534377" cy="259045"/>
    <xdr:sp macro="" textlink="">
      <xdr:nvSpPr>
        <xdr:cNvPr id="362" name="普通建設事業費該当値テキスト">
          <a:extLst>
            <a:ext uri="{FF2B5EF4-FFF2-40B4-BE49-F238E27FC236}">
              <a16:creationId xmlns="" xmlns:a16="http://schemas.microsoft.com/office/drawing/2014/main" id="{00000000-0008-0000-0600-00006A010000}"/>
            </a:ext>
          </a:extLst>
        </xdr:cNvPr>
        <xdr:cNvSpPr txBox="1"/>
      </xdr:nvSpPr>
      <xdr:spPr>
        <a:xfrm>
          <a:off x="10528300" y="97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95617</xdr:rowOff>
    </xdr:from>
    <xdr:to>
      <xdr:col>50</xdr:col>
      <xdr:colOff>165100</xdr:colOff>
      <xdr:row>58</xdr:row>
      <xdr:rowOff>25767</xdr:rowOff>
    </xdr:to>
    <xdr:sp macro="" textlink="">
      <xdr:nvSpPr>
        <xdr:cNvPr id="363" name="楕円 362">
          <a:extLst>
            <a:ext uri="{FF2B5EF4-FFF2-40B4-BE49-F238E27FC236}">
              <a16:creationId xmlns="" xmlns:a16="http://schemas.microsoft.com/office/drawing/2014/main" id="{00000000-0008-0000-0600-00006B010000}"/>
            </a:ext>
          </a:extLst>
        </xdr:cNvPr>
        <xdr:cNvSpPr/>
      </xdr:nvSpPr>
      <xdr:spPr>
        <a:xfrm>
          <a:off x="9588500" y="986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16894</xdr:rowOff>
    </xdr:from>
    <xdr:ext cx="534377"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9372111" y="996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7024</xdr:rowOff>
    </xdr:from>
    <xdr:to>
      <xdr:col>46</xdr:col>
      <xdr:colOff>38100</xdr:colOff>
      <xdr:row>58</xdr:row>
      <xdr:rowOff>108624</xdr:rowOff>
    </xdr:to>
    <xdr:sp macro="" textlink="">
      <xdr:nvSpPr>
        <xdr:cNvPr id="365" name="楕円 364">
          <a:extLst>
            <a:ext uri="{FF2B5EF4-FFF2-40B4-BE49-F238E27FC236}">
              <a16:creationId xmlns="" xmlns:a16="http://schemas.microsoft.com/office/drawing/2014/main" id="{00000000-0008-0000-0600-00006D010000}"/>
            </a:ext>
          </a:extLst>
        </xdr:cNvPr>
        <xdr:cNvSpPr/>
      </xdr:nvSpPr>
      <xdr:spPr>
        <a:xfrm>
          <a:off x="8699500" y="995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99751</xdr:rowOff>
    </xdr:from>
    <xdr:ext cx="534377"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8483111" y="1004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137180</xdr:rowOff>
    </xdr:from>
    <xdr:to>
      <xdr:col>41</xdr:col>
      <xdr:colOff>101600</xdr:colOff>
      <xdr:row>58</xdr:row>
      <xdr:rowOff>67330</xdr:rowOff>
    </xdr:to>
    <xdr:sp macro="" textlink="">
      <xdr:nvSpPr>
        <xdr:cNvPr id="367" name="楕円 366">
          <a:extLst>
            <a:ext uri="{FF2B5EF4-FFF2-40B4-BE49-F238E27FC236}">
              <a16:creationId xmlns="" xmlns:a16="http://schemas.microsoft.com/office/drawing/2014/main" id="{00000000-0008-0000-0600-00006F010000}"/>
            </a:ext>
          </a:extLst>
        </xdr:cNvPr>
        <xdr:cNvSpPr/>
      </xdr:nvSpPr>
      <xdr:spPr>
        <a:xfrm>
          <a:off x="7810500" y="990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58457</xdr:rowOff>
    </xdr:from>
    <xdr:ext cx="534377"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7594111" y="1000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132818</xdr:rowOff>
    </xdr:from>
    <xdr:to>
      <xdr:col>36</xdr:col>
      <xdr:colOff>165100</xdr:colOff>
      <xdr:row>58</xdr:row>
      <xdr:rowOff>62968</xdr:rowOff>
    </xdr:to>
    <xdr:sp macro="" textlink="">
      <xdr:nvSpPr>
        <xdr:cNvPr id="369" name="楕円 368">
          <a:extLst>
            <a:ext uri="{FF2B5EF4-FFF2-40B4-BE49-F238E27FC236}">
              <a16:creationId xmlns="" xmlns:a16="http://schemas.microsoft.com/office/drawing/2014/main" id="{00000000-0008-0000-0600-000071010000}"/>
            </a:ext>
          </a:extLst>
        </xdr:cNvPr>
        <xdr:cNvSpPr/>
      </xdr:nvSpPr>
      <xdr:spPr>
        <a:xfrm>
          <a:off x="6921500" y="990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54095</xdr:rowOff>
    </xdr:from>
    <xdr:ext cx="534377" cy="259045"/>
    <xdr:sp macro=""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6705111" y="999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1" name="直線コネクタ 380">
          <a:extLst>
            <a:ext uri="{FF2B5EF4-FFF2-40B4-BE49-F238E27FC236}">
              <a16:creationId xmlns="" xmlns:a16="http://schemas.microsoft.com/office/drawing/2014/main" id="{00000000-0008-0000-0600-00007D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2" name="テキスト ボックス 381">
          <a:extLst>
            <a:ext uri="{FF2B5EF4-FFF2-40B4-BE49-F238E27FC236}">
              <a16:creationId xmlns="" xmlns:a16="http://schemas.microsoft.com/office/drawing/2014/main" id="{00000000-0008-0000-0600-00007E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5" name="直線コネクタ 384">
          <a:extLst>
            <a:ext uri="{FF2B5EF4-FFF2-40B4-BE49-F238E27FC236}">
              <a16:creationId xmlns="" xmlns:a16="http://schemas.microsoft.com/office/drawing/2014/main" id="{00000000-0008-0000-0600-000081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6" name="テキスト ボックス 385">
          <a:extLst>
            <a:ext uri="{FF2B5EF4-FFF2-40B4-BE49-F238E27FC236}">
              <a16:creationId xmlns="" xmlns:a16="http://schemas.microsoft.com/office/drawing/2014/main" id="{00000000-0008-0000-0600-000082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73989</xdr:rowOff>
    </xdr:from>
    <xdr:to>
      <xdr:col>54</xdr:col>
      <xdr:colOff>189865</xdr:colOff>
      <xdr:row>78</xdr:row>
      <xdr:rowOff>25400</xdr:rowOff>
    </xdr:to>
    <xdr:cxnSp macro="">
      <xdr:nvCxnSpPr>
        <xdr:cNvPr id="390" name="直線コネクタ 389">
          <a:extLst>
            <a:ext uri="{FF2B5EF4-FFF2-40B4-BE49-F238E27FC236}">
              <a16:creationId xmlns="" xmlns:a16="http://schemas.microsoft.com/office/drawing/2014/main" id="{00000000-0008-0000-0600-000086010000}"/>
            </a:ext>
          </a:extLst>
        </xdr:cNvPr>
        <xdr:cNvCxnSpPr/>
      </xdr:nvCxnSpPr>
      <xdr:spPr>
        <a:xfrm flipV="1">
          <a:off x="10475595" y="12246939"/>
          <a:ext cx="1270" cy="11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1" name="普通建設事業費 （ うち新規整備　）最小値テキスト">
          <a:extLst>
            <a:ext uri="{FF2B5EF4-FFF2-40B4-BE49-F238E27FC236}">
              <a16:creationId xmlns="" xmlns:a16="http://schemas.microsoft.com/office/drawing/2014/main" id="{00000000-0008-0000-0600-000087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20666</xdr:rowOff>
    </xdr:from>
    <xdr:ext cx="599010" cy="259045"/>
    <xdr:sp macro="" textlink="">
      <xdr:nvSpPr>
        <xdr:cNvPr id="393" name="普通建設事業費 （ うち新規整備　）最大値テキスト">
          <a:extLst>
            <a:ext uri="{FF2B5EF4-FFF2-40B4-BE49-F238E27FC236}">
              <a16:creationId xmlns="" xmlns:a16="http://schemas.microsoft.com/office/drawing/2014/main" id="{00000000-0008-0000-0600-000089010000}"/>
            </a:ext>
          </a:extLst>
        </xdr:cNvPr>
        <xdr:cNvSpPr txBox="1"/>
      </xdr:nvSpPr>
      <xdr:spPr>
        <a:xfrm>
          <a:off x="10528300" y="1202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73989</xdr:rowOff>
    </xdr:from>
    <xdr:to>
      <xdr:col>55</xdr:col>
      <xdr:colOff>88900</xdr:colOff>
      <xdr:row>71</xdr:row>
      <xdr:rowOff>73989</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10388600" y="1224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144397</xdr:rowOff>
    </xdr:from>
    <xdr:to>
      <xdr:col>55</xdr:col>
      <xdr:colOff>0</xdr:colOff>
      <xdr:row>78</xdr:row>
      <xdr:rowOff>11078</xdr:rowOff>
    </xdr:to>
    <xdr:cxnSp macro="">
      <xdr:nvCxnSpPr>
        <xdr:cNvPr id="395" name="直線コネクタ 394">
          <a:extLst>
            <a:ext uri="{FF2B5EF4-FFF2-40B4-BE49-F238E27FC236}">
              <a16:creationId xmlns="" xmlns:a16="http://schemas.microsoft.com/office/drawing/2014/main" id="{00000000-0008-0000-0600-00008B010000}"/>
            </a:ext>
          </a:extLst>
        </xdr:cNvPr>
        <xdr:cNvCxnSpPr/>
      </xdr:nvCxnSpPr>
      <xdr:spPr>
        <a:xfrm flipV="1">
          <a:off x="9639300" y="13346047"/>
          <a:ext cx="838200" cy="3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63566</xdr:rowOff>
    </xdr:from>
    <xdr:ext cx="534377" cy="259045"/>
    <xdr:sp macro="" textlink="">
      <xdr:nvSpPr>
        <xdr:cNvPr id="396" name="普通建設事業費 （ うち新規整備　）平均値テキスト">
          <a:extLst>
            <a:ext uri="{FF2B5EF4-FFF2-40B4-BE49-F238E27FC236}">
              <a16:creationId xmlns="" xmlns:a16="http://schemas.microsoft.com/office/drawing/2014/main" id="{00000000-0008-0000-0600-00008C010000}"/>
            </a:ext>
          </a:extLst>
        </xdr:cNvPr>
        <xdr:cNvSpPr txBox="1"/>
      </xdr:nvSpPr>
      <xdr:spPr>
        <a:xfrm>
          <a:off x="10528300" y="13093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40689</xdr:rowOff>
    </xdr:from>
    <xdr:to>
      <xdr:col>55</xdr:col>
      <xdr:colOff>50800</xdr:colOff>
      <xdr:row>77</xdr:row>
      <xdr:rowOff>142289</xdr:rowOff>
    </xdr:to>
    <xdr:sp macro="" textlink="">
      <xdr:nvSpPr>
        <xdr:cNvPr id="397" name="フローチャート: 判断 396">
          <a:extLst>
            <a:ext uri="{FF2B5EF4-FFF2-40B4-BE49-F238E27FC236}">
              <a16:creationId xmlns="" xmlns:a16="http://schemas.microsoft.com/office/drawing/2014/main" id="{00000000-0008-0000-0600-00008D010000}"/>
            </a:ext>
          </a:extLst>
        </xdr:cNvPr>
        <xdr:cNvSpPr/>
      </xdr:nvSpPr>
      <xdr:spPr>
        <a:xfrm>
          <a:off x="10426700" y="1324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11078</xdr:rowOff>
    </xdr:from>
    <xdr:to>
      <xdr:col>50</xdr:col>
      <xdr:colOff>114300</xdr:colOff>
      <xdr:row>78</xdr:row>
      <xdr:rowOff>13936</xdr:rowOff>
    </xdr:to>
    <xdr:cxnSp macro="">
      <xdr:nvCxnSpPr>
        <xdr:cNvPr id="398" name="直線コネクタ 397">
          <a:extLst>
            <a:ext uri="{FF2B5EF4-FFF2-40B4-BE49-F238E27FC236}">
              <a16:creationId xmlns="" xmlns:a16="http://schemas.microsoft.com/office/drawing/2014/main" id="{00000000-0008-0000-0600-00008E010000}"/>
            </a:ext>
          </a:extLst>
        </xdr:cNvPr>
        <xdr:cNvCxnSpPr/>
      </xdr:nvCxnSpPr>
      <xdr:spPr>
        <a:xfrm flipV="1">
          <a:off x="8750300" y="13384178"/>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33539</xdr:rowOff>
    </xdr:from>
    <xdr:to>
      <xdr:col>50</xdr:col>
      <xdr:colOff>165100</xdr:colOff>
      <xdr:row>77</xdr:row>
      <xdr:rowOff>135139</xdr:rowOff>
    </xdr:to>
    <xdr:sp macro="" textlink="">
      <xdr:nvSpPr>
        <xdr:cNvPr id="399" name="フローチャート: 判断 398">
          <a:extLst>
            <a:ext uri="{FF2B5EF4-FFF2-40B4-BE49-F238E27FC236}">
              <a16:creationId xmlns="" xmlns:a16="http://schemas.microsoft.com/office/drawing/2014/main" id="{00000000-0008-0000-0600-00008F010000}"/>
            </a:ext>
          </a:extLst>
        </xdr:cNvPr>
        <xdr:cNvSpPr/>
      </xdr:nvSpPr>
      <xdr:spPr>
        <a:xfrm>
          <a:off x="9588500" y="1323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151666</xdr:rowOff>
    </xdr:from>
    <xdr:ext cx="534377" cy="259045"/>
    <xdr:sp macro="" textlink="">
      <xdr:nvSpPr>
        <xdr:cNvPr id="400" name="テキスト ボックス 399">
          <a:extLst>
            <a:ext uri="{FF2B5EF4-FFF2-40B4-BE49-F238E27FC236}">
              <a16:creationId xmlns="" xmlns:a16="http://schemas.microsoft.com/office/drawing/2014/main" id="{00000000-0008-0000-0600-000090010000}"/>
            </a:ext>
          </a:extLst>
        </xdr:cNvPr>
        <xdr:cNvSpPr txBox="1"/>
      </xdr:nvSpPr>
      <xdr:spPr>
        <a:xfrm>
          <a:off x="9372111" y="1301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163240</xdr:rowOff>
    </xdr:from>
    <xdr:to>
      <xdr:col>45</xdr:col>
      <xdr:colOff>177800</xdr:colOff>
      <xdr:row>78</xdr:row>
      <xdr:rowOff>13936</xdr:rowOff>
    </xdr:to>
    <xdr:cxnSp macro="">
      <xdr:nvCxnSpPr>
        <xdr:cNvPr id="401" name="直線コネクタ 400">
          <a:extLst>
            <a:ext uri="{FF2B5EF4-FFF2-40B4-BE49-F238E27FC236}">
              <a16:creationId xmlns="" xmlns:a16="http://schemas.microsoft.com/office/drawing/2014/main" id="{00000000-0008-0000-0600-000091010000}"/>
            </a:ext>
          </a:extLst>
        </xdr:cNvPr>
        <xdr:cNvCxnSpPr/>
      </xdr:nvCxnSpPr>
      <xdr:spPr>
        <a:xfrm>
          <a:off x="7861300" y="13364890"/>
          <a:ext cx="889000" cy="2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65531</xdr:rowOff>
    </xdr:from>
    <xdr:to>
      <xdr:col>46</xdr:col>
      <xdr:colOff>38100</xdr:colOff>
      <xdr:row>77</xdr:row>
      <xdr:rowOff>167131</xdr:rowOff>
    </xdr:to>
    <xdr:sp macro="" textlink="">
      <xdr:nvSpPr>
        <xdr:cNvPr id="402" name="フローチャート: 判断 401">
          <a:extLst>
            <a:ext uri="{FF2B5EF4-FFF2-40B4-BE49-F238E27FC236}">
              <a16:creationId xmlns="" xmlns:a16="http://schemas.microsoft.com/office/drawing/2014/main" id="{00000000-0008-0000-0600-000092010000}"/>
            </a:ext>
          </a:extLst>
        </xdr:cNvPr>
        <xdr:cNvSpPr/>
      </xdr:nvSpPr>
      <xdr:spPr>
        <a:xfrm>
          <a:off x="8699500" y="1326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12208</xdr:rowOff>
    </xdr:from>
    <xdr:ext cx="534377" cy="259045"/>
    <xdr:sp macro="" textlink="">
      <xdr:nvSpPr>
        <xdr:cNvPr id="403" name="テキスト ボックス 402">
          <a:extLst>
            <a:ext uri="{FF2B5EF4-FFF2-40B4-BE49-F238E27FC236}">
              <a16:creationId xmlns="" xmlns:a16="http://schemas.microsoft.com/office/drawing/2014/main" id="{00000000-0008-0000-0600-000093010000}"/>
            </a:ext>
          </a:extLst>
        </xdr:cNvPr>
        <xdr:cNvSpPr txBox="1"/>
      </xdr:nvSpPr>
      <xdr:spPr>
        <a:xfrm>
          <a:off x="8483111" y="1304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137283</xdr:rowOff>
    </xdr:from>
    <xdr:to>
      <xdr:col>41</xdr:col>
      <xdr:colOff>50800</xdr:colOff>
      <xdr:row>77</xdr:row>
      <xdr:rowOff>163240</xdr:rowOff>
    </xdr:to>
    <xdr:cxnSp macro="">
      <xdr:nvCxnSpPr>
        <xdr:cNvPr id="404" name="直線コネクタ 403">
          <a:extLst>
            <a:ext uri="{FF2B5EF4-FFF2-40B4-BE49-F238E27FC236}">
              <a16:creationId xmlns="" xmlns:a16="http://schemas.microsoft.com/office/drawing/2014/main" id="{00000000-0008-0000-0600-000094010000}"/>
            </a:ext>
          </a:extLst>
        </xdr:cNvPr>
        <xdr:cNvCxnSpPr/>
      </xdr:nvCxnSpPr>
      <xdr:spPr>
        <a:xfrm>
          <a:off x="6972300" y="13338933"/>
          <a:ext cx="889000" cy="2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50016</xdr:rowOff>
    </xdr:from>
    <xdr:to>
      <xdr:col>41</xdr:col>
      <xdr:colOff>101600</xdr:colOff>
      <xdr:row>77</xdr:row>
      <xdr:rowOff>151616</xdr:rowOff>
    </xdr:to>
    <xdr:sp macro="" textlink="">
      <xdr:nvSpPr>
        <xdr:cNvPr id="405" name="フローチャート: 判断 404">
          <a:extLst>
            <a:ext uri="{FF2B5EF4-FFF2-40B4-BE49-F238E27FC236}">
              <a16:creationId xmlns="" xmlns:a16="http://schemas.microsoft.com/office/drawing/2014/main" id="{00000000-0008-0000-0600-000095010000}"/>
            </a:ext>
          </a:extLst>
        </xdr:cNvPr>
        <xdr:cNvSpPr/>
      </xdr:nvSpPr>
      <xdr:spPr>
        <a:xfrm>
          <a:off x="7810500" y="1325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168143</xdr:rowOff>
    </xdr:from>
    <xdr:ext cx="534377" cy="259045"/>
    <xdr:sp macro="" textlink="">
      <xdr:nvSpPr>
        <xdr:cNvPr id="406" name="テキスト ボックス 405">
          <a:extLst>
            <a:ext uri="{FF2B5EF4-FFF2-40B4-BE49-F238E27FC236}">
              <a16:creationId xmlns="" xmlns:a16="http://schemas.microsoft.com/office/drawing/2014/main" id="{00000000-0008-0000-0600-000096010000}"/>
            </a:ext>
          </a:extLst>
        </xdr:cNvPr>
        <xdr:cNvSpPr txBox="1"/>
      </xdr:nvSpPr>
      <xdr:spPr>
        <a:xfrm>
          <a:off x="7594111" y="1302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66994</xdr:rowOff>
    </xdr:from>
    <xdr:to>
      <xdr:col>36</xdr:col>
      <xdr:colOff>165100</xdr:colOff>
      <xdr:row>77</xdr:row>
      <xdr:rowOff>168594</xdr:rowOff>
    </xdr:to>
    <xdr:sp macro="" textlink="">
      <xdr:nvSpPr>
        <xdr:cNvPr id="407" name="フローチャート: 判断 406">
          <a:extLst>
            <a:ext uri="{FF2B5EF4-FFF2-40B4-BE49-F238E27FC236}">
              <a16:creationId xmlns="" xmlns:a16="http://schemas.microsoft.com/office/drawing/2014/main" id="{00000000-0008-0000-0600-000097010000}"/>
            </a:ext>
          </a:extLst>
        </xdr:cNvPr>
        <xdr:cNvSpPr/>
      </xdr:nvSpPr>
      <xdr:spPr>
        <a:xfrm>
          <a:off x="6921500" y="1326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13671</xdr:rowOff>
    </xdr:from>
    <xdr:ext cx="534377" cy="259045"/>
    <xdr:sp macro="" textlink="">
      <xdr:nvSpPr>
        <xdr:cNvPr id="408" name="テキスト ボックス 407">
          <a:extLst>
            <a:ext uri="{FF2B5EF4-FFF2-40B4-BE49-F238E27FC236}">
              <a16:creationId xmlns="" xmlns:a16="http://schemas.microsoft.com/office/drawing/2014/main" id="{00000000-0008-0000-0600-000098010000}"/>
            </a:ext>
          </a:extLst>
        </xdr:cNvPr>
        <xdr:cNvSpPr txBox="1"/>
      </xdr:nvSpPr>
      <xdr:spPr>
        <a:xfrm>
          <a:off x="6705111" y="1304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93597</xdr:rowOff>
    </xdr:from>
    <xdr:to>
      <xdr:col>55</xdr:col>
      <xdr:colOff>50800</xdr:colOff>
      <xdr:row>78</xdr:row>
      <xdr:rowOff>23747</xdr:rowOff>
    </xdr:to>
    <xdr:sp macro="" textlink="">
      <xdr:nvSpPr>
        <xdr:cNvPr id="414" name="楕円 413">
          <a:extLst>
            <a:ext uri="{FF2B5EF4-FFF2-40B4-BE49-F238E27FC236}">
              <a16:creationId xmlns="" xmlns:a16="http://schemas.microsoft.com/office/drawing/2014/main" id="{00000000-0008-0000-0600-00009E010000}"/>
            </a:ext>
          </a:extLst>
        </xdr:cNvPr>
        <xdr:cNvSpPr/>
      </xdr:nvSpPr>
      <xdr:spPr>
        <a:xfrm>
          <a:off x="10426700" y="1329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19115</xdr:rowOff>
    </xdr:from>
    <xdr:ext cx="469744" cy="259045"/>
    <xdr:sp macro="" textlink="">
      <xdr:nvSpPr>
        <xdr:cNvPr id="415" name="普通建設事業費 （ うち新規整備　）該当値テキスト">
          <a:extLst>
            <a:ext uri="{FF2B5EF4-FFF2-40B4-BE49-F238E27FC236}">
              <a16:creationId xmlns="" xmlns:a16="http://schemas.microsoft.com/office/drawing/2014/main" id="{00000000-0008-0000-0600-00009F010000}"/>
            </a:ext>
          </a:extLst>
        </xdr:cNvPr>
        <xdr:cNvSpPr txBox="1"/>
      </xdr:nvSpPr>
      <xdr:spPr>
        <a:xfrm>
          <a:off x="10528300" y="13220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131728</xdr:rowOff>
    </xdr:from>
    <xdr:to>
      <xdr:col>50</xdr:col>
      <xdr:colOff>165100</xdr:colOff>
      <xdr:row>78</xdr:row>
      <xdr:rowOff>61878</xdr:rowOff>
    </xdr:to>
    <xdr:sp macro="" textlink="">
      <xdr:nvSpPr>
        <xdr:cNvPr id="416" name="楕円 415">
          <a:extLst>
            <a:ext uri="{FF2B5EF4-FFF2-40B4-BE49-F238E27FC236}">
              <a16:creationId xmlns="" xmlns:a16="http://schemas.microsoft.com/office/drawing/2014/main" id="{00000000-0008-0000-0600-0000A0010000}"/>
            </a:ext>
          </a:extLst>
        </xdr:cNvPr>
        <xdr:cNvSpPr/>
      </xdr:nvSpPr>
      <xdr:spPr>
        <a:xfrm>
          <a:off x="9588500" y="1333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53005</xdr:rowOff>
    </xdr:from>
    <xdr:ext cx="469744"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9404428" y="13426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134586</xdr:rowOff>
    </xdr:from>
    <xdr:to>
      <xdr:col>46</xdr:col>
      <xdr:colOff>38100</xdr:colOff>
      <xdr:row>78</xdr:row>
      <xdr:rowOff>64736</xdr:rowOff>
    </xdr:to>
    <xdr:sp macro="" textlink="">
      <xdr:nvSpPr>
        <xdr:cNvPr id="418" name="楕円 417">
          <a:extLst>
            <a:ext uri="{FF2B5EF4-FFF2-40B4-BE49-F238E27FC236}">
              <a16:creationId xmlns="" xmlns:a16="http://schemas.microsoft.com/office/drawing/2014/main" id="{00000000-0008-0000-0600-0000A2010000}"/>
            </a:ext>
          </a:extLst>
        </xdr:cNvPr>
        <xdr:cNvSpPr/>
      </xdr:nvSpPr>
      <xdr:spPr>
        <a:xfrm>
          <a:off x="8699500" y="133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55863</xdr:rowOff>
    </xdr:from>
    <xdr:ext cx="469744"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8515428" y="1342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112440</xdr:rowOff>
    </xdr:from>
    <xdr:to>
      <xdr:col>41</xdr:col>
      <xdr:colOff>101600</xdr:colOff>
      <xdr:row>78</xdr:row>
      <xdr:rowOff>42590</xdr:rowOff>
    </xdr:to>
    <xdr:sp macro="" textlink="">
      <xdr:nvSpPr>
        <xdr:cNvPr id="420" name="楕円 419">
          <a:extLst>
            <a:ext uri="{FF2B5EF4-FFF2-40B4-BE49-F238E27FC236}">
              <a16:creationId xmlns="" xmlns:a16="http://schemas.microsoft.com/office/drawing/2014/main" id="{00000000-0008-0000-0600-0000A4010000}"/>
            </a:ext>
          </a:extLst>
        </xdr:cNvPr>
        <xdr:cNvSpPr/>
      </xdr:nvSpPr>
      <xdr:spPr>
        <a:xfrm>
          <a:off x="7810500" y="1331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33717</xdr:rowOff>
    </xdr:from>
    <xdr:ext cx="469744"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7626428" y="13406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86483</xdr:rowOff>
    </xdr:from>
    <xdr:to>
      <xdr:col>36</xdr:col>
      <xdr:colOff>165100</xdr:colOff>
      <xdr:row>78</xdr:row>
      <xdr:rowOff>16633</xdr:rowOff>
    </xdr:to>
    <xdr:sp macro="" textlink="">
      <xdr:nvSpPr>
        <xdr:cNvPr id="422" name="楕円 421">
          <a:extLst>
            <a:ext uri="{FF2B5EF4-FFF2-40B4-BE49-F238E27FC236}">
              <a16:creationId xmlns="" xmlns:a16="http://schemas.microsoft.com/office/drawing/2014/main" id="{00000000-0008-0000-0600-0000A6010000}"/>
            </a:ext>
          </a:extLst>
        </xdr:cNvPr>
        <xdr:cNvSpPr/>
      </xdr:nvSpPr>
      <xdr:spPr>
        <a:xfrm>
          <a:off x="6921500" y="1328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7760</xdr:rowOff>
    </xdr:from>
    <xdr:ext cx="534377"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6705111" y="1338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34" name="直線コネクタ 433">
          <a:extLst>
            <a:ext uri="{FF2B5EF4-FFF2-40B4-BE49-F238E27FC236}">
              <a16:creationId xmlns="" xmlns:a16="http://schemas.microsoft.com/office/drawing/2014/main" id="{00000000-0008-0000-0600-0000B2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35" name="テキスト ボックス 434">
          <a:extLst>
            <a:ext uri="{FF2B5EF4-FFF2-40B4-BE49-F238E27FC236}">
              <a16:creationId xmlns="" xmlns:a16="http://schemas.microsoft.com/office/drawing/2014/main" id="{00000000-0008-0000-0600-0000B3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36" name="直線コネクタ 435">
          <a:extLst>
            <a:ext uri="{FF2B5EF4-FFF2-40B4-BE49-F238E27FC236}">
              <a16:creationId xmlns="" xmlns:a16="http://schemas.microsoft.com/office/drawing/2014/main" id="{00000000-0008-0000-0600-0000B4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37" name="テキスト ボックス 436">
          <a:extLst>
            <a:ext uri="{FF2B5EF4-FFF2-40B4-BE49-F238E27FC236}">
              <a16:creationId xmlns="" xmlns:a16="http://schemas.microsoft.com/office/drawing/2014/main" id="{00000000-0008-0000-0600-0000B5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38" name="直線コネクタ 437">
          <a:extLst>
            <a:ext uri="{FF2B5EF4-FFF2-40B4-BE49-F238E27FC236}">
              <a16:creationId xmlns="" xmlns:a16="http://schemas.microsoft.com/office/drawing/2014/main" id="{00000000-0008-0000-0600-0000B6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39" name="テキスト ボックス 438">
          <a:extLst>
            <a:ext uri="{FF2B5EF4-FFF2-40B4-BE49-F238E27FC236}">
              <a16:creationId xmlns="" xmlns:a16="http://schemas.microsoft.com/office/drawing/2014/main" id="{00000000-0008-0000-0600-0000B7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a:extLst>
            <a:ext uri="{FF2B5EF4-FFF2-40B4-BE49-F238E27FC236}">
              <a16:creationId xmlns="" xmlns:a16="http://schemas.microsoft.com/office/drawing/2014/main" id="{00000000-0008-0000-0600-0000B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42" name="直線コネクタ 441">
          <a:extLst>
            <a:ext uri="{FF2B5EF4-FFF2-40B4-BE49-F238E27FC236}">
              <a16:creationId xmlns="" xmlns:a16="http://schemas.microsoft.com/office/drawing/2014/main" id="{00000000-0008-0000-0600-0000BA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43" name="テキスト ボックス 442">
          <a:extLst>
            <a:ext uri="{FF2B5EF4-FFF2-40B4-BE49-F238E27FC236}">
              <a16:creationId xmlns="" xmlns:a16="http://schemas.microsoft.com/office/drawing/2014/main" id="{00000000-0008-0000-0600-0000BB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4" name="直線コネクタ 443">
          <a:extLst>
            <a:ext uri="{FF2B5EF4-FFF2-40B4-BE49-F238E27FC236}">
              <a16:creationId xmlns="" xmlns:a16="http://schemas.microsoft.com/office/drawing/2014/main" id="{00000000-0008-0000-0600-0000BC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5" name="テキスト ボックス 444">
          <a:extLst>
            <a:ext uri="{FF2B5EF4-FFF2-40B4-BE49-F238E27FC236}">
              <a16:creationId xmlns="" xmlns:a16="http://schemas.microsoft.com/office/drawing/2014/main" id="{00000000-0008-0000-0600-0000BD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46" name="直線コネクタ 445">
          <a:extLst>
            <a:ext uri="{FF2B5EF4-FFF2-40B4-BE49-F238E27FC236}">
              <a16:creationId xmlns="" xmlns:a16="http://schemas.microsoft.com/office/drawing/2014/main" id="{00000000-0008-0000-0600-0000BE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47" name="テキスト ボックス 446">
          <a:extLst>
            <a:ext uri="{FF2B5EF4-FFF2-40B4-BE49-F238E27FC236}">
              <a16:creationId xmlns="" xmlns:a16="http://schemas.microsoft.com/office/drawing/2014/main" id="{00000000-0008-0000-0600-0000BF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139215</xdr:rowOff>
    </xdr:from>
    <xdr:to>
      <xdr:col>54</xdr:col>
      <xdr:colOff>189865</xdr:colOff>
      <xdr:row>99</xdr:row>
      <xdr:rowOff>17084</xdr:rowOff>
    </xdr:to>
    <xdr:cxnSp macro="">
      <xdr:nvCxnSpPr>
        <xdr:cNvPr id="451" name="直線コネクタ 450">
          <a:extLst>
            <a:ext uri="{FF2B5EF4-FFF2-40B4-BE49-F238E27FC236}">
              <a16:creationId xmlns="" xmlns:a16="http://schemas.microsoft.com/office/drawing/2014/main" id="{00000000-0008-0000-0600-0000C3010000}"/>
            </a:ext>
          </a:extLst>
        </xdr:cNvPr>
        <xdr:cNvCxnSpPr/>
      </xdr:nvCxnSpPr>
      <xdr:spPr>
        <a:xfrm flipV="1">
          <a:off x="10475595" y="15569715"/>
          <a:ext cx="1270" cy="1420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20911</xdr:rowOff>
    </xdr:from>
    <xdr:ext cx="534377" cy="259045"/>
    <xdr:sp macro="" textlink="">
      <xdr:nvSpPr>
        <xdr:cNvPr id="452" name="普通建設事業費 （ うち更新整備　）最小値テキスト">
          <a:extLst>
            <a:ext uri="{FF2B5EF4-FFF2-40B4-BE49-F238E27FC236}">
              <a16:creationId xmlns="" xmlns:a16="http://schemas.microsoft.com/office/drawing/2014/main" id="{00000000-0008-0000-0600-0000C4010000}"/>
            </a:ext>
          </a:extLst>
        </xdr:cNvPr>
        <xdr:cNvSpPr txBox="1"/>
      </xdr:nvSpPr>
      <xdr:spPr>
        <a:xfrm>
          <a:off x="10528300" y="1699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17084</xdr:rowOff>
    </xdr:from>
    <xdr:to>
      <xdr:col>55</xdr:col>
      <xdr:colOff>88900</xdr:colOff>
      <xdr:row>99</xdr:row>
      <xdr:rowOff>17084</xdr:rowOff>
    </xdr:to>
    <xdr:cxnSp macro="">
      <xdr:nvCxnSpPr>
        <xdr:cNvPr id="453" name="直線コネクタ 452">
          <a:extLst>
            <a:ext uri="{FF2B5EF4-FFF2-40B4-BE49-F238E27FC236}">
              <a16:creationId xmlns="" xmlns:a16="http://schemas.microsoft.com/office/drawing/2014/main" id="{00000000-0008-0000-0600-0000C5010000}"/>
            </a:ext>
          </a:extLst>
        </xdr:cNvPr>
        <xdr:cNvCxnSpPr/>
      </xdr:nvCxnSpPr>
      <xdr:spPr>
        <a:xfrm>
          <a:off x="10388600" y="16990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85892</xdr:rowOff>
    </xdr:from>
    <xdr:ext cx="599010" cy="259045"/>
    <xdr:sp macro="" textlink="">
      <xdr:nvSpPr>
        <xdr:cNvPr id="454" name="普通建設事業費 （ うち更新整備　）最大値テキスト">
          <a:extLst>
            <a:ext uri="{FF2B5EF4-FFF2-40B4-BE49-F238E27FC236}">
              <a16:creationId xmlns="" xmlns:a16="http://schemas.microsoft.com/office/drawing/2014/main" id="{00000000-0008-0000-0600-0000C6010000}"/>
            </a:ext>
          </a:extLst>
        </xdr:cNvPr>
        <xdr:cNvSpPr txBox="1"/>
      </xdr:nvSpPr>
      <xdr:spPr>
        <a:xfrm>
          <a:off x="10528300" y="1534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139215</xdr:rowOff>
    </xdr:from>
    <xdr:to>
      <xdr:col>55</xdr:col>
      <xdr:colOff>88900</xdr:colOff>
      <xdr:row>90</xdr:row>
      <xdr:rowOff>139215</xdr:rowOff>
    </xdr:to>
    <xdr:cxnSp macro="">
      <xdr:nvCxnSpPr>
        <xdr:cNvPr id="455" name="直線コネクタ 454">
          <a:extLst>
            <a:ext uri="{FF2B5EF4-FFF2-40B4-BE49-F238E27FC236}">
              <a16:creationId xmlns="" xmlns:a16="http://schemas.microsoft.com/office/drawing/2014/main" id="{00000000-0008-0000-0600-0000C7010000}"/>
            </a:ext>
          </a:extLst>
        </xdr:cNvPr>
        <xdr:cNvCxnSpPr/>
      </xdr:nvCxnSpPr>
      <xdr:spPr>
        <a:xfrm>
          <a:off x="10388600" y="15569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100515</xdr:rowOff>
    </xdr:from>
    <xdr:to>
      <xdr:col>55</xdr:col>
      <xdr:colOff>0</xdr:colOff>
      <xdr:row>97</xdr:row>
      <xdr:rowOff>170762</xdr:rowOff>
    </xdr:to>
    <xdr:cxnSp macro="">
      <xdr:nvCxnSpPr>
        <xdr:cNvPr id="456" name="直線コネクタ 455">
          <a:extLst>
            <a:ext uri="{FF2B5EF4-FFF2-40B4-BE49-F238E27FC236}">
              <a16:creationId xmlns="" xmlns:a16="http://schemas.microsoft.com/office/drawing/2014/main" id="{00000000-0008-0000-0600-0000C8010000}"/>
            </a:ext>
          </a:extLst>
        </xdr:cNvPr>
        <xdr:cNvCxnSpPr/>
      </xdr:nvCxnSpPr>
      <xdr:spPr>
        <a:xfrm flipV="1">
          <a:off x="9639300" y="16731165"/>
          <a:ext cx="838200" cy="7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85669</xdr:rowOff>
    </xdr:from>
    <xdr:ext cx="534377" cy="259045"/>
    <xdr:sp macro="" textlink="">
      <xdr:nvSpPr>
        <xdr:cNvPr id="457" name="普通建設事業費 （ うち更新整備　）平均値テキスト">
          <a:extLst>
            <a:ext uri="{FF2B5EF4-FFF2-40B4-BE49-F238E27FC236}">
              <a16:creationId xmlns="" xmlns:a16="http://schemas.microsoft.com/office/drawing/2014/main" id="{00000000-0008-0000-0600-0000C9010000}"/>
            </a:ext>
          </a:extLst>
        </xdr:cNvPr>
        <xdr:cNvSpPr txBox="1"/>
      </xdr:nvSpPr>
      <xdr:spPr>
        <a:xfrm>
          <a:off x="10528300" y="16373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62792</xdr:rowOff>
    </xdr:from>
    <xdr:to>
      <xdr:col>55</xdr:col>
      <xdr:colOff>50800</xdr:colOff>
      <xdr:row>96</xdr:row>
      <xdr:rowOff>164392</xdr:rowOff>
    </xdr:to>
    <xdr:sp macro="" textlink="">
      <xdr:nvSpPr>
        <xdr:cNvPr id="458" name="フローチャート: 判断 457">
          <a:extLst>
            <a:ext uri="{FF2B5EF4-FFF2-40B4-BE49-F238E27FC236}">
              <a16:creationId xmlns="" xmlns:a16="http://schemas.microsoft.com/office/drawing/2014/main" id="{00000000-0008-0000-0600-0000CA010000}"/>
            </a:ext>
          </a:extLst>
        </xdr:cNvPr>
        <xdr:cNvSpPr/>
      </xdr:nvSpPr>
      <xdr:spPr>
        <a:xfrm>
          <a:off x="10426700" y="1652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170762</xdr:rowOff>
    </xdr:from>
    <xdr:to>
      <xdr:col>50</xdr:col>
      <xdr:colOff>114300</xdr:colOff>
      <xdr:row>98</xdr:row>
      <xdr:rowOff>161989</xdr:rowOff>
    </xdr:to>
    <xdr:cxnSp macro="">
      <xdr:nvCxnSpPr>
        <xdr:cNvPr id="459" name="直線コネクタ 458">
          <a:extLst>
            <a:ext uri="{FF2B5EF4-FFF2-40B4-BE49-F238E27FC236}">
              <a16:creationId xmlns="" xmlns:a16="http://schemas.microsoft.com/office/drawing/2014/main" id="{00000000-0008-0000-0600-0000CB010000}"/>
            </a:ext>
          </a:extLst>
        </xdr:cNvPr>
        <xdr:cNvCxnSpPr/>
      </xdr:nvCxnSpPr>
      <xdr:spPr>
        <a:xfrm flipV="1">
          <a:off x="8750300" y="16801412"/>
          <a:ext cx="889000" cy="16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131133</xdr:rowOff>
    </xdr:from>
    <xdr:to>
      <xdr:col>50</xdr:col>
      <xdr:colOff>165100</xdr:colOff>
      <xdr:row>97</xdr:row>
      <xdr:rowOff>61283</xdr:rowOff>
    </xdr:to>
    <xdr:sp macro="" textlink="">
      <xdr:nvSpPr>
        <xdr:cNvPr id="460" name="フローチャート: 判断 459">
          <a:extLst>
            <a:ext uri="{FF2B5EF4-FFF2-40B4-BE49-F238E27FC236}">
              <a16:creationId xmlns="" xmlns:a16="http://schemas.microsoft.com/office/drawing/2014/main" id="{00000000-0008-0000-0600-0000CC010000}"/>
            </a:ext>
          </a:extLst>
        </xdr:cNvPr>
        <xdr:cNvSpPr/>
      </xdr:nvSpPr>
      <xdr:spPr>
        <a:xfrm>
          <a:off x="9588500" y="1659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77810</xdr:rowOff>
    </xdr:from>
    <xdr:ext cx="534377" cy="259045"/>
    <xdr:sp macro="" textlink="">
      <xdr:nvSpPr>
        <xdr:cNvPr id="461" name="テキスト ボックス 460">
          <a:extLst>
            <a:ext uri="{FF2B5EF4-FFF2-40B4-BE49-F238E27FC236}">
              <a16:creationId xmlns="" xmlns:a16="http://schemas.microsoft.com/office/drawing/2014/main" id="{00000000-0008-0000-0600-0000CD010000}"/>
            </a:ext>
          </a:extLst>
        </xdr:cNvPr>
        <xdr:cNvSpPr txBox="1"/>
      </xdr:nvSpPr>
      <xdr:spPr>
        <a:xfrm>
          <a:off x="9372111" y="1636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161989</xdr:rowOff>
    </xdr:from>
    <xdr:to>
      <xdr:col>45</xdr:col>
      <xdr:colOff>177800</xdr:colOff>
      <xdr:row>98</xdr:row>
      <xdr:rowOff>163579</xdr:rowOff>
    </xdr:to>
    <xdr:cxnSp macro="">
      <xdr:nvCxnSpPr>
        <xdr:cNvPr id="462" name="直線コネクタ 461">
          <a:extLst>
            <a:ext uri="{FF2B5EF4-FFF2-40B4-BE49-F238E27FC236}">
              <a16:creationId xmlns="" xmlns:a16="http://schemas.microsoft.com/office/drawing/2014/main" id="{00000000-0008-0000-0600-0000CE010000}"/>
            </a:ext>
          </a:extLst>
        </xdr:cNvPr>
        <xdr:cNvCxnSpPr/>
      </xdr:nvCxnSpPr>
      <xdr:spPr>
        <a:xfrm flipV="1">
          <a:off x="7861300" y="16964089"/>
          <a:ext cx="889000" cy="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27321</xdr:rowOff>
    </xdr:from>
    <xdr:to>
      <xdr:col>46</xdr:col>
      <xdr:colOff>38100</xdr:colOff>
      <xdr:row>97</xdr:row>
      <xdr:rowOff>128921</xdr:rowOff>
    </xdr:to>
    <xdr:sp macro="" textlink="">
      <xdr:nvSpPr>
        <xdr:cNvPr id="463" name="フローチャート: 判断 462">
          <a:extLst>
            <a:ext uri="{FF2B5EF4-FFF2-40B4-BE49-F238E27FC236}">
              <a16:creationId xmlns="" xmlns:a16="http://schemas.microsoft.com/office/drawing/2014/main" id="{00000000-0008-0000-0600-0000CF010000}"/>
            </a:ext>
          </a:extLst>
        </xdr:cNvPr>
        <xdr:cNvSpPr/>
      </xdr:nvSpPr>
      <xdr:spPr>
        <a:xfrm>
          <a:off x="8699500" y="166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145448</xdr:rowOff>
    </xdr:from>
    <xdr:ext cx="534377" cy="259045"/>
    <xdr:sp macro="" textlink="">
      <xdr:nvSpPr>
        <xdr:cNvPr id="464" name="テキスト ボックス 463">
          <a:extLst>
            <a:ext uri="{FF2B5EF4-FFF2-40B4-BE49-F238E27FC236}">
              <a16:creationId xmlns="" xmlns:a16="http://schemas.microsoft.com/office/drawing/2014/main" id="{00000000-0008-0000-0600-0000D0010000}"/>
            </a:ext>
          </a:extLst>
        </xdr:cNvPr>
        <xdr:cNvSpPr txBox="1"/>
      </xdr:nvSpPr>
      <xdr:spPr>
        <a:xfrm>
          <a:off x="8483111" y="1643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163579</xdr:rowOff>
    </xdr:from>
    <xdr:to>
      <xdr:col>41</xdr:col>
      <xdr:colOff>50800</xdr:colOff>
      <xdr:row>99</xdr:row>
      <xdr:rowOff>815</xdr:rowOff>
    </xdr:to>
    <xdr:cxnSp macro="">
      <xdr:nvCxnSpPr>
        <xdr:cNvPr id="465" name="直線コネクタ 464">
          <a:extLst>
            <a:ext uri="{FF2B5EF4-FFF2-40B4-BE49-F238E27FC236}">
              <a16:creationId xmlns="" xmlns:a16="http://schemas.microsoft.com/office/drawing/2014/main" id="{00000000-0008-0000-0600-0000D1010000}"/>
            </a:ext>
          </a:extLst>
        </xdr:cNvPr>
        <xdr:cNvCxnSpPr/>
      </xdr:nvCxnSpPr>
      <xdr:spPr>
        <a:xfrm flipV="1">
          <a:off x="6972300" y="16965679"/>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168263</xdr:rowOff>
    </xdr:from>
    <xdr:to>
      <xdr:col>41</xdr:col>
      <xdr:colOff>101600</xdr:colOff>
      <xdr:row>97</xdr:row>
      <xdr:rowOff>98413</xdr:rowOff>
    </xdr:to>
    <xdr:sp macro="" textlink="">
      <xdr:nvSpPr>
        <xdr:cNvPr id="466" name="フローチャート: 判断 465">
          <a:extLst>
            <a:ext uri="{FF2B5EF4-FFF2-40B4-BE49-F238E27FC236}">
              <a16:creationId xmlns="" xmlns:a16="http://schemas.microsoft.com/office/drawing/2014/main" id="{00000000-0008-0000-0600-0000D2010000}"/>
            </a:ext>
          </a:extLst>
        </xdr:cNvPr>
        <xdr:cNvSpPr/>
      </xdr:nvSpPr>
      <xdr:spPr>
        <a:xfrm>
          <a:off x="7810500" y="166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114940</xdr:rowOff>
    </xdr:from>
    <xdr:ext cx="534377" cy="259045"/>
    <xdr:sp macro="" textlink="">
      <xdr:nvSpPr>
        <xdr:cNvPr id="467" name="テキスト ボックス 466">
          <a:extLst>
            <a:ext uri="{FF2B5EF4-FFF2-40B4-BE49-F238E27FC236}">
              <a16:creationId xmlns="" xmlns:a16="http://schemas.microsoft.com/office/drawing/2014/main" id="{00000000-0008-0000-0600-0000D3010000}"/>
            </a:ext>
          </a:extLst>
        </xdr:cNvPr>
        <xdr:cNvSpPr txBox="1"/>
      </xdr:nvSpPr>
      <xdr:spPr>
        <a:xfrm>
          <a:off x="7594111" y="1640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3184</xdr:rowOff>
    </xdr:from>
    <xdr:to>
      <xdr:col>36</xdr:col>
      <xdr:colOff>165100</xdr:colOff>
      <xdr:row>97</xdr:row>
      <xdr:rowOff>104784</xdr:rowOff>
    </xdr:to>
    <xdr:sp macro="" textlink="">
      <xdr:nvSpPr>
        <xdr:cNvPr id="468" name="フローチャート: 判断 467">
          <a:extLst>
            <a:ext uri="{FF2B5EF4-FFF2-40B4-BE49-F238E27FC236}">
              <a16:creationId xmlns="" xmlns:a16="http://schemas.microsoft.com/office/drawing/2014/main" id="{00000000-0008-0000-0600-0000D4010000}"/>
            </a:ext>
          </a:extLst>
        </xdr:cNvPr>
        <xdr:cNvSpPr/>
      </xdr:nvSpPr>
      <xdr:spPr>
        <a:xfrm>
          <a:off x="6921500" y="1663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121311</xdr:rowOff>
    </xdr:from>
    <xdr:ext cx="534377" cy="259045"/>
    <xdr:sp macro="" textlink="">
      <xdr:nvSpPr>
        <xdr:cNvPr id="469" name="テキスト ボックス 468">
          <a:extLst>
            <a:ext uri="{FF2B5EF4-FFF2-40B4-BE49-F238E27FC236}">
              <a16:creationId xmlns="" xmlns:a16="http://schemas.microsoft.com/office/drawing/2014/main" id="{00000000-0008-0000-0600-0000D5010000}"/>
            </a:ext>
          </a:extLst>
        </xdr:cNvPr>
        <xdr:cNvSpPr txBox="1"/>
      </xdr:nvSpPr>
      <xdr:spPr>
        <a:xfrm>
          <a:off x="6705111" y="164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49715</xdr:rowOff>
    </xdr:from>
    <xdr:to>
      <xdr:col>55</xdr:col>
      <xdr:colOff>50800</xdr:colOff>
      <xdr:row>97</xdr:row>
      <xdr:rowOff>151315</xdr:rowOff>
    </xdr:to>
    <xdr:sp macro="" textlink="">
      <xdr:nvSpPr>
        <xdr:cNvPr id="475" name="楕円 474">
          <a:extLst>
            <a:ext uri="{FF2B5EF4-FFF2-40B4-BE49-F238E27FC236}">
              <a16:creationId xmlns="" xmlns:a16="http://schemas.microsoft.com/office/drawing/2014/main" id="{00000000-0008-0000-0600-0000DB010000}"/>
            </a:ext>
          </a:extLst>
        </xdr:cNvPr>
        <xdr:cNvSpPr/>
      </xdr:nvSpPr>
      <xdr:spPr>
        <a:xfrm>
          <a:off x="10426700" y="1668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28142</xdr:rowOff>
    </xdr:from>
    <xdr:ext cx="534377" cy="259045"/>
    <xdr:sp macro="" textlink="">
      <xdr:nvSpPr>
        <xdr:cNvPr id="476" name="普通建設事業費 （ うち更新整備　）該当値テキスト">
          <a:extLst>
            <a:ext uri="{FF2B5EF4-FFF2-40B4-BE49-F238E27FC236}">
              <a16:creationId xmlns="" xmlns:a16="http://schemas.microsoft.com/office/drawing/2014/main" id="{00000000-0008-0000-0600-0000DC010000}"/>
            </a:ext>
          </a:extLst>
        </xdr:cNvPr>
        <xdr:cNvSpPr txBox="1"/>
      </xdr:nvSpPr>
      <xdr:spPr>
        <a:xfrm>
          <a:off x="10528300" y="1665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119962</xdr:rowOff>
    </xdr:from>
    <xdr:to>
      <xdr:col>50</xdr:col>
      <xdr:colOff>165100</xdr:colOff>
      <xdr:row>98</xdr:row>
      <xdr:rowOff>50112</xdr:rowOff>
    </xdr:to>
    <xdr:sp macro="" textlink="">
      <xdr:nvSpPr>
        <xdr:cNvPr id="477" name="楕円 476">
          <a:extLst>
            <a:ext uri="{FF2B5EF4-FFF2-40B4-BE49-F238E27FC236}">
              <a16:creationId xmlns="" xmlns:a16="http://schemas.microsoft.com/office/drawing/2014/main" id="{00000000-0008-0000-0600-0000DD010000}"/>
            </a:ext>
          </a:extLst>
        </xdr:cNvPr>
        <xdr:cNvSpPr/>
      </xdr:nvSpPr>
      <xdr:spPr>
        <a:xfrm>
          <a:off x="9588500" y="1675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41239</xdr:rowOff>
    </xdr:from>
    <xdr:ext cx="534377" cy="259045"/>
    <xdr:sp macro="" textlink="">
      <xdr:nvSpPr>
        <xdr:cNvPr id="478" name="テキスト ボックス 477">
          <a:extLst>
            <a:ext uri="{FF2B5EF4-FFF2-40B4-BE49-F238E27FC236}">
              <a16:creationId xmlns="" xmlns:a16="http://schemas.microsoft.com/office/drawing/2014/main" id="{00000000-0008-0000-0600-0000DE010000}"/>
            </a:ext>
          </a:extLst>
        </xdr:cNvPr>
        <xdr:cNvSpPr txBox="1"/>
      </xdr:nvSpPr>
      <xdr:spPr>
        <a:xfrm>
          <a:off x="9372111" y="1684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111189</xdr:rowOff>
    </xdr:from>
    <xdr:to>
      <xdr:col>46</xdr:col>
      <xdr:colOff>38100</xdr:colOff>
      <xdr:row>99</xdr:row>
      <xdr:rowOff>41339</xdr:rowOff>
    </xdr:to>
    <xdr:sp macro="" textlink="">
      <xdr:nvSpPr>
        <xdr:cNvPr id="479" name="楕円 478">
          <a:extLst>
            <a:ext uri="{FF2B5EF4-FFF2-40B4-BE49-F238E27FC236}">
              <a16:creationId xmlns="" xmlns:a16="http://schemas.microsoft.com/office/drawing/2014/main" id="{00000000-0008-0000-0600-0000DF010000}"/>
            </a:ext>
          </a:extLst>
        </xdr:cNvPr>
        <xdr:cNvSpPr/>
      </xdr:nvSpPr>
      <xdr:spPr>
        <a:xfrm>
          <a:off x="8699500" y="1691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32466</xdr:rowOff>
    </xdr:from>
    <xdr:ext cx="534377" cy="259045"/>
    <xdr:sp macro="" textlink="">
      <xdr:nvSpPr>
        <xdr:cNvPr id="480" name="テキスト ボックス 479">
          <a:extLst>
            <a:ext uri="{FF2B5EF4-FFF2-40B4-BE49-F238E27FC236}">
              <a16:creationId xmlns="" xmlns:a16="http://schemas.microsoft.com/office/drawing/2014/main" id="{00000000-0008-0000-0600-0000E0010000}"/>
            </a:ext>
          </a:extLst>
        </xdr:cNvPr>
        <xdr:cNvSpPr txBox="1"/>
      </xdr:nvSpPr>
      <xdr:spPr>
        <a:xfrm>
          <a:off x="8483111" y="1700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112779</xdr:rowOff>
    </xdr:from>
    <xdr:to>
      <xdr:col>41</xdr:col>
      <xdr:colOff>101600</xdr:colOff>
      <xdr:row>99</xdr:row>
      <xdr:rowOff>42929</xdr:rowOff>
    </xdr:to>
    <xdr:sp macro="" textlink="">
      <xdr:nvSpPr>
        <xdr:cNvPr id="481" name="楕円 480">
          <a:extLst>
            <a:ext uri="{FF2B5EF4-FFF2-40B4-BE49-F238E27FC236}">
              <a16:creationId xmlns="" xmlns:a16="http://schemas.microsoft.com/office/drawing/2014/main" id="{00000000-0008-0000-0600-0000E1010000}"/>
            </a:ext>
          </a:extLst>
        </xdr:cNvPr>
        <xdr:cNvSpPr/>
      </xdr:nvSpPr>
      <xdr:spPr>
        <a:xfrm>
          <a:off x="7810500" y="1691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34056</xdr:rowOff>
    </xdr:from>
    <xdr:ext cx="534377" cy="259045"/>
    <xdr:sp macro="" textlink="">
      <xdr:nvSpPr>
        <xdr:cNvPr id="482" name="テキスト ボックス 481">
          <a:extLst>
            <a:ext uri="{FF2B5EF4-FFF2-40B4-BE49-F238E27FC236}">
              <a16:creationId xmlns="" xmlns:a16="http://schemas.microsoft.com/office/drawing/2014/main" id="{00000000-0008-0000-0600-0000E2010000}"/>
            </a:ext>
          </a:extLst>
        </xdr:cNvPr>
        <xdr:cNvSpPr txBox="1"/>
      </xdr:nvSpPr>
      <xdr:spPr>
        <a:xfrm>
          <a:off x="7594111" y="1700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121465</xdr:rowOff>
    </xdr:from>
    <xdr:to>
      <xdr:col>36</xdr:col>
      <xdr:colOff>165100</xdr:colOff>
      <xdr:row>99</xdr:row>
      <xdr:rowOff>51615</xdr:rowOff>
    </xdr:to>
    <xdr:sp macro="" textlink="">
      <xdr:nvSpPr>
        <xdr:cNvPr id="483" name="楕円 482">
          <a:extLst>
            <a:ext uri="{FF2B5EF4-FFF2-40B4-BE49-F238E27FC236}">
              <a16:creationId xmlns="" xmlns:a16="http://schemas.microsoft.com/office/drawing/2014/main" id="{00000000-0008-0000-0600-0000E3010000}"/>
            </a:ext>
          </a:extLst>
        </xdr:cNvPr>
        <xdr:cNvSpPr/>
      </xdr:nvSpPr>
      <xdr:spPr>
        <a:xfrm>
          <a:off x="6921500" y="1692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42742</xdr:rowOff>
    </xdr:from>
    <xdr:ext cx="534377" cy="259045"/>
    <xdr:sp macro="" textlink="">
      <xdr:nvSpPr>
        <xdr:cNvPr id="484" name="テキスト ボックス 483">
          <a:extLst>
            <a:ext uri="{FF2B5EF4-FFF2-40B4-BE49-F238E27FC236}">
              <a16:creationId xmlns="" xmlns:a16="http://schemas.microsoft.com/office/drawing/2014/main" id="{00000000-0008-0000-0600-0000E4010000}"/>
            </a:ext>
          </a:extLst>
        </xdr:cNvPr>
        <xdr:cNvSpPr txBox="1"/>
      </xdr:nvSpPr>
      <xdr:spPr>
        <a:xfrm>
          <a:off x="6705111" y="1701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 xmlns:a16="http://schemas.microsoft.com/office/drawing/2014/main" id="{00000000-0008-0000-06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a:extLst>
            <a:ext uri="{FF2B5EF4-FFF2-40B4-BE49-F238E27FC236}">
              <a16:creationId xmlns="" xmlns:a16="http://schemas.microsoft.com/office/drawing/2014/main" id="{00000000-0008-0000-0600-0000F4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a:extLst>
            <a:ext uri="{FF2B5EF4-FFF2-40B4-BE49-F238E27FC236}">
              <a16:creationId xmlns="" xmlns:a16="http://schemas.microsoft.com/office/drawing/2014/main" id="{00000000-0008-0000-0600-0000F6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a:extLst>
            <a:ext uri="{FF2B5EF4-FFF2-40B4-BE49-F238E27FC236}">
              <a16:creationId xmlns="" xmlns:a16="http://schemas.microsoft.com/office/drawing/2014/main" id="{00000000-0008-0000-0600-0000F8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99238</xdr:rowOff>
    </xdr:from>
    <xdr:to>
      <xdr:col>85</xdr:col>
      <xdr:colOff>126364</xdr:colOff>
      <xdr:row>39</xdr:row>
      <xdr:rowOff>44450</xdr:rowOff>
    </xdr:to>
    <xdr:cxnSp macro="">
      <xdr:nvCxnSpPr>
        <xdr:cNvPr id="508" name="直線コネクタ 507">
          <a:extLst>
            <a:ext uri="{FF2B5EF4-FFF2-40B4-BE49-F238E27FC236}">
              <a16:creationId xmlns="" xmlns:a16="http://schemas.microsoft.com/office/drawing/2014/main" id="{00000000-0008-0000-0600-0000FC010000}"/>
            </a:ext>
          </a:extLst>
        </xdr:cNvPr>
        <xdr:cNvCxnSpPr/>
      </xdr:nvCxnSpPr>
      <xdr:spPr>
        <a:xfrm flipV="1">
          <a:off x="16317595" y="5242738"/>
          <a:ext cx="1269" cy="1488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a:extLst>
            <a:ext uri="{FF2B5EF4-FFF2-40B4-BE49-F238E27FC236}">
              <a16:creationId xmlns="" xmlns:a16="http://schemas.microsoft.com/office/drawing/2014/main" id="{00000000-0008-0000-0600-0000FD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45915</xdr:rowOff>
    </xdr:from>
    <xdr:ext cx="534377" cy="259045"/>
    <xdr:sp macro="" textlink="">
      <xdr:nvSpPr>
        <xdr:cNvPr id="511" name="災害復旧事業費最大値テキスト">
          <a:extLst>
            <a:ext uri="{FF2B5EF4-FFF2-40B4-BE49-F238E27FC236}">
              <a16:creationId xmlns="" xmlns:a16="http://schemas.microsoft.com/office/drawing/2014/main" id="{00000000-0008-0000-0600-0000FF010000}"/>
            </a:ext>
          </a:extLst>
        </xdr:cNvPr>
        <xdr:cNvSpPr txBox="1"/>
      </xdr:nvSpPr>
      <xdr:spPr>
        <a:xfrm>
          <a:off x="16370300" y="501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99238</xdr:rowOff>
    </xdr:from>
    <xdr:to>
      <xdr:col>86</xdr:col>
      <xdr:colOff>25400</xdr:colOff>
      <xdr:row>30</xdr:row>
      <xdr:rowOff>99238</xdr:rowOff>
    </xdr:to>
    <xdr:cxnSp macro="">
      <xdr:nvCxnSpPr>
        <xdr:cNvPr id="512" name="直線コネクタ 511">
          <a:extLst>
            <a:ext uri="{FF2B5EF4-FFF2-40B4-BE49-F238E27FC236}">
              <a16:creationId xmlns="" xmlns:a16="http://schemas.microsoft.com/office/drawing/2014/main" id="{00000000-0008-0000-0600-000000020000}"/>
            </a:ext>
          </a:extLst>
        </xdr:cNvPr>
        <xdr:cNvCxnSpPr/>
      </xdr:nvCxnSpPr>
      <xdr:spPr>
        <a:xfrm>
          <a:off x="16230600" y="5242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42450</xdr:rowOff>
    </xdr:from>
    <xdr:to>
      <xdr:col>85</xdr:col>
      <xdr:colOff>127000</xdr:colOff>
      <xdr:row>39</xdr:row>
      <xdr:rowOff>42811</xdr:rowOff>
    </xdr:to>
    <xdr:cxnSp macro="">
      <xdr:nvCxnSpPr>
        <xdr:cNvPr id="513" name="直線コネクタ 512">
          <a:extLst>
            <a:ext uri="{FF2B5EF4-FFF2-40B4-BE49-F238E27FC236}">
              <a16:creationId xmlns="" xmlns:a16="http://schemas.microsoft.com/office/drawing/2014/main" id="{00000000-0008-0000-0600-000001020000}"/>
            </a:ext>
          </a:extLst>
        </xdr:cNvPr>
        <xdr:cNvCxnSpPr/>
      </xdr:nvCxnSpPr>
      <xdr:spPr>
        <a:xfrm>
          <a:off x="15481300" y="6729000"/>
          <a:ext cx="838200" cy="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95223</xdr:rowOff>
    </xdr:from>
    <xdr:ext cx="534377" cy="259045"/>
    <xdr:sp macro="" textlink="">
      <xdr:nvSpPr>
        <xdr:cNvPr id="514" name="災害復旧事業費平均値テキスト">
          <a:extLst>
            <a:ext uri="{FF2B5EF4-FFF2-40B4-BE49-F238E27FC236}">
              <a16:creationId xmlns="" xmlns:a16="http://schemas.microsoft.com/office/drawing/2014/main" id="{00000000-0008-0000-0600-000002020000}"/>
            </a:ext>
          </a:extLst>
        </xdr:cNvPr>
        <xdr:cNvSpPr txBox="1"/>
      </xdr:nvSpPr>
      <xdr:spPr>
        <a:xfrm>
          <a:off x="16370300" y="62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72346</xdr:rowOff>
    </xdr:from>
    <xdr:to>
      <xdr:col>85</xdr:col>
      <xdr:colOff>177800</xdr:colOff>
      <xdr:row>38</xdr:row>
      <xdr:rowOff>2496</xdr:rowOff>
    </xdr:to>
    <xdr:sp macro="" textlink="">
      <xdr:nvSpPr>
        <xdr:cNvPr id="515" name="フローチャート: 判断 514">
          <a:extLst>
            <a:ext uri="{FF2B5EF4-FFF2-40B4-BE49-F238E27FC236}">
              <a16:creationId xmlns="" xmlns:a16="http://schemas.microsoft.com/office/drawing/2014/main" id="{00000000-0008-0000-0600-000003020000}"/>
            </a:ext>
          </a:extLst>
        </xdr:cNvPr>
        <xdr:cNvSpPr/>
      </xdr:nvSpPr>
      <xdr:spPr>
        <a:xfrm>
          <a:off x="16268700" y="64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41193</xdr:rowOff>
    </xdr:from>
    <xdr:to>
      <xdr:col>81</xdr:col>
      <xdr:colOff>50800</xdr:colOff>
      <xdr:row>39</xdr:row>
      <xdr:rowOff>42450</xdr:rowOff>
    </xdr:to>
    <xdr:cxnSp macro="">
      <xdr:nvCxnSpPr>
        <xdr:cNvPr id="516" name="直線コネクタ 515">
          <a:extLst>
            <a:ext uri="{FF2B5EF4-FFF2-40B4-BE49-F238E27FC236}">
              <a16:creationId xmlns="" xmlns:a16="http://schemas.microsoft.com/office/drawing/2014/main" id="{00000000-0008-0000-0600-000004020000}"/>
            </a:ext>
          </a:extLst>
        </xdr:cNvPr>
        <xdr:cNvCxnSpPr/>
      </xdr:nvCxnSpPr>
      <xdr:spPr>
        <a:xfrm>
          <a:off x="14592300" y="6727743"/>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13348</xdr:rowOff>
    </xdr:from>
    <xdr:to>
      <xdr:col>81</xdr:col>
      <xdr:colOff>101600</xdr:colOff>
      <xdr:row>38</xdr:row>
      <xdr:rowOff>114948</xdr:rowOff>
    </xdr:to>
    <xdr:sp macro="" textlink="">
      <xdr:nvSpPr>
        <xdr:cNvPr id="517" name="フローチャート: 判断 516">
          <a:extLst>
            <a:ext uri="{FF2B5EF4-FFF2-40B4-BE49-F238E27FC236}">
              <a16:creationId xmlns="" xmlns:a16="http://schemas.microsoft.com/office/drawing/2014/main" id="{00000000-0008-0000-0600-000005020000}"/>
            </a:ext>
          </a:extLst>
        </xdr:cNvPr>
        <xdr:cNvSpPr/>
      </xdr:nvSpPr>
      <xdr:spPr>
        <a:xfrm>
          <a:off x="15430500" y="652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131475</xdr:rowOff>
    </xdr:from>
    <xdr:ext cx="469744" cy="259045"/>
    <xdr:sp macro="" textlink="">
      <xdr:nvSpPr>
        <xdr:cNvPr id="518" name="テキスト ボックス 517">
          <a:extLst>
            <a:ext uri="{FF2B5EF4-FFF2-40B4-BE49-F238E27FC236}">
              <a16:creationId xmlns="" xmlns:a16="http://schemas.microsoft.com/office/drawing/2014/main" id="{00000000-0008-0000-0600-000006020000}"/>
            </a:ext>
          </a:extLst>
        </xdr:cNvPr>
        <xdr:cNvSpPr txBox="1"/>
      </xdr:nvSpPr>
      <xdr:spPr>
        <a:xfrm>
          <a:off x="15246428" y="630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41193</xdr:rowOff>
    </xdr:from>
    <xdr:to>
      <xdr:col>76</xdr:col>
      <xdr:colOff>114300</xdr:colOff>
      <xdr:row>39</xdr:row>
      <xdr:rowOff>44221</xdr:rowOff>
    </xdr:to>
    <xdr:cxnSp macro="">
      <xdr:nvCxnSpPr>
        <xdr:cNvPr id="519" name="直線コネクタ 518">
          <a:extLst>
            <a:ext uri="{FF2B5EF4-FFF2-40B4-BE49-F238E27FC236}">
              <a16:creationId xmlns="" xmlns:a16="http://schemas.microsoft.com/office/drawing/2014/main" id="{00000000-0008-0000-0600-000007020000}"/>
            </a:ext>
          </a:extLst>
        </xdr:cNvPr>
        <xdr:cNvCxnSpPr/>
      </xdr:nvCxnSpPr>
      <xdr:spPr>
        <a:xfrm flipV="1">
          <a:off x="13703300" y="6727743"/>
          <a:ext cx="889000" cy="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48171</xdr:rowOff>
    </xdr:from>
    <xdr:to>
      <xdr:col>76</xdr:col>
      <xdr:colOff>165100</xdr:colOff>
      <xdr:row>38</xdr:row>
      <xdr:rowOff>149771</xdr:rowOff>
    </xdr:to>
    <xdr:sp macro="" textlink="">
      <xdr:nvSpPr>
        <xdr:cNvPr id="520" name="フローチャート: 判断 519">
          <a:extLst>
            <a:ext uri="{FF2B5EF4-FFF2-40B4-BE49-F238E27FC236}">
              <a16:creationId xmlns="" xmlns:a16="http://schemas.microsoft.com/office/drawing/2014/main" id="{00000000-0008-0000-0600-000008020000}"/>
            </a:ext>
          </a:extLst>
        </xdr:cNvPr>
        <xdr:cNvSpPr/>
      </xdr:nvSpPr>
      <xdr:spPr>
        <a:xfrm>
          <a:off x="14541500" y="656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166298</xdr:rowOff>
    </xdr:from>
    <xdr:ext cx="469744" cy="259045"/>
    <xdr:sp macro="" textlink="">
      <xdr:nvSpPr>
        <xdr:cNvPr id="521" name="テキスト ボックス 520">
          <a:extLst>
            <a:ext uri="{FF2B5EF4-FFF2-40B4-BE49-F238E27FC236}">
              <a16:creationId xmlns="" xmlns:a16="http://schemas.microsoft.com/office/drawing/2014/main" id="{00000000-0008-0000-0600-000009020000}"/>
            </a:ext>
          </a:extLst>
        </xdr:cNvPr>
        <xdr:cNvSpPr txBox="1"/>
      </xdr:nvSpPr>
      <xdr:spPr>
        <a:xfrm>
          <a:off x="14357428" y="633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44221</xdr:rowOff>
    </xdr:from>
    <xdr:to>
      <xdr:col>71</xdr:col>
      <xdr:colOff>177800</xdr:colOff>
      <xdr:row>39</xdr:row>
      <xdr:rowOff>44450</xdr:rowOff>
    </xdr:to>
    <xdr:cxnSp macro="">
      <xdr:nvCxnSpPr>
        <xdr:cNvPr id="522" name="直線コネクタ 521">
          <a:extLst>
            <a:ext uri="{FF2B5EF4-FFF2-40B4-BE49-F238E27FC236}">
              <a16:creationId xmlns="" xmlns:a16="http://schemas.microsoft.com/office/drawing/2014/main" id="{00000000-0008-0000-0600-00000A020000}"/>
            </a:ext>
          </a:extLst>
        </xdr:cNvPr>
        <xdr:cNvCxnSpPr/>
      </xdr:nvCxnSpPr>
      <xdr:spPr>
        <a:xfrm flipV="1">
          <a:off x="12814300" y="673077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114351</xdr:rowOff>
    </xdr:from>
    <xdr:to>
      <xdr:col>72</xdr:col>
      <xdr:colOff>38100</xdr:colOff>
      <xdr:row>39</xdr:row>
      <xdr:rowOff>44501</xdr:rowOff>
    </xdr:to>
    <xdr:sp macro="" textlink="">
      <xdr:nvSpPr>
        <xdr:cNvPr id="523" name="フローチャート: 判断 522">
          <a:extLst>
            <a:ext uri="{FF2B5EF4-FFF2-40B4-BE49-F238E27FC236}">
              <a16:creationId xmlns="" xmlns:a16="http://schemas.microsoft.com/office/drawing/2014/main" id="{00000000-0008-0000-0600-00000B020000}"/>
            </a:ext>
          </a:extLst>
        </xdr:cNvPr>
        <xdr:cNvSpPr/>
      </xdr:nvSpPr>
      <xdr:spPr>
        <a:xfrm>
          <a:off x="13652500" y="66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61028</xdr:rowOff>
    </xdr:from>
    <xdr:ext cx="469744" cy="259045"/>
    <xdr:sp macro="" textlink="">
      <xdr:nvSpPr>
        <xdr:cNvPr id="524" name="テキスト ボックス 523">
          <a:extLst>
            <a:ext uri="{FF2B5EF4-FFF2-40B4-BE49-F238E27FC236}">
              <a16:creationId xmlns="" xmlns:a16="http://schemas.microsoft.com/office/drawing/2014/main" id="{00000000-0008-0000-0600-00000C020000}"/>
            </a:ext>
          </a:extLst>
        </xdr:cNvPr>
        <xdr:cNvSpPr txBox="1"/>
      </xdr:nvSpPr>
      <xdr:spPr>
        <a:xfrm>
          <a:off x="13468428" y="640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81394</xdr:rowOff>
    </xdr:from>
    <xdr:to>
      <xdr:col>67</xdr:col>
      <xdr:colOff>101600</xdr:colOff>
      <xdr:row>39</xdr:row>
      <xdr:rowOff>11544</xdr:rowOff>
    </xdr:to>
    <xdr:sp macro="" textlink="">
      <xdr:nvSpPr>
        <xdr:cNvPr id="525" name="フローチャート: 判断 524">
          <a:extLst>
            <a:ext uri="{FF2B5EF4-FFF2-40B4-BE49-F238E27FC236}">
              <a16:creationId xmlns="" xmlns:a16="http://schemas.microsoft.com/office/drawing/2014/main" id="{00000000-0008-0000-0600-00000D020000}"/>
            </a:ext>
          </a:extLst>
        </xdr:cNvPr>
        <xdr:cNvSpPr/>
      </xdr:nvSpPr>
      <xdr:spPr>
        <a:xfrm>
          <a:off x="12763500" y="659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28071</xdr:rowOff>
    </xdr:from>
    <xdr:ext cx="469744" cy="259045"/>
    <xdr:sp macro="" textlink="">
      <xdr:nvSpPr>
        <xdr:cNvPr id="526" name="テキスト ボックス 525">
          <a:extLst>
            <a:ext uri="{FF2B5EF4-FFF2-40B4-BE49-F238E27FC236}">
              <a16:creationId xmlns="" xmlns:a16="http://schemas.microsoft.com/office/drawing/2014/main" id="{00000000-0008-0000-0600-00000E020000}"/>
            </a:ext>
          </a:extLst>
        </xdr:cNvPr>
        <xdr:cNvSpPr txBox="1"/>
      </xdr:nvSpPr>
      <xdr:spPr>
        <a:xfrm>
          <a:off x="12579428" y="637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163461</xdr:rowOff>
    </xdr:from>
    <xdr:to>
      <xdr:col>85</xdr:col>
      <xdr:colOff>177800</xdr:colOff>
      <xdr:row>39</xdr:row>
      <xdr:rowOff>93611</xdr:rowOff>
    </xdr:to>
    <xdr:sp macro="" textlink="">
      <xdr:nvSpPr>
        <xdr:cNvPr id="532" name="楕円 531">
          <a:extLst>
            <a:ext uri="{FF2B5EF4-FFF2-40B4-BE49-F238E27FC236}">
              <a16:creationId xmlns="" xmlns:a16="http://schemas.microsoft.com/office/drawing/2014/main" id="{00000000-0008-0000-0600-000014020000}"/>
            </a:ext>
          </a:extLst>
        </xdr:cNvPr>
        <xdr:cNvSpPr/>
      </xdr:nvSpPr>
      <xdr:spPr>
        <a:xfrm>
          <a:off x="16268700" y="66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78388</xdr:rowOff>
    </xdr:from>
    <xdr:ext cx="313932" cy="259045"/>
    <xdr:sp macro="" textlink="">
      <xdr:nvSpPr>
        <xdr:cNvPr id="533" name="災害復旧事業費該当値テキスト">
          <a:extLst>
            <a:ext uri="{FF2B5EF4-FFF2-40B4-BE49-F238E27FC236}">
              <a16:creationId xmlns="" xmlns:a16="http://schemas.microsoft.com/office/drawing/2014/main" id="{00000000-0008-0000-0600-000015020000}"/>
            </a:ext>
          </a:extLst>
        </xdr:cNvPr>
        <xdr:cNvSpPr txBox="1"/>
      </xdr:nvSpPr>
      <xdr:spPr>
        <a:xfrm>
          <a:off x="16370300" y="65934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163100</xdr:rowOff>
    </xdr:from>
    <xdr:to>
      <xdr:col>81</xdr:col>
      <xdr:colOff>101600</xdr:colOff>
      <xdr:row>39</xdr:row>
      <xdr:rowOff>93250</xdr:rowOff>
    </xdr:to>
    <xdr:sp macro="" textlink="">
      <xdr:nvSpPr>
        <xdr:cNvPr id="534" name="楕円 533">
          <a:extLst>
            <a:ext uri="{FF2B5EF4-FFF2-40B4-BE49-F238E27FC236}">
              <a16:creationId xmlns="" xmlns:a16="http://schemas.microsoft.com/office/drawing/2014/main" id="{00000000-0008-0000-0600-000016020000}"/>
            </a:ext>
          </a:extLst>
        </xdr:cNvPr>
        <xdr:cNvSpPr/>
      </xdr:nvSpPr>
      <xdr:spPr>
        <a:xfrm>
          <a:off x="15430500" y="66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84377</xdr:rowOff>
    </xdr:from>
    <xdr:ext cx="378565" cy="259045"/>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5292017" y="6770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161843</xdr:rowOff>
    </xdr:from>
    <xdr:to>
      <xdr:col>76</xdr:col>
      <xdr:colOff>165100</xdr:colOff>
      <xdr:row>39</xdr:row>
      <xdr:rowOff>91993</xdr:rowOff>
    </xdr:to>
    <xdr:sp macro="" textlink="">
      <xdr:nvSpPr>
        <xdr:cNvPr id="536" name="楕円 535">
          <a:extLst>
            <a:ext uri="{FF2B5EF4-FFF2-40B4-BE49-F238E27FC236}">
              <a16:creationId xmlns="" xmlns:a16="http://schemas.microsoft.com/office/drawing/2014/main" id="{00000000-0008-0000-0600-000018020000}"/>
            </a:ext>
          </a:extLst>
        </xdr:cNvPr>
        <xdr:cNvSpPr/>
      </xdr:nvSpPr>
      <xdr:spPr>
        <a:xfrm>
          <a:off x="14541500" y="667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83120</xdr:rowOff>
    </xdr:from>
    <xdr:ext cx="378565" cy="259045"/>
    <xdr:sp macro="" textlink="">
      <xdr:nvSpPr>
        <xdr:cNvPr id="537" name="テキスト ボックス 536">
          <a:extLst>
            <a:ext uri="{FF2B5EF4-FFF2-40B4-BE49-F238E27FC236}">
              <a16:creationId xmlns="" xmlns:a16="http://schemas.microsoft.com/office/drawing/2014/main" id="{00000000-0008-0000-0600-000019020000}"/>
            </a:ext>
          </a:extLst>
        </xdr:cNvPr>
        <xdr:cNvSpPr txBox="1"/>
      </xdr:nvSpPr>
      <xdr:spPr>
        <a:xfrm>
          <a:off x="14403017" y="6769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164871</xdr:rowOff>
    </xdr:from>
    <xdr:to>
      <xdr:col>72</xdr:col>
      <xdr:colOff>38100</xdr:colOff>
      <xdr:row>39</xdr:row>
      <xdr:rowOff>95021</xdr:rowOff>
    </xdr:to>
    <xdr:sp macro="" textlink="">
      <xdr:nvSpPr>
        <xdr:cNvPr id="538" name="楕円 537">
          <a:extLst>
            <a:ext uri="{FF2B5EF4-FFF2-40B4-BE49-F238E27FC236}">
              <a16:creationId xmlns="" xmlns:a16="http://schemas.microsoft.com/office/drawing/2014/main" id="{00000000-0008-0000-0600-00001A020000}"/>
            </a:ext>
          </a:extLst>
        </xdr:cNvPr>
        <xdr:cNvSpPr/>
      </xdr:nvSpPr>
      <xdr:spPr>
        <a:xfrm>
          <a:off x="136525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86148</xdr:rowOff>
    </xdr:from>
    <xdr:ext cx="313932" cy="259045"/>
    <xdr:sp macro="" textlink="">
      <xdr:nvSpPr>
        <xdr:cNvPr id="539" name="テキスト ボックス 538">
          <a:extLst>
            <a:ext uri="{FF2B5EF4-FFF2-40B4-BE49-F238E27FC236}">
              <a16:creationId xmlns="" xmlns:a16="http://schemas.microsoft.com/office/drawing/2014/main" id="{00000000-0008-0000-0600-00001B020000}"/>
            </a:ext>
          </a:extLst>
        </xdr:cNvPr>
        <xdr:cNvSpPr txBox="1"/>
      </xdr:nvSpPr>
      <xdr:spPr>
        <a:xfrm>
          <a:off x="13546333" y="6772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a:extLst>
            <a:ext uri="{FF2B5EF4-FFF2-40B4-BE49-F238E27FC236}">
              <a16:creationId xmlns="" xmlns:a16="http://schemas.microsoft.com/office/drawing/2014/main" id="{00000000-0008-0000-0600-00001C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a:extLst>
            <a:ext uri="{FF2B5EF4-FFF2-40B4-BE49-F238E27FC236}">
              <a16:creationId xmlns="" xmlns:a16="http://schemas.microsoft.com/office/drawing/2014/main" id="{00000000-0008-0000-0600-00001D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1" name="テキスト ボックス 600">
          <a:extLst>
            <a:ext uri="{FF2B5EF4-FFF2-40B4-BE49-F238E27FC236}">
              <a16:creationId xmlns="" xmlns:a16="http://schemas.microsoft.com/office/drawing/2014/main" id="{00000000-0008-0000-0600-000059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a:extLst>
            <a:ext uri="{FF2B5EF4-FFF2-40B4-BE49-F238E27FC236}">
              <a16:creationId xmlns="" xmlns:a16="http://schemas.microsoft.com/office/drawing/2014/main" id="{00000000-0008-0000-0600-00005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3" name="テキスト ボックス 602">
          <a:extLst>
            <a:ext uri="{FF2B5EF4-FFF2-40B4-BE49-F238E27FC236}">
              <a16:creationId xmlns="" xmlns:a16="http://schemas.microsoft.com/office/drawing/2014/main" id="{00000000-0008-0000-0600-00005B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a:extLst>
            <a:ext uri="{FF2B5EF4-FFF2-40B4-BE49-F238E27FC236}">
              <a16:creationId xmlns="" xmlns:a16="http://schemas.microsoft.com/office/drawing/2014/main" id="{00000000-0008-0000-0600-00005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5" name="テキスト ボックス 604">
          <a:extLst>
            <a:ext uri="{FF2B5EF4-FFF2-40B4-BE49-F238E27FC236}">
              <a16:creationId xmlns="" xmlns:a16="http://schemas.microsoft.com/office/drawing/2014/main" id="{00000000-0008-0000-0600-00005D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a:extLst>
            <a:ext uri="{FF2B5EF4-FFF2-40B4-BE49-F238E27FC236}">
              <a16:creationId xmlns="" xmlns:a16="http://schemas.microsoft.com/office/drawing/2014/main" id="{00000000-0008-0000-0600-00005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7" name="テキスト ボックス 606">
          <a:extLst>
            <a:ext uri="{FF2B5EF4-FFF2-40B4-BE49-F238E27FC236}">
              <a16:creationId xmlns="" xmlns:a16="http://schemas.microsoft.com/office/drawing/2014/main" id="{00000000-0008-0000-0600-00005F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a:extLst>
            <a:ext uri="{FF2B5EF4-FFF2-40B4-BE49-F238E27FC236}">
              <a16:creationId xmlns="" xmlns:a16="http://schemas.microsoft.com/office/drawing/2014/main" id="{00000000-0008-0000-0600-00006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a:extLst>
            <a:ext uri="{FF2B5EF4-FFF2-40B4-BE49-F238E27FC236}">
              <a16:creationId xmlns="" xmlns:a16="http://schemas.microsoft.com/office/drawing/2014/main" id="{00000000-0008-0000-0600-00006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a:extLst>
            <a:ext uri="{FF2B5EF4-FFF2-40B4-BE49-F238E27FC236}">
              <a16:creationId xmlns="" xmlns:a16="http://schemas.microsoft.com/office/drawing/2014/main" id="{00000000-0008-0000-0600-00006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a:extLst>
            <a:ext uri="{FF2B5EF4-FFF2-40B4-BE49-F238E27FC236}">
              <a16:creationId xmlns="" xmlns:a16="http://schemas.microsoft.com/office/drawing/2014/main" id="{00000000-0008-0000-0600-00006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a:extLst>
            <a:ext uri="{FF2B5EF4-FFF2-40B4-BE49-F238E27FC236}">
              <a16:creationId xmlns="" xmlns:a16="http://schemas.microsoft.com/office/drawing/2014/main" id="{00000000-0008-0000-0600-00006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a:extLst>
            <a:ext uri="{FF2B5EF4-FFF2-40B4-BE49-F238E27FC236}">
              <a16:creationId xmlns="" xmlns:a16="http://schemas.microsoft.com/office/drawing/2014/main" id="{00000000-0008-0000-0600-00006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57970</xdr:rowOff>
    </xdr:from>
    <xdr:to>
      <xdr:col>85</xdr:col>
      <xdr:colOff>126364</xdr:colOff>
      <xdr:row>79</xdr:row>
      <xdr:rowOff>156257</xdr:rowOff>
    </xdr:to>
    <xdr:cxnSp macro="">
      <xdr:nvCxnSpPr>
        <xdr:cNvPr id="617" name="直線コネクタ 616">
          <a:extLst>
            <a:ext uri="{FF2B5EF4-FFF2-40B4-BE49-F238E27FC236}">
              <a16:creationId xmlns="" xmlns:a16="http://schemas.microsoft.com/office/drawing/2014/main" id="{00000000-0008-0000-0600-000069020000}"/>
            </a:ext>
          </a:extLst>
        </xdr:cNvPr>
        <xdr:cNvCxnSpPr/>
      </xdr:nvCxnSpPr>
      <xdr:spPr>
        <a:xfrm flipV="1">
          <a:off x="16317595" y="12230920"/>
          <a:ext cx="1269" cy="146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160084</xdr:rowOff>
    </xdr:from>
    <xdr:ext cx="534377" cy="259045"/>
    <xdr:sp macro="" textlink="">
      <xdr:nvSpPr>
        <xdr:cNvPr id="618" name="公債費最小値テキスト">
          <a:extLst>
            <a:ext uri="{FF2B5EF4-FFF2-40B4-BE49-F238E27FC236}">
              <a16:creationId xmlns="" xmlns:a16="http://schemas.microsoft.com/office/drawing/2014/main" id="{00000000-0008-0000-0600-00006A020000}"/>
            </a:ext>
          </a:extLst>
        </xdr:cNvPr>
        <xdr:cNvSpPr txBox="1"/>
      </xdr:nvSpPr>
      <xdr:spPr>
        <a:xfrm>
          <a:off x="16370300" y="1370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156257</xdr:rowOff>
    </xdr:from>
    <xdr:to>
      <xdr:col>86</xdr:col>
      <xdr:colOff>25400</xdr:colOff>
      <xdr:row>79</xdr:row>
      <xdr:rowOff>156257</xdr:rowOff>
    </xdr:to>
    <xdr:cxnSp macro="">
      <xdr:nvCxnSpPr>
        <xdr:cNvPr id="619" name="直線コネクタ 618">
          <a:extLst>
            <a:ext uri="{FF2B5EF4-FFF2-40B4-BE49-F238E27FC236}">
              <a16:creationId xmlns="" xmlns:a16="http://schemas.microsoft.com/office/drawing/2014/main" id="{00000000-0008-0000-0600-00006B020000}"/>
            </a:ext>
          </a:extLst>
        </xdr:cNvPr>
        <xdr:cNvCxnSpPr/>
      </xdr:nvCxnSpPr>
      <xdr:spPr>
        <a:xfrm>
          <a:off x="16230600" y="1370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4647</xdr:rowOff>
    </xdr:from>
    <xdr:ext cx="599010" cy="259045"/>
    <xdr:sp macro="" textlink="">
      <xdr:nvSpPr>
        <xdr:cNvPr id="620" name="公債費最大値テキスト">
          <a:extLst>
            <a:ext uri="{FF2B5EF4-FFF2-40B4-BE49-F238E27FC236}">
              <a16:creationId xmlns="" xmlns:a16="http://schemas.microsoft.com/office/drawing/2014/main" id="{00000000-0008-0000-0600-00006C020000}"/>
            </a:ext>
          </a:extLst>
        </xdr:cNvPr>
        <xdr:cNvSpPr txBox="1"/>
      </xdr:nvSpPr>
      <xdr:spPr>
        <a:xfrm>
          <a:off x="16370300" y="12006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57970</xdr:rowOff>
    </xdr:from>
    <xdr:to>
      <xdr:col>86</xdr:col>
      <xdr:colOff>25400</xdr:colOff>
      <xdr:row>71</xdr:row>
      <xdr:rowOff>57970</xdr:rowOff>
    </xdr:to>
    <xdr:cxnSp macro="">
      <xdr:nvCxnSpPr>
        <xdr:cNvPr id="621" name="直線コネクタ 620">
          <a:extLst>
            <a:ext uri="{FF2B5EF4-FFF2-40B4-BE49-F238E27FC236}">
              <a16:creationId xmlns="" xmlns:a16="http://schemas.microsoft.com/office/drawing/2014/main" id="{00000000-0008-0000-0600-00006D020000}"/>
            </a:ext>
          </a:extLst>
        </xdr:cNvPr>
        <xdr:cNvCxnSpPr/>
      </xdr:nvCxnSpPr>
      <xdr:spPr>
        <a:xfrm>
          <a:off x="16230600" y="1223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167012</xdr:rowOff>
    </xdr:from>
    <xdr:to>
      <xdr:col>85</xdr:col>
      <xdr:colOff>127000</xdr:colOff>
      <xdr:row>79</xdr:row>
      <xdr:rowOff>144501</xdr:rowOff>
    </xdr:to>
    <xdr:cxnSp macro="">
      <xdr:nvCxnSpPr>
        <xdr:cNvPr id="622" name="直線コネクタ 621">
          <a:extLst>
            <a:ext uri="{FF2B5EF4-FFF2-40B4-BE49-F238E27FC236}">
              <a16:creationId xmlns="" xmlns:a16="http://schemas.microsoft.com/office/drawing/2014/main" id="{00000000-0008-0000-0600-00006E020000}"/>
            </a:ext>
          </a:extLst>
        </xdr:cNvPr>
        <xdr:cNvCxnSpPr/>
      </xdr:nvCxnSpPr>
      <xdr:spPr>
        <a:xfrm>
          <a:off x="15481300" y="13540112"/>
          <a:ext cx="838200" cy="14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82963</xdr:rowOff>
    </xdr:from>
    <xdr:ext cx="534377" cy="259045"/>
    <xdr:sp macro="" textlink="">
      <xdr:nvSpPr>
        <xdr:cNvPr id="623" name="公債費平均値テキスト">
          <a:extLst>
            <a:ext uri="{FF2B5EF4-FFF2-40B4-BE49-F238E27FC236}">
              <a16:creationId xmlns="" xmlns:a16="http://schemas.microsoft.com/office/drawing/2014/main" id="{00000000-0008-0000-0600-00006F020000}"/>
            </a:ext>
          </a:extLst>
        </xdr:cNvPr>
        <xdr:cNvSpPr txBox="1"/>
      </xdr:nvSpPr>
      <xdr:spPr>
        <a:xfrm>
          <a:off x="16370300" y="13113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60086</xdr:rowOff>
    </xdr:from>
    <xdr:to>
      <xdr:col>85</xdr:col>
      <xdr:colOff>177800</xdr:colOff>
      <xdr:row>77</xdr:row>
      <xdr:rowOff>161686</xdr:rowOff>
    </xdr:to>
    <xdr:sp macro="" textlink="">
      <xdr:nvSpPr>
        <xdr:cNvPr id="624" name="フローチャート: 判断 623">
          <a:extLst>
            <a:ext uri="{FF2B5EF4-FFF2-40B4-BE49-F238E27FC236}">
              <a16:creationId xmlns="" xmlns:a16="http://schemas.microsoft.com/office/drawing/2014/main" id="{00000000-0008-0000-0600-000070020000}"/>
            </a:ext>
          </a:extLst>
        </xdr:cNvPr>
        <xdr:cNvSpPr/>
      </xdr:nvSpPr>
      <xdr:spPr>
        <a:xfrm>
          <a:off x="16268700" y="1326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81200</xdr:rowOff>
    </xdr:from>
    <xdr:to>
      <xdr:col>81</xdr:col>
      <xdr:colOff>50800</xdr:colOff>
      <xdr:row>78</xdr:row>
      <xdr:rowOff>167012</xdr:rowOff>
    </xdr:to>
    <xdr:cxnSp macro="">
      <xdr:nvCxnSpPr>
        <xdr:cNvPr id="625" name="直線コネクタ 624">
          <a:extLst>
            <a:ext uri="{FF2B5EF4-FFF2-40B4-BE49-F238E27FC236}">
              <a16:creationId xmlns="" xmlns:a16="http://schemas.microsoft.com/office/drawing/2014/main" id="{00000000-0008-0000-0600-000071020000}"/>
            </a:ext>
          </a:extLst>
        </xdr:cNvPr>
        <xdr:cNvCxnSpPr/>
      </xdr:nvCxnSpPr>
      <xdr:spPr>
        <a:xfrm>
          <a:off x="14592300" y="13454300"/>
          <a:ext cx="889000" cy="8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54142</xdr:rowOff>
    </xdr:from>
    <xdr:to>
      <xdr:col>81</xdr:col>
      <xdr:colOff>101600</xdr:colOff>
      <xdr:row>77</xdr:row>
      <xdr:rowOff>155742</xdr:rowOff>
    </xdr:to>
    <xdr:sp macro="" textlink="">
      <xdr:nvSpPr>
        <xdr:cNvPr id="626" name="フローチャート: 判断 625">
          <a:extLst>
            <a:ext uri="{FF2B5EF4-FFF2-40B4-BE49-F238E27FC236}">
              <a16:creationId xmlns="" xmlns:a16="http://schemas.microsoft.com/office/drawing/2014/main" id="{00000000-0008-0000-0600-000072020000}"/>
            </a:ext>
          </a:extLst>
        </xdr:cNvPr>
        <xdr:cNvSpPr/>
      </xdr:nvSpPr>
      <xdr:spPr>
        <a:xfrm>
          <a:off x="15430500" y="1325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819</xdr:rowOff>
    </xdr:from>
    <xdr:ext cx="534377" cy="259045"/>
    <xdr:sp macro="" textlink="">
      <xdr:nvSpPr>
        <xdr:cNvPr id="627" name="テキスト ボックス 626">
          <a:extLst>
            <a:ext uri="{FF2B5EF4-FFF2-40B4-BE49-F238E27FC236}">
              <a16:creationId xmlns="" xmlns:a16="http://schemas.microsoft.com/office/drawing/2014/main" id="{00000000-0008-0000-0600-000073020000}"/>
            </a:ext>
          </a:extLst>
        </xdr:cNvPr>
        <xdr:cNvSpPr txBox="1"/>
      </xdr:nvSpPr>
      <xdr:spPr>
        <a:xfrm>
          <a:off x="15214111" y="1303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81200</xdr:rowOff>
    </xdr:from>
    <xdr:to>
      <xdr:col>76</xdr:col>
      <xdr:colOff>114300</xdr:colOff>
      <xdr:row>78</xdr:row>
      <xdr:rowOff>96038</xdr:rowOff>
    </xdr:to>
    <xdr:cxnSp macro="">
      <xdr:nvCxnSpPr>
        <xdr:cNvPr id="628" name="直線コネクタ 627">
          <a:extLst>
            <a:ext uri="{FF2B5EF4-FFF2-40B4-BE49-F238E27FC236}">
              <a16:creationId xmlns="" xmlns:a16="http://schemas.microsoft.com/office/drawing/2014/main" id="{00000000-0008-0000-0600-000074020000}"/>
            </a:ext>
          </a:extLst>
        </xdr:cNvPr>
        <xdr:cNvCxnSpPr/>
      </xdr:nvCxnSpPr>
      <xdr:spPr>
        <a:xfrm flipV="1">
          <a:off x="13703300" y="13454300"/>
          <a:ext cx="889000" cy="1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50288</xdr:rowOff>
    </xdr:from>
    <xdr:to>
      <xdr:col>76</xdr:col>
      <xdr:colOff>165100</xdr:colOff>
      <xdr:row>77</xdr:row>
      <xdr:rowOff>151888</xdr:rowOff>
    </xdr:to>
    <xdr:sp macro="" textlink="">
      <xdr:nvSpPr>
        <xdr:cNvPr id="629" name="フローチャート: 判断 628">
          <a:extLst>
            <a:ext uri="{FF2B5EF4-FFF2-40B4-BE49-F238E27FC236}">
              <a16:creationId xmlns="" xmlns:a16="http://schemas.microsoft.com/office/drawing/2014/main" id="{00000000-0008-0000-0600-000075020000}"/>
            </a:ext>
          </a:extLst>
        </xdr:cNvPr>
        <xdr:cNvSpPr/>
      </xdr:nvSpPr>
      <xdr:spPr>
        <a:xfrm>
          <a:off x="14541500" y="1325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168415</xdr:rowOff>
    </xdr:from>
    <xdr:ext cx="534377" cy="259045"/>
    <xdr:sp macro="" textlink="">
      <xdr:nvSpPr>
        <xdr:cNvPr id="630" name="テキスト ボックス 629">
          <a:extLst>
            <a:ext uri="{FF2B5EF4-FFF2-40B4-BE49-F238E27FC236}">
              <a16:creationId xmlns="" xmlns:a16="http://schemas.microsoft.com/office/drawing/2014/main" id="{00000000-0008-0000-0600-000076020000}"/>
            </a:ext>
          </a:extLst>
        </xdr:cNvPr>
        <xdr:cNvSpPr txBox="1"/>
      </xdr:nvSpPr>
      <xdr:spPr>
        <a:xfrm>
          <a:off x="14325111" y="1302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96038</xdr:rowOff>
    </xdr:from>
    <xdr:to>
      <xdr:col>71</xdr:col>
      <xdr:colOff>177800</xdr:colOff>
      <xdr:row>78</xdr:row>
      <xdr:rowOff>102363</xdr:rowOff>
    </xdr:to>
    <xdr:cxnSp macro="">
      <xdr:nvCxnSpPr>
        <xdr:cNvPr id="631" name="直線コネクタ 630">
          <a:extLst>
            <a:ext uri="{FF2B5EF4-FFF2-40B4-BE49-F238E27FC236}">
              <a16:creationId xmlns="" xmlns:a16="http://schemas.microsoft.com/office/drawing/2014/main" id="{00000000-0008-0000-0600-000077020000}"/>
            </a:ext>
          </a:extLst>
        </xdr:cNvPr>
        <xdr:cNvCxnSpPr/>
      </xdr:nvCxnSpPr>
      <xdr:spPr>
        <a:xfrm flipV="1">
          <a:off x="12814300" y="13469138"/>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56428</xdr:rowOff>
    </xdr:from>
    <xdr:to>
      <xdr:col>72</xdr:col>
      <xdr:colOff>38100</xdr:colOff>
      <xdr:row>77</xdr:row>
      <xdr:rowOff>158028</xdr:rowOff>
    </xdr:to>
    <xdr:sp macro="" textlink="">
      <xdr:nvSpPr>
        <xdr:cNvPr id="632" name="フローチャート: 判断 631">
          <a:extLst>
            <a:ext uri="{FF2B5EF4-FFF2-40B4-BE49-F238E27FC236}">
              <a16:creationId xmlns="" xmlns:a16="http://schemas.microsoft.com/office/drawing/2014/main" id="{00000000-0008-0000-0600-000078020000}"/>
            </a:ext>
          </a:extLst>
        </xdr:cNvPr>
        <xdr:cNvSpPr/>
      </xdr:nvSpPr>
      <xdr:spPr>
        <a:xfrm>
          <a:off x="13652500" y="1325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3105</xdr:rowOff>
    </xdr:from>
    <xdr:ext cx="534377" cy="259045"/>
    <xdr:sp macro="" textlink="">
      <xdr:nvSpPr>
        <xdr:cNvPr id="633" name="テキスト ボックス 632">
          <a:extLst>
            <a:ext uri="{FF2B5EF4-FFF2-40B4-BE49-F238E27FC236}">
              <a16:creationId xmlns="" xmlns:a16="http://schemas.microsoft.com/office/drawing/2014/main" id="{00000000-0008-0000-0600-000079020000}"/>
            </a:ext>
          </a:extLst>
        </xdr:cNvPr>
        <xdr:cNvSpPr txBox="1"/>
      </xdr:nvSpPr>
      <xdr:spPr>
        <a:xfrm>
          <a:off x="13436111" y="1303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62785</xdr:rowOff>
    </xdr:from>
    <xdr:to>
      <xdr:col>67</xdr:col>
      <xdr:colOff>101600</xdr:colOff>
      <xdr:row>77</xdr:row>
      <xdr:rowOff>164385</xdr:rowOff>
    </xdr:to>
    <xdr:sp macro="" textlink="">
      <xdr:nvSpPr>
        <xdr:cNvPr id="634" name="フローチャート: 判断 633">
          <a:extLst>
            <a:ext uri="{FF2B5EF4-FFF2-40B4-BE49-F238E27FC236}">
              <a16:creationId xmlns="" xmlns:a16="http://schemas.microsoft.com/office/drawing/2014/main" id="{00000000-0008-0000-0600-00007A020000}"/>
            </a:ext>
          </a:extLst>
        </xdr:cNvPr>
        <xdr:cNvSpPr/>
      </xdr:nvSpPr>
      <xdr:spPr>
        <a:xfrm>
          <a:off x="12763500" y="1326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9462</xdr:rowOff>
    </xdr:from>
    <xdr:ext cx="534377" cy="259045"/>
    <xdr:sp macro="" textlink="">
      <xdr:nvSpPr>
        <xdr:cNvPr id="635" name="テキスト ボックス 634">
          <a:extLst>
            <a:ext uri="{FF2B5EF4-FFF2-40B4-BE49-F238E27FC236}">
              <a16:creationId xmlns="" xmlns:a16="http://schemas.microsoft.com/office/drawing/2014/main" id="{00000000-0008-0000-0600-00007B020000}"/>
            </a:ext>
          </a:extLst>
        </xdr:cNvPr>
        <xdr:cNvSpPr txBox="1"/>
      </xdr:nvSpPr>
      <xdr:spPr>
        <a:xfrm>
          <a:off x="12547111" y="1303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93701</xdr:rowOff>
    </xdr:from>
    <xdr:to>
      <xdr:col>85</xdr:col>
      <xdr:colOff>177800</xdr:colOff>
      <xdr:row>80</xdr:row>
      <xdr:rowOff>23851</xdr:rowOff>
    </xdr:to>
    <xdr:sp macro="" textlink="">
      <xdr:nvSpPr>
        <xdr:cNvPr id="641" name="楕円 640">
          <a:extLst>
            <a:ext uri="{FF2B5EF4-FFF2-40B4-BE49-F238E27FC236}">
              <a16:creationId xmlns="" xmlns:a16="http://schemas.microsoft.com/office/drawing/2014/main" id="{00000000-0008-0000-0600-000081020000}"/>
            </a:ext>
          </a:extLst>
        </xdr:cNvPr>
        <xdr:cNvSpPr/>
      </xdr:nvSpPr>
      <xdr:spPr>
        <a:xfrm>
          <a:off x="16268700" y="1363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8628</xdr:rowOff>
    </xdr:from>
    <xdr:ext cx="534377" cy="259045"/>
    <xdr:sp macro="" textlink="">
      <xdr:nvSpPr>
        <xdr:cNvPr id="642" name="公債費該当値テキスト">
          <a:extLst>
            <a:ext uri="{FF2B5EF4-FFF2-40B4-BE49-F238E27FC236}">
              <a16:creationId xmlns="" xmlns:a16="http://schemas.microsoft.com/office/drawing/2014/main" id="{00000000-0008-0000-0600-000082020000}"/>
            </a:ext>
          </a:extLst>
        </xdr:cNvPr>
        <xdr:cNvSpPr txBox="1"/>
      </xdr:nvSpPr>
      <xdr:spPr>
        <a:xfrm>
          <a:off x="16370300" y="135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116212</xdr:rowOff>
    </xdr:from>
    <xdr:to>
      <xdr:col>81</xdr:col>
      <xdr:colOff>101600</xdr:colOff>
      <xdr:row>79</xdr:row>
      <xdr:rowOff>46362</xdr:rowOff>
    </xdr:to>
    <xdr:sp macro="" textlink="">
      <xdr:nvSpPr>
        <xdr:cNvPr id="643" name="楕円 642">
          <a:extLst>
            <a:ext uri="{FF2B5EF4-FFF2-40B4-BE49-F238E27FC236}">
              <a16:creationId xmlns="" xmlns:a16="http://schemas.microsoft.com/office/drawing/2014/main" id="{00000000-0008-0000-0600-000083020000}"/>
            </a:ext>
          </a:extLst>
        </xdr:cNvPr>
        <xdr:cNvSpPr/>
      </xdr:nvSpPr>
      <xdr:spPr>
        <a:xfrm>
          <a:off x="15430500" y="1348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37489</xdr:rowOff>
    </xdr:from>
    <xdr:ext cx="534377"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5214111" y="1358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30400</xdr:rowOff>
    </xdr:from>
    <xdr:to>
      <xdr:col>76</xdr:col>
      <xdr:colOff>165100</xdr:colOff>
      <xdr:row>78</xdr:row>
      <xdr:rowOff>132000</xdr:rowOff>
    </xdr:to>
    <xdr:sp macro="" textlink="">
      <xdr:nvSpPr>
        <xdr:cNvPr id="645" name="楕円 644">
          <a:extLst>
            <a:ext uri="{FF2B5EF4-FFF2-40B4-BE49-F238E27FC236}">
              <a16:creationId xmlns="" xmlns:a16="http://schemas.microsoft.com/office/drawing/2014/main" id="{00000000-0008-0000-0600-000085020000}"/>
            </a:ext>
          </a:extLst>
        </xdr:cNvPr>
        <xdr:cNvSpPr/>
      </xdr:nvSpPr>
      <xdr:spPr>
        <a:xfrm>
          <a:off x="14541500" y="134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123127</xdr:rowOff>
    </xdr:from>
    <xdr:ext cx="534377" cy="259045"/>
    <xdr:sp macro="" textlink="">
      <xdr:nvSpPr>
        <xdr:cNvPr id="646" name="テキスト ボックス 645">
          <a:extLst>
            <a:ext uri="{FF2B5EF4-FFF2-40B4-BE49-F238E27FC236}">
              <a16:creationId xmlns="" xmlns:a16="http://schemas.microsoft.com/office/drawing/2014/main" id="{00000000-0008-0000-0600-000086020000}"/>
            </a:ext>
          </a:extLst>
        </xdr:cNvPr>
        <xdr:cNvSpPr txBox="1"/>
      </xdr:nvSpPr>
      <xdr:spPr>
        <a:xfrm>
          <a:off x="14325111" y="1349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45238</xdr:rowOff>
    </xdr:from>
    <xdr:to>
      <xdr:col>72</xdr:col>
      <xdr:colOff>38100</xdr:colOff>
      <xdr:row>78</xdr:row>
      <xdr:rowOff>146838</xdr:rowOff>
    </xdr:to>
    <xdr:sp macro="" textlink="">
      <xdr:nvSpPr>
        <xdr:cNvPr id="647" name="楕円 646">
          <a:extLst>
            <a:ext uri="{FF2B5EF4-FFF2-40B4-BE49-F238E27FC236}">
              <a16:creationId xmlns="" xmlns:a16="http://schemas.microsoft.com/office/drawing/2014/main" id="{00000000-0008-0000-0600-000087020000}"/>
            </a:ext>
          </a:extLst>
        </xdr:cNvPr>
        <xdr:cNvSpPr/>
      </xdr:nvSpPr>
      <xdr:spPr>
        <a:xfrm>
          <a:off x="13652500" y="1341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137965</xdr:rowOff>
    </xdr:from>
    <xdr:ext cx="534377" cy="259045"/>
    <xdr:sp macro="" textlink="">
      <xdr:nvSpPr>
        <xdr:cNvPr id="648" name="テキスト ボックス 647">
          <a:extLst>
            <a:ext uri="{FF2B5EF4-FFF2-40B4-BE49-F238E27FC236}">
              <a16:creationId xmlns="" xmlns:a16="http://schemas.microsoft.com/office/drawing/2014/main" id="{00000000-0008-0000-0600-000088020000}"/>
            </a:ext>
          </a:extLst>
        </xdr:cNvPr>
        <xdr:cNvSpPr txBox="1"/>
      </xdr:nvSpPr>
      <xdr:spPr>
        <a:xfrm>
          <a:off x="13436111" y="1351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51563</xdr:rowOff>
    </xdr:from>
    <xdr:to>
      <xdr:col>67</xdr:col>
      <xdr:colOff>101600</xdr:colOff>
      <xdr:row>78</xdr:row>
      <xdr:rowOff>153163</xdr:rowOff>
    </xdr:to>
    <xdr:sp macro="" textlink="">
      <xdr:nvSpPr>
        <xdr:cNvPr id="649" name="楕円 648">
          <a:extLst>
            <a:ext uri="{FF2B5EF4-FFF2-40B4-BE49-F238E27FC236}">
              <a16:creationId xmlns="" xmlns:a16="http://schemas.microsoft.com/office/drawing/2014/main" id="{00000000-0008-0000-0600-000089020000}"/>
            </a:ext>
          </a:extLst>
        </xdr:cNvPr>
        <xdr:cNvSpPr/>
      </xdr:nvSpPr>
      <xdr:spPr>
        <a:xfrm>
          <a:off x="12763500" y="1342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144290</xdr:rowOff>
    </xdr:from>
    <xdr:ext cx="534377" cy="259045"/>
    <xdr:sp macro="" textlink="">
      <xdr:nvSpPr>
        <xdr:cNvPr id="650" name="テキスト ボックス 649">
          <a:extLst>
            <a:ext uri="{FF2B5EF4-FFF2-40B4-BE49-F238E27FC236}">
              <a16:creationId xmlns="" xmlns:a16="http://schemas.microsoft.com/office/drawing/2014/main" id="{00000000-0008-0000-0600-00008A020000}"/>
            </a:ext>
          </a:extLst>
        </xdr:cNvPr>
        <xdr:cNvSpPr txBox="1"/>
      </xdr:nvSpPr>
      <xdr:spPr>
        <a:xfrm>
          <a:off x="12547111" y="1351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 xmlns:a16="http://schemas.microsoft.com/office/drawing/2014/main"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 xmlns:a16="http://schemas.microsoft.com/office/drawing/2014/main"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 xmlns:a16="http://schemas.microsoft.com/office/drawing/2014/main"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 xmlns:a16="http://schemas.microsoft.com/office/drawing/2014/main" id="{00000000-0008-0000-06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a:extLst>
            <a:ext uri="{FF2B5EF4-FFF2-40B4-BE49-F238E27FC236}">
              <a16:creationId xmlns="" xmlns:a16="http://schemas.microsoft.com/office/drawing/2014/main" id="{00000000-0008-0000-0600-00009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 xmlns:a16="http://schemas.microsoft.com/office/drawing/2014/main"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a:extLst>
            <a:ext uri="{FF2B5EF4-FFF2-40B4-BE49-F238E27FC236}">
              <a16:creationId xmlns="" xmlns:a16="http://schemas.microsoft.com/office/drawing/2014/main" id="{00000000-0008-0000-0600-00009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 xmlns:a16="http://schemas.microsoft.com/office/drawing/2014/main"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 xmlns:a16="http://schemas.microsoft.com/office/drawing/2014/main" id="{00000000-0008-0000-06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5195</xdr:rowOff>
    </xdr:from>
    <xdr:to>
      <xdr:col>85</xdr:col>
      <xdr:colOff>126364</xdr:colOff>
      <xdr:row>99</xdr:row>
      <xdr:rowOff>203</xdr:rowOff>
    </xdr:to>
    <xdr:cxnSp macro="">
      <xdr:nvCxnSpPr>
        <xdr:cNvPr id="674" name="直線コネクタ 673">
          <a:extLst>
            <a:ext uri="{FF2B5EF4-FFF2-40B4-BE49-F238E27FC236}">
              <a16:creationId xmlns="" xmlns:a16="http://schemas.microsoft.com/office/drawing/2014/main" id="{00000000-0008-0000-0600-0000A2020000}"/>
            </a:ext>
          </a:extLst>
        </xdr:cNvPr>
        <xdr:cNvCxnSpPr/>
      </xdr:nvCxnSpPr>
      <xdr:spPr>
        <a:xfrm flipV="1">
          <a:off x="16317595" y="15435695"/>
          <a:ext cx="1269" cy="153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4030</xdr:rowOff>
    </xdr:from>
    <xdr:ext cx="469744" cy="259045"/>
    <xdr:sp macro="" textlink="">
      <xdr:nvSpPr>
        <xdr:cNvPr id="675" name="積立金最小値テキスト">
          <a:extLst>
            <a:ext uri="{FF2B5EF4-FFF2-40B4-BE49-F238E27FC236}">
              <a16:creationId xmlns="" xmlns:a16="http://schemas.microsoft.com/office/drawing/2014/main" id="{00000000-0008-0000-0600-0000A3020000}"/>
            </a:ext>
          </a:extLst>
        </xdr:cNvPr>
        <xdr:cNvSpPr txBox="1"/>
      </xdr:nvSpPr>
      <xdr:spPr>
        <a:xfrm>
          <a:off x="16370300" y="1697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203</xdr:rowOff>
    </xdr:from>
    <xdr:to>
      <xdr:col>86</xdr:col>
      <xdr:colOff>25400</xdr:colOff>
      <xdr:row>99</xdr:row>
      <xdr:rowOff>203</xdr:rowOff>
    </xdr:to>
    <xdr:cxnSp macro="">
      <xdr:nvCxnSpPr>
        <xdr:cNvPr id="676" name="直線コネクタ 675">
          <a:extLst>
            <a:ext uri="{FF2B5EF4-FFF2-40B4-BE49-F238E27FC236}">
              <a16:creationId xmlns="" xmlns:a16="http://schemas.microsoft.com/office/drawing/2014/main" id="{00000000-0008-0000-0600-0000A4020000}"/>
            </a:ext>
          </a:extLst>
        </xdr:cNvPr>
        <xdr:cNvCxnSpPr/>
      </xdr:nvCxnSpPr>
      <xdr:spPr>
        <a:xfrm>
          <a:off x="16230600" y="1697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123322</xdr:rowOff>
    </xdr:from>
    <xdr:ext cx="599010" cy="259045"/>
    <xdr:sp macro="" textlink="">
      <xdr:nvSpPr>
        <xdr:cNvPr id="677" name="積立金最大値テキスト">
          <a:extLst>
            <a:ext uri="{FF2B5EF4-FFF2-40B4-BE49-F238E27FC236}">
              <a16:creationId xmlns="" xmlns:a16="http://schemas.microsoft.com/office/drawing/2014/main" id="{00000000-0008-0000-0600-0000A5020000}"/>
            </a:ext>
          </a:extLst>
        </xdr:cNvPr>
        <xdr:cNvSpPr txBox="1"/>
      </xdr:nvSpPr>
      <xdr:spPr>
        <a:xfrm>
          <a:off x="16370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5195</xdr:rowOff>
    </xdr:from>
    <xdr:to>
      <xdr:col>86</xdr:col>
      <xdr:colOff>25400</xdr:colOff>
      <xdr:row>90</xdr:row>
      <xdr:rowOff>5195</xdr:rowOff>
    </xdr:to>
    <xdr:cxnSp macro="">
      <xdr:nvCxnSpPr>
        <xdr:cNvPr id="678" name="直線コネクタ 677">
          <a:extLst>
            <a:ext uri="{FF2B5EF4-FFF2-40B4-BE49-F238E27FC236}">
              <a16:creationId xmlns="" xmlns:a16="http://schemas.microsoft.com/office/drawing/2014/main" id="{00000000-0008-0000-0600-0000A6020000}"/>
            </a:ext>
          </a:extLst>
        </xdr:cNvPr>
        <xdr:cNvCxnSpPr/>
      </xdr:nvCxnSpPr>
      <xdr:spPr>
        <a:xfrm>
          <a:off x="16230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133820</xdr:rowOff>
    </xdr:from>
    <xdr:to>
      <xdr:col>85</xdr:col>
      <xdr:colOff>127000</xdr:colOff>
      <xdr:row>99</xdr:row>
      <xdr:rowOff>34404</xdr:rowOff>
    </xdr:to>
    <xdr:cxnSp macro="">
      <xdr:nvCxnSpPr>
        <xdr:cNvPr id="679" name="直線コネクタ 678">
          <a:extLst>
            <a:ext uri="{FF2B5EF4-FFF2-40B4-BE49-F238E27FC236}">
              <a16:creationId xmlns="" xmlns:a16="http://schemas.microsoft.com/office/drawing/2014/main" id="{00000000-0008-0000-0600-0000A7020000}"/>
            </a:ext>
          </a:extLst>
        </xdr:cNvPr>
        <xdr:cNvCxnSpPr/>
      </xdr:nvCxnSpPr>
      <xdr:spPr>
        <a:xfrm flipV="1">
          <a:off x="15481300" y="16593020"/>
          <a:ext cx="838200" cy="41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112692</xdr:rowOff>
    </xdr:from>
    <xdr:ext cx="534377" cy="259045"/>
    <xdr:sp macro="" textlink="">
      <xdr:nvSpPr>
        <xdr:cNvPr id="680" name="積立金平均値テキスト">
          <a:extLst>
            <a:ext uri="{FF2B5EF4-FFF2-40B4-BE49-F238E27FC236}">
              <a16:creationId xmlns="" xmlns:a16="http://schemas.microsoft.com/office/drawing/2014/main" id="{00000000-0008-0000-0600-0000A8020000}"/>
            </a:ext>
          </a:extLst>
        </xdr:cNvPr>
        <xdr:cNvSpPr txBox="1"/>
      </xdr:nvSpPr>
      <xdr:spPr>
        <a:xfrm>
          <a:off x="16370300" y="1657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134265</xdr:rowOff>
    </xdr:from>
    <xdr:to>
      <xdr:col>85</xdr:col>
      <xdr:colOff>177800</xdr:colOff>
      <xdr:row>97</xdr:row>
      <xdr:rowOff>64415</xdr:rowOff>
    </xdr:to>
    <xdr:sp macro="" textlink="">
      <xdr:nvSpPr>
        <xdr:cNvPr id="681" name="フローチャート: 判断 680">
          <a:extLst>
            <a:ext uri="{FF2B5EF4-FFF2-40B4-BE49-F238E27FC236}">
              <a16:creationId xmlns="" xmlns:a16="http://schemas.microsoft.com/office/drawing/2014/main" id="{00000000-0008-0000-0600-0000A9020000}"/>
            </a:ext>
          </a:extLst>
        </xdr:cNvPr>
        <xdr:cNvSpPr/>
      </xdr:nvSpPr>
      <xdr:spPr>
        <a:xfrm>
          <a:off x="16268700" y="1659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3848</xdr:rowOff>
    </xdr:from>
    <xdr:to>
      <xdr:col>81</xdr:col>
      <xdr:colOff>50800</xdr:colOff>
      <xdr:row>99</xdr:row>
      <xdr:rowOff>34404</xdr:rowOff>
    </xdr:to>
    <xdr:cxnSp macro="">
      <xdr:nvCxnSpPr>
        <xdr:cNvPr id="682" name="直線コネクタ 681">
          <a:extLst>
            <a:ext uri="{FF2B5EF4-FFF2-40B4-BE49-F238E27FC236}">
              <a16:creationId xmlns="" xmlns:a16="http://schemas.microsoft.com/office/drawing/2014/main" id="{00000000-0008-0000-0600-0000AA020000}"/>
            </a:ext>
          </a:extLst>
        </xdr:cNvPr>
        <xdr:cNvCxnSpPr/>
      </xdr:nvCxnSpPr>
      <xdr:spPr>
        <a:xfrm>
          <a:off x="14592300" y="16977398"/>
          <a:ext cx="889000" cy="3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65582</xdr:rowOff>
    </xdr:from>
    <xdr:to>
      <xdr:col>81</xdr:col>
      <xdr:colOff>101600</xdr:colOff>
      <xdr:row>97</xdr:row>
      <xdr:rowOff>167182</xdr:rowOff>
    </xdr:to>
    <xdr:sp macro="" textlink="">
      <xdr:nvSpPr>
        <xdr:cNvPr id="683" name="フローチャート: 判断 682">
          <a:extLst>
            <a:ext uri="{FF2B5EF4-FFF2-40B4-BE49-F238E27FC236}">
              <a16:creationId xmlns="" xmlns:a16="http://schemas.microsoft.com/office/drawing/2014/main" id="{00000000-0008-0000-0600-0000AB020000}"/>
            </a:ext>
          </a:extLst>
        </xdr:cNvPr>
        <xdr:cNvSpPr/>
      </xdr:nvSpPr>
      <xdr:spPr>
        <a:xfrm>
          <a:off x="15430500" y="16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12259</xdr:rowOff>
    </xdr:from>
    <xdr:ext cx="534377" cy="259045"/>
    <xdr:sp macro="" textlink="">
      <xdr:nvSpPr>
        <xdr:cNvPr id="684" name="テキスト ボックス 683">
          <a:extLst>
            <a:ext uri="{FF2B5EF4-FFF2-40B4-BE49-F238E27FC236}">
              <a16:creationId xmlns="" xmlns:a16="http://schemas.microsoft.com/office/drawing/2014/main" id="{00000000-0008-0000-0600-0000AC020000}"/>
            </a:ext>
          </a:extLst>
        </xdr:cNvPr>
        <xdr:cNvSpPr txBox="1"/>
      </xdr:nvSpPr>
      <xdr:spPr>
        <a:xfrm>
          <a:off x="15214111" y="164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3848</xdr:rowOff>
    </xdr:from>
    <xdr:to>
      <xdr:col>76</xdr:col>
      <xdr:colOff>114300</xdr:colOff>
      <xdr:row>99</xdr:row>
      <xdr:rowOff>35268</xdr:rowOff>
    </xdr:to>
    <xdr:cxnSp macro="">
      <xdr:nvCxnSpPr>
        <xdr:cNvPr id="685" name="直線コネクタ 684">
          <a:extLst>
            <a:ext uri="{FF2B5EF4-FFF2-40B4-BE49-F238E27FC236}">
              <a16:creationId xmlns="" xmlns:a16="http://schemas.microsoft.com/office/drawing/2014/main" id="{00000000-0008-0000-0600-0000AD020000}"/>
            </a:ext>
          </a:extLst>
        </xdr:cNvPr>
        <xdr:cNvCxnSpPr/>
      </xdr:nvCxnSpPr>
      <xdr:spPr>
        <a:xfrm flipV="1">
          <a:off x="13703300" y="16977398"/>
          <a:ext cx="889000" cy="3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101309</xdr:rowOff>
    </xdr:from>
    <xdr:to>
      <xdr:col>76</xdr:col>
      <xdr:colOff>165100</xdr:colOff>
      <xdr:row>98</xdr:row>
      <xdr:rowOff>31459</xdr:rowOff>
    </xdr:to>
    <xdr:sp macro="" textlink="">
      <xdr:nvSpPr>
        <xdr:cNvPr id="686" name="フローチャート: 判断 685">
          <a:extLst>
            <a:ext uri="{FF2B5EF4-FFF2-40B4-BE49-F238E27FC236}">
              <a16:creationId xmlns="" xmlns:a16="http://schemas.microsoft.com/office/drawing/2014/main" id="{00000000-0008-0000-0600-0000AE020000}"/>
            </a:ext>
          </a:extLst>
        </xdr:cNvPr>
        <xdr:cNvSpPr/>
      </xdr:nvSpPr>
      <xdr:spPr>
        <a:xfrm>
          <a:off x="14541500" y="167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47986</xdr:rowOff>
    </xdr:from>
    <xdr:ext cx="534377" cy="259045"/>
    <xdr:sp macro="" textlink="">
      <xdr:nvSpPr>
        <xdr:cNvPr id="687" name="テキスト ボックス 686">
          <a:extLst>
            <a:ext uri="{FF2B5EF4-FFF2-40B4-BE49-F238E27FC236}">
              <a16:creationId xmlns="" xmlns:a16="http://schemas.microsoft.com/office/drawing/2014/main" id="{00000000-0008-0000-0600-0000AF020000}"/>
            </a:ext>
          </a:extLst>
        </xdr:cNvPr>
        <xdr:cNvSpPr txBox="1"/>
      </xdr:nvSpPr>
      <xdr:spPr>
        <a:xfrm>
          <a:off x="14325111" y="1650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35268</xdr:rowOff>
    </xdr:from>
    <xdr:to>
      <xdr:col>71</xdr:col>
      <xdr:colOff>177800</xdr:colOff>
      <xdr:row>99</xdr:row>
      <xdr:rowOff>35358</xdr:rowOff>
    </xdr:to>
    <xdr:cxnSp macro="">
      <xdr:nvCxnSpPr>
        <xdr:cNvPr id="688" name="直線コネクタ 687">
          <a:extLst>
            <a:ext uri="{FF2B5EF4-FFF2-40B4-BE49-F238E27FC236}">
              <a16:creationId xmlns="" xmlns:a16="http://schemas.microsoft.com/office/drawing/2014/main" id="{00000000-0008-0000-0600-0000B0020000}"/>
            </a:ext>
          </a:extLst>
        </xdr:cNvPr>
        <xdr:cNvCxnSpPr/>
      </xdr:nvCxnSpPr>
      <xdr:spPr>
        <a:xfrm flipV="1">
          <a:off x="12814300" y="17008818"/>
          <a:ext cx="889000" cy="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145021</xdr:rowOff>
    </xdr:from>
    <xdr:to>
      <xdr:col>72</xdr:col>
      <xdr:colOff>38100</xdr:colOff>
      <xdr:row>98</xdr:row>
      <xdr:rowOff>75171</xdr:rowOff>
    </xdr:to>
    <xdr:sp macro="" textlink="">
      <xdr:nvSpPr>
        <xdr:cNvPr id="689" name="フローチャート: 判断 688">
          <a:extLst>
            <a:ext uri="{FF2B5EF4-FFF2-40B4-BE49-F238E27FC236}">
              <a16:creationId xmlns="" xmlns:a16="http://schemas.microsoft.com/office/drawing/2014/main" id="{00000000-0008-0000-0600-0000B1020000}"/>
            </a:ext>
          </a:extLst>
        </xdr:cNvPr>
        <xdr:cNvSpPr/>
      </xdr:nvSpPr>
      <xdr:spPr>
        <a:xfrm>
          <a:off x="13652500" y="1677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91698</xdr:rowOff>
    </xdr:from>
    <xdr:ext cx="534377" cy="259045"/>
    <xdr:sp macro="" textlink="">
      <xdr:nvSpPr>
        <xdr:cNvPr id="690" name="テキスト ボックス 689">
          <a:extLst>
            <a:ext uri="{FF2B5EF4-FFF2-40B4-BE49-F238E27FC236}">
              <a16:creationId xmlns="" xmlns:a16="http://schemas.microsoft.com/office/drawing/2014/main" id="{00000000-0008-0000-0600-0000B2020000}"/>
            </a:ext>
          </a:extLst>
        </xdr:cNvPr>
        <xdr:cNvSpPr txBox="1"/>
      </xdr:nvSpPr>
      <xdr:spPr>
        <a:xfrm>
          <a:off x="13436111" y="1655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119711</xdr:rowOff>
    </xdr:from>
    <xdr:to>
      <xdr:col>67</xdr:col>
      <xdr:colOff>101600</xdr:colOff>
      <xdr:row>98</xdr:row>
      <xdr:rowOff>49861</xdr:rowOff>
    </xdr:to>
    <xdr:sp macro="" textlink="">
      <xdr:nvSpPr>
        <xdr:cNvPr id="691" name="フローチャート: 判断 690">
          <a:extLst>
            <a:ext uri="{FF2B5EF4-FFF2-40B4-BE49-F238E27FC236}">
              <a16:creationId xmlns="" xmlns:a16="http://schemas.microsoft.com/office/drawing/2014/main" id="{00000000-0008-0000-0600-0000B3020000}"/>
            </a:ext>
          </a:extLst>
        </xdr:cNvPr>
        <xdr:cNvSpPr/>
      </xdr:nvSpPr>
      <xdr:spPr>
        <a:xfrm>
          <a:off x="12763500" y="167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66388</xdr:rowOff>
    </xdr:from>
    <xdr:ext cx="534377" cy="259045"/>
    <xdr:sp macro="" textlink="">
      <xdr:nvSpPr>
        <xdr:cNvPr id="692" name="テキスト ボックス 691">
          <a:extLst>
            <a:ext uri="{FF2B5EF4-FFF2-40B4-BE49-F238E27FC236}">
              <a16:creationId xmlns="" xmlns:a16="http://schemas.microsoft.com/office/drawing/2014/main" id="{00000000-0008-0000-0600-0000B4020000}"/>
            </a:ext>
          </a:extLst>
        </xdr:cNvPr>
        <xdr:cNvSpPr txBox="1"/>
      </xdr:nvSpPr>
      <xdr:spPr>
        <a:xfrm>
          <a:off x="12547111" y="1652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83020</xdr:rowOff>
    </xdr:from>
    <xdr:to>
      <xdr:col>85</xdr:col>
      <xdr:colOff>177800</xdr:colOff>
      <xdr:row>97</xdr:row>
      <xdr:rowOff>13170</xdr:rowOff>
    </xdr:to>
    <xdr:sp macro="" textlink="">
      <xdr:nvSpPr>
        <xdr:cNvPr id="698" name="楕円 697">
          <a:extLst>
            <a:ext uri="{FF2B5EF4-FFF2-40B4-BE49-F238E27FC236}">
              <a16:creationId xmlns="" xmlns:a16="http://schemas.microsoft.com/office/drawing/2014/main" id="{00000000-0008-0000-0600-0000BA020000}"/>
            </a:ext>
          </a:extLst>
        </xdr:cNvPr>
        <xdr:cNvSpPr/>
      </xdr:nvSpPr>
      <xdr:spPr>
        <a:xfrm>
          <a:off x="16268700" y="165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105897</xdr:rowOff>
    </xdr:from>
    <xdr:ext cx="534377" cy="259045"/>
    <xdr:sp macro="" textlink="">
      <xdr:nvSpPr>
        <xdr:cNvPr id="699" name="積立金該当値テキスト">
          <a:extLst>
            <a:ext uri="{FF2B5EF4-FFF2-40B4-BE49-F238E27FC236}">
              <a16:creationId xmlns="" xmlns:a16="http://schemas.microsoft.com/office/drawing/2014/main" id="{00000000-0008-0000-0600-0000BB020000}"/>
            </a:ext>
          </a:extLst>
        </xdr:cNvPr>
        <xdr:cNvSpPr txBox="1"/>
      </xdr:nvSpPr>
      <xdr:spPr>
        <a:xfrm>
          <a:off x="16370300" y="1639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155054</xdr:rowOff>
    </xdr:from>
    <xdr:to>
      <xdr:col>81</xdr:col>
      <xdr:colOff>101600</xdr:colOff>
      <xdr:row>99</xdr:row>
      <xdr:rowOff>85204</xdr:rowOff>
    </xdr:to>
    <xdr:sp macro="" textlink="">
      <xdr:nvSpPr>
        <xdr:cNvPr id="700" name="楕円 699">
          <a:extLst>
            <a:ext uri="{FF2B5EF4-FFF2-40B4-BE49-F238E27FC236}">
              <a16:creationId xmlns="" xmlns:a16="http://schemas.microsoft.com/office/drawing/2014/main" id="{00000000-0008-0000-0600-0000BC020000}"/>
            </a:ext>
          </a:extLst>
        </xdr:cNvPr>
        <xdr:cNvSpPr/>
      </xdr:nvSpPr>
      <xdr:spPr>
        <a:xfrm>
          <a:off x="15430500" y="1695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76331</xdr:rowOff>
    </xdr:from>
    <xdr:ext cx="378565"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5292017" y="17049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124498</xdr:rowOff>
    </xdr:from>
    <xdr:to>
      <xdr:col>76</xdr:col>
      <xdr:colOff>165100</xdr:colOff>
      <xdr:row>99</xdr:row>
      <xdr:rowOff>54648</xdr:rowOff>
    </xdr:to>
    <xdr:sp macro="" textlink="">
      <xdr:nvSpPr>
        <xdr:cNvPr id="702" name="楕円 701">
          <a:extLst>
            <a:ext uri="{FF2B5EF4-FFF2-40B4-BE49-F238E27FC236}">
              <a16:creationId xmlns="" xmlns:a16="http://schemas.microsoft.com/office/drawing/2014/main" id="{00000000-0008-0000-0600-0000BE020000}"/>
            </a:ext>
          </a:extLst>
        </xdr:cNvPr>
        <xdr:cNvSpPr/>
      </xdr:nvSpPr>
      <xdr:spPr>
        <a:xfrm>
          <a:off x="14541500" y="1692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45775</xdr:rowOff>
    </xdr:from>
    <xdr:ext cx="469744" cy="259045"/>
    <xdr:sp macro="" textlink="">
      <xdr:nvSpPr>
        <xdr:cNvPr id="703" name="テキスト ボックス 702">
          <a:extLst>
            <a:ext uri="{FF2B5EF4-FFF2-40B4-BE49-F238E27FC236}">
              <a16:creationId xmlns="" xmlns:a16="http://schemas.microsoft.com/office/drawing/2014/main" id="{00000000-0008-0000-0600-0000BF020000}"/>
            </a:ext>
          </a:extLst>
        </xdr:cNvPr>
        <xdr:cNvSpPr txBox="1"/>
      </xdr:nvSpPr>
      <xdr:spPr>
        <a:xfrm>
          <a:off x="14357428" y="1701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155918</xdr:rowOff>
    </xdr:from>
    <xdr:to>
      <xdr:col>72</xdr:col>
      <xdr:colOff>38100</xdr:colOff>
      <xdr:row>99</xdr:row>
      <xdr:rowOff>86068</xdr:rowOff>
    </xdr:to>
    <xdr:sp macro="" textlink="">
      <xdr:nvSpPr>
        <xdr:cNvPr id="704" name="楕円 703">
          <a:extLst>
            <a:ext uri="{FF2B5EF4-FFF2-40B4-BE49-F238E27FC236}">
              <a16:creationId xmlns="" xmlns:a16="http://schemas.microsoft.com/office/drawing/2014/main" id="{00000000-0008-0000-0600-0000C0020000}"/>
            </a:ext>
          </a:extLst>
        </xdr:cNvPr>
        <xdr:cNvSpPr/>
      </xdr:nvSpPr>
      <xdr:spPr>
        <a:xfrm>
          <a:off x="13652500" y="1695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77195</xdr:rowOff>
    </xdr:from>
    <xdr:ext cx="378565" cy="259045"/>
    <xdr:sp macro="" textlink="">
      <xdr:nvSpPr>
        <xdr:cNvPr id="705" name="テキスト ボックス 704">
          <a:extLst>
            <a:ext uri="{FF2B5EF4-FFF2-40B4-BE49-F238E27FC236}">
              <a16:creationId xmlns="" xmlns:a16="http://schemas.microsoft.com/office/drawing/2014/main" id="{00000000-0008-0000-0600-0000C1020000}"/>
            </a:ext>
          </a:extLst>
        </xdr:cNvPr>
        <xdr:cNvSpPr txBox="1"/>
      </xdr:nvSpPr>
      <xdr:spPr>
        <a:xfrm>
          <a:off x="13514017" y="17050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156008</xdr:rowOff>
    </xdr:from>
    <xdr:to>
      <xdr:col>67</xdr:col>
      <xdr:colOff>101600</xdr:colOff>
      <xdr:row>99</xdr:row>
      <xdr:rowOff>86158</xdr:rowOff>
    </xdr:to>
    <xdr:sp macro="" textlink="">
      <xdr:nvSpPr>
        <xdr:cNvPr id="706" name="楕円 705">
          <a:extLst>
            <a:ext uri="{FF2B5EF4-FFF2-40B4-BE49-F238E27FC236}">
              <a16:creationId xmlns="" xmlns:a16="http://schemas.microsoft.com/office/drawing/2014/main" id="{00000000-0008-0000-0600-0000C2020000}"/>
            </a:ext>
          </a:extLst>
        </xdr:cNvPr>
        <xdr:cNvSpPr/>
      </xdr:nvSpPr>
      <xdr:spPr>
        <a:xfrm>
          <a:off x="12763500" y="1695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77285</xdr:rowOff>
    </xdr:from>
    <xdr:ext cx="378565" cy="259045"/>
    <xdr:sp macro="" textlink="">
      <xdr:nvSpPr>
        <xdr:cNvPr id="707" name="テキスト ボックス 706">
          <a:extLst>
            <a:ext uri="{FF2B5EF4-FFF2-40B4-BE49-F238E27FC236}">
              <a16:creationId xmlns="" xmlns:a16="http://schemas.microsoft.com/office/drawing/2014/main" id="{00000000-0008-0000-0600-0000C3020000}"/>
            </a:ext>
          </a:extLst>
        </xdr:cNvPr>
        <xdr:cNvSpPr txBox="1"/>
      </xdr:nvSpPr>
      <xdr:spPr>
        <a:xfrm>
          <a:off x="12625017" y="17050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a:extLst>
            <a:ext uri="{FF2B5EF4-FFF2-40B4-BE49-F238E27FC236}">
              <a16:creationId xmlns="" xmlns:a16="http://schemas.microsoft.com/office/drawing/2014/main" id="{00000000-0008-0000-0600-0000C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a:extLst>
            <a:ext uri="{FF2B5EF4-FFF2-40B4-BE49-F238E27FC236}">
              <a16:creationId xmlns="" xmlns:a16="http://schemas.microsoft.com/office/drawing/2014/main" id="{00000000-0008-0000-0600-0000C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a:extLst>
            <a:ext uri="{FF2B5EF4-FFF2-40B4-BE49-F238E27FC236}">
              <a16:creationId xmlns="" xmlns:a16="http://schemas.microsoft.com/office/drawing/2014/main" id="{00000000-0008-0000-0600-0000D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1" name="テキスト ボックス 720">
          <a:extLst>
            <a:ext uri="{FF2B5EF4-FFF2-40B4-BE49-F238E27FC236}">
              <a16:creationId xmlns="" xmlns:a16="http://schemas.microsoft.com/office/drawing/2014/main" id="{00000000-0008-0000-0600-0000D1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a:extLst>
            <a:ext uri="{FF2B5EF4-FFF2-40B4-BE49-F238E27FC236}">
              <a16:creationId xmlns="" xmlns:a16="http://schemas.microsoft.com/office/drawing/2014/main" id="{00000000-0008-0000-0600-0000D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3" name="テキスト ボックス 722">
          <a:extLst>
            <a:ext uri="{FF2B5EF4-FFF2-40B4-BE49-F238E27FC236}">
              <a16:creationId xmlns="" xmlns:a16="http://schemas.microsoft.com/office/drawing/2014/main" id="{00000000-0008-0000-0600-0000D3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a:extLst>
            <a:ext uri="{FF2B5EF4-FFF2-40B4-BE49-F238E27FC236}">
              <a16:creationId xmlns="" xmlns:a16="http://schemas.microsoft.com/office/drawing/2014/main" id="{00000000-0008-0000-0600-0000D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5" name="テキスト ボックス 724">
          <a:extLst>
            <a:ext uri="{FF2B5EF4-FFF2-40B4-BE49-F238E27FC236}">
              <a16:creationId xmlns="" xmlns:a16="http://schemas.microsoft.com/office/drawing/2014/main" id="{00000000-0008-0000-0600-0000D5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a:extLst>
            <a:ext uri="{FF2B5EF4-FFF2-40B4-BE49-F238E27FC236}">
              <a16:creationId xmlns="" xmlns:a16="http://schemas.microsoft.com/office/drawing/2014/main" id="{00000000-0008-0000-0600-0000D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7" name="テキスト ボックス 726">
          <a:extLst>
            <a:ext uri="{FF2B5EF4-FFF2-40B4-BE49-F238E27FC236}">
              <a16:creationId xmlns="" xmlns:a16="http://schemas.microsoft.com/office/drawing/2014/main" id="{00000000-0008-0000-0600-0000D7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a:extLst>
            <a:ext uri="{FF2B5EF4-FFF2-40B4-BE49-F238E27FC236}">
              <a16:creationId xmlns="" xmlns:a16="http://schemas.microsoft.com/office/drawing/2014/main" id="{00000000-0008-0000-0600-0000D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9" name="テキスト ボックス 728">
          <a:extLst>
            <a:ext uri="{FF2B5EF4-FFF2-40B4-BE49-F238E27FC236}">
              <a16:creationId xmlns="" xmlns:a16="http://schemas.microsoft.com/office/drawing/2014/main" id="{00000000-0008-0000-0600-0000D9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167818</xdr:rowOff>
    </xdr:from>
    <xdr:to>
      <xdr:col>116</xdr:col>
      <xdr:colOff>62864</xdr:colOff>
      <xdr:row>39</xdr:row>
      <xdr:rowOff>98878</xdr:rowOff>
    </xdr:to>
    <xdr:cxnSp macro="">
      <xdr:nvCxnSpPr>
        <xdr:cNvPr id="733" name="直線コネクタ 732">
          <a:extLst>
            <a:ext uri="{FF2B5EF4-FFF2-40B4-BE49-F238E27FC236}">
              <a16:creationId xmlns="" xmlns:a16="http://schemas.microsoft.com/office/drawing/2014/main" id="{00000000-0008-0000-0600-0000DD020000}"/>
            </a:ext>
          </a:extLst>
        </xdr:cNvPr>
        <xdr:cNvCxnSpPr/>
      </xdr:nvCxnSpPr>
      <xdr:spPr>
        <a:xfrm flipV="1">
          <a:off x="22159595" y="5311318"/>
          <a:ext cx="1269" cy="1474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4" name="投資及び出資金最小値テキスト">
          <a:extLst>
            <a:ext uri="{FF2B5EF4-FFF2-40B4-BE49-F238E27FC236}">
              <a16:creationId xmlns="" xmlns:a16="http://schemas.microsoft.com/office/drawing/2014/main" id="{00000000-0008-0000-0600-0000DE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a:extLst>
            <a:ext uri="{FF2B5EF4-FFF2-40B4-BE49-F238E27FC236}">
              <a16:creationId xmlns="" xmlns:a16="http://schemas.microsoft.com/office/drawing/2014/main" id="{00000000-0008-0000-0600-0000D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114495</xdr:rowOff>
    </xdr:from>
    <xdr:ext cx="534377" cy="259045"/>
    <xdr:sp macro="" textlink="">
      <xdr:nvSpPr>
        <xdr:cNvPr id="736" name="投資及び出資金最大値テキスト">
          <a:extLst>
            <a:ext uri="{FF2B5EF4-FFF2-40B4-BE49-F238E27FC236}">
              <a16:creationId xmlns="" xmlns:a16="http://schemas.microsoft.com/office/drawing/2014/main" id="{00000000-0008-0000-0600-0000E0020000}"/>
            </a:ext>
          </a:extLst>
        </xdr:cNvPr>
        <xdr:cNvSpPr txBox="1"/>
      </xdr:nvSpPr>
      <xdr:spPr>
        <a:xfrm>
          <a:off x="22212300" y="508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167818</xdr:rowOff>
    </xdr:from>
    <xdr:to>
      <xdr:col>116</xdr:col>
      <xdr:colOff>152400</xdr:colOff>
      <xdr:row>30</xdr:row>
      <xdr:rowOff>167818</xdr:rowOff>
    </xdr:to>
    <xdr:cxnSp macro="">
      <xdr:nvCxnSpPr>
        <xdr:cNvPr id="737" name="直線コネクタ 736">
          <a:extLst>
            <a:ext uri="{FF2B5EF4-FFF2-40B4-BE49-F238E27FC236}">
              <a16:creationId xmlns="" xmlns:a16="http://schemas.microsoft.com/office/drawing/2014/main" id="{00000000-0008-0000-0600-0000E1020000}"/>
            </a:ext>
          </a:extLst>
        </xdr:cNvPr>
        <xdr:cNvCxnSpPr/>
      </xdr:nvCxnSpPr>
      <xdr:spPr>
        <a:xfrm>
          <a:off x="22072600" y="531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8" name="直線コネクタ 737">
          <a:extLst>
            <a:ext uri="{FF2B5EF4-FFF2-40B4-BE49-F238E27FC236}">
              <a16:creationId xmlns="" xmlns:a16="http://schemas.microsoft.com/office/drawing/2014/main" id="{00000000-0008-0000-0600-0000E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103711</xdr:rowOff>
    </xdr:from>
    <xdr:ext cx="469744" cy="259045"/>
    <xdr:sp macro="" textlink="">
      <xdr:nvSpPr>
        <xdr:cNvPr id="739" name="投資及び出資金平均値テキスト">
          <a:extLst>
            <a:ext uri="{FF2B5EF4-FFF2-40B4-BE49-F238E27FC236}">
              <a16:creationId xmlns="" xmlns:a16="http://schemas.microsoft.com/office/drawing/2014/main" id="{00000000-0008-0000-0600-0000E3020000}"/>
            </a:ext>
          </a:extLst>
        </xdr:cNvPr>
        <xdr:cNvSpPr txBox="1"/>
      </xdr:nvSpPr>
      <xdr:spPr>
        <a:xfrm>
          <a:off x="22212300" y="6447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80834</xdr:rowOff>
    </xdr:from>
    <xdr:to>
      <xdr:col>116</xdr:col>
      <xdr:colOff>114300</xdr:colOff>
      <xdr:row>39</xdr:row>
      <xdr:rowOff>10984</xdr:rowOff>
    </xdr:to>
    <xdr:sp macro="" textlink="">
      <xdr:nvSpPr>
        <xdr:cNvPr id="740" name="フローチャート: 判断 739">
          <a:extLst>
            <a:ext uri="{FF2B5EF4-FFF2-40B4-BE49-F238E27FC236}">
              <a16:creationId xmlns="" xmlns:a16="http://schemas.microsoft.com/office/drawing/2014/main" id="{00000000-0008-0000-0600-0000E4020000}"/>
            </a:ext>
          </a:extLst>
        </xdr:cNvPr>
        <xdr:cNvSpPr/>
      </xdr:nvSpPr>
      <xdr:spPr>
        <a:xfrm>
          <a:off x="22110700" y="659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1" name="直線コネクタ 740">
          <a:extLst>
            <a:ext uri="{FF2B5EF4-FFF2-40B4-BE49-F238E27FC236}">
              <a16:creationId xmlns="" xmlns:a16="http://schemas.microsoft.com/office/drawing/2014/main" id="{00000000-0008-0000-0600-0000E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111923</xdr:rowOff>
    </xdr:from>
    <xdr:to>
      <xdr:col>112</xdr:col>
      <xdr:colOff>38100</xdr:colOff>
      <xdr:row>39</xdr:row>
      <xdr:rowOff>42073</xdr:rowOff>
    </xdr:to>
    <xdr:sp macro="" textlink="">
      <xdr:nvSpPr>
        <xdr:cNvPr id="742" name="フローチャート: 判断 741">
          <a:extLst>
            <a:ext uri="{FF2B5EF4-FFF2-40B4-BE49-F238E27FC236}">
              <a16:creationId xmlns="" xmlns:a16="http://schemas.microsoft.com/office/drawing/2014/main" id="{00000000-0008-0000-0600-0000E6020000}"/>
            </a:ext>
          </a:extLst>
        </xdr:cNvPr>
        <xdr:cNvSpPr/>
      </xdr:nvSpPr>
      <xdr:spPr>
        <a:xfrm>
          <a:off x="21272500" y="662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58600</xdr:rowOff>
    </xdr:from>
    <xdr:ext cx="469744" cy="259045"/>
    <xdr:sp macro="" textlink="">
      <xdr:nvSpPr>
        <xdr:cNvPr id="743" name="テキスト ボックス 742">
          <a:extLst>
            <a:ext uri="{FF2B5EF4-FFF2-40B4-BE49-F238E27FC236}">
              <a16:creationId xmlns="" xmlns:a16="http://schemas.microsoft.com/office/drawing/2014/main" id="{00000000-0008-0000-0600-0000E7020000}"/>
            </a:ext>
          </a:extLst>
        </xdr:cNvPr>
        <xdr:cNvSpPr txBox="1"/>
      </xdr:nvSpPr>
      <xdr:spPr>
        <a:xfrm>
          <a:off x="21088428" y="640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a:extLst>
            <a:ext uri="{FF2B5EF4-FFF2-40B4-BE49-F238E27FC236}">
              <a16:creationId xmlns="" xmlns:a16="http://schemas.microsoft.com/office/drawing/2014/main" id="{00000000-0008-0000-0600-0000E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124333</xdr:rowOff>
    </xdr:from>
    <xdr:to>
      <xdr:col>107</xdr:col>
      <xdr:colOff>101600</xdr:colOff>
      <xdr:row>39</xdr:row>
      <xdr:rowOff>54483</xdr:rowOff>
    </xdr:to>
    <xdr:sp macro="" textlink="">
      <xdr:nvSpPr>
        <xdr:cNvPr id="745" name="フローチャート: 判断 744">
          <a:extLst>
            <a:ext uri="{FF2B5EF4-FFF2-40B4-BE49-F238E27FC236}">
              <a16:creationId xmlns="" xmlns:a16="http://schemas.microsoft.com/office/drawing/2014/main" id="{00000000-0008-0000-0600-0000E9020000}"/>
            </a:ext>
          </a:extLst>
        </xdr:cNvPr>
        <xdr:cNvSpPr/>
      </xdr:nvSpPr>
      <xdr:spPr>
        <a:xfrm>
          <a:off x="20383500" y="663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71010</xdr:rowOff>
    </xdr:from>
    <xdr:ext cx="469744" cy="259045"/>
    <xdr:sp macro="" textlink="">
      <xdr:nvSpPr>
        <xdr:cNvPr id="746" name="テキスト ボックス 745">
          <a:extLst>
            <a:ext uri="{FF2B5EF4-FFF2-40B4-BE49-F238E27FC236}">
              <a16:creationId xmlns="" xmlns:a16="http://schemas.microsoft.com/office/drawing/2014/main" id="{00000000-0008-0000-0600-0000EA020000}"/>
            </a:ext>
          </a:extLst>
        </xdr:cNvPr>
        <xdr:cNvSpPr txBox="1"/>
      </xdr:nvSpPr>
      <xdr:spPr>
        <a:xfrm>
          <a:off x="20199428" y="64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7" name="直線コネクタ 746">
          <a:extLst>
            <a:ext uri="{FF2B5EF4-FFF2-40B4-BE49-F238E27FC236}">
              <a16:creationId xmlns="" xmlns:a16="http://schemas.microsoft.com/office/drawing/2014/main" id="{00000000-0008-0000-0600-0000E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102159</xdr:rowOff>
    </xdr:from>
    <xdr:to>
      <xdr:col>102</xdr:col>
      <xdr:colOff>165100</xdr:colOff>
      <xdr:row>39</xdr:row>
      <xdr:rowOff>32309</xdr:rowOff>
    </xdr:to>
    <xdr:sp macro="" textlink="">
      <xdr:nvSpPr>
        <xdr:cNvPr id="748" name="フローチャート: 判断 747">
          <a:extLst>
            <a:ext uri="{FF2B5EF4-FFF2-40B4-BE49-F238E27FC236}">
              <a16:creationId xmlns="" xmlns:a16="http://schemas.microsoft.com/office/drawing/2014/main" id="{00000000-0008-0000-0600-0000EC020000}"/>
            </a:ext>
          </a:extLst>
        </xdr:cNvPr>
        <xdr:cNvSpPr/>
      </xdr:nvSpPr>
      <xdr:spPr>
        <a:xfrm>
          <a:off x="19494500" y="661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48836</xdr:rowOff>
    </xdr:from>
    <xdr:ext cx="469744" cy="259045"/>
    <xdr:sp macro=""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19310428" y="639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50" name="フローチャート: 判断 749">
          <a:extLst>
            <a:ext uri="{FF2B5EF4-FFF2-40B4-BE49-F238E27FC236}">
              <a16:creationId xmlns="" xmlns:a16="http://schemas.microsoft.com/office/drawing/2014/main" id="{00000000-0008-0000-0600-0000EE020000}"/>
            </a:ext>
          </a:extLst>
        </xdr:cNvPr>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63662</xdr:rowOff>
    </xdr:from>
    <xdr:ext cx="469744" cy="259045"/>
    <xdr:sp macro="" textlink="">
      <xdr:nvSpPr>
        <xdr:cNvPr id="751" name="テキスト ボックス 750">
          <a:extLst>
            <a:ext uri="{FF2B5EF4-FFF2-40B4-BE49-F238E27FC236}">
              <a16:creationId xmlns="" xmlns:a16="http://schemas.microsoft.com/office/drawing/2014/main" id="{00000000-0008-0000-0600-0000EF020000}"/>
            </a:ext>
          </a:extLst>
        </xdr:cNvPr>
        <xdr:cNvSpPr txBox="1"/>
      </xdr:nvSpPr>
      <xdr:spPr>
        <a:xfrm>
          <a:off x="18421428" y="640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a:extLst>
            <a:ext uri="{FF2B5EF4-FFF2-40B4-BE49-F238E27FC236}">
              <a16:creationId xmlns="" xmlns:a16="http://schemas.microsoft.com/office/drawing/2014/main" id="{00000000-0008-0000-0600-0000F5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8" name="投資及び出資金該当値テキスト">
          <a:extLst>
            <a:ext uri="{FF2B5EF4-FFF2-40B4-BE49-F238E27FC236}">
              <a16:creationId xmlns="" xmlns:a16="http://schemas.microsoft.com/office/drawing/2014/main" id="{00000000-0008-0000-0600-0000F6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a:extLst>
            <a:ext uri="{FF2B5EF4-FFF2-40B4-BE49-F238E27FC236}">
              <a16:creationId xmlns="" xmlns:a16="http://schemas.microsoft.com/office/drawing/2014/main" id="{00000000-0008-0000-0600-0000F7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0" name="テキスト ボックス 759">
          <a:extLst>
            <a:ext uri="{FF2B5EF4-FFF2-40B4-BE49-F238E27FC236}">
              <a16:creationId xmlns="" xmlns:a16="http://schemas.microsoft.com/office/drawing/2014/main" id="{00000000-0008-0000-0600-0000F8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a:extLst>
            <a:ext uri="{FF2B5EF4-FFF2-40B4-BE49-F238E27FC236}">
              <a16:creationId xmlns="" xmlns:a16="http://schemas.microsoft.com/office/drawing/2014/main" id="{00000000-0008-0000-0600-0000F9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a:extLst>
            <a:ext uri="{FF2B5EF4-FFF2-40B4-BE49-F238E27FC236}">
              <a16:creationId xmlns="" xmlns:a16="http://schemas.microsoft.com/office/drawing/2014/main" id="{00000000-0008-0000-0600-0000FA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a:extLst>
            <a:ext uri="{FF2B5EF4-FFF2-40B4-BE49-F238E27FC236}">
              <a16:creationId xmlns="" xmlns:a16="http://schemas.microsoft.com/office/drawing/2014/main" id="{00000000-0008-0000-0600-0000FB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a:extLst>
            <a:ext uri="{FF2B5EF4-FFF2-40B4-BE49-F238E27FC236}">
              <a16:creationId xmlns="" xmlns:a16="http://schemas.microsoft.com/office/drawing/2014/main" id="{00000000-0008-0000-0600-0000FC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a:extLst>
            <a:ext uri="{FF2B5EF4-FFF2-40B4-BE49-F238E27FC236}">
              <a16:creationId xmlns="" xmlns:a16="http://schemas.microsoft.com/office/drawing/2014/main" id="{00000000-0008-0000-0600-0000FD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a:extLst>
            <a:ext uri="{FF2B5EF4-FFF2-40B4-BE49-F238E27FC236}">
              <a16:creationId xmlns="" xmlns:a16="http://schemas.microsoft.com/office/drawing/2014/main" id="{00000000-0008-0000-0600-0000FE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12579</xdr:rowOff>
    </xdr:from>
    <xdr:to>
      <xdr:col>116</xdr:col>
      <xdr:colOff>62864</xdr:colOff>
      <xdr:row>59</xdr:row>
      <xdr:rowOff>44450</xdr:rowOff>
    </xdr:to>
    <xdr:cxnSp macro="">
      <xdr:nvCxnSpPr>
        <xdr:cNvPr id="790" name="直線コネクタ 789">
          <a:extLst>
            <a:ext uri="{FF2B5EF4-FFF2-40B4-BE49-F238E27FC236}">
              <a16:creationId xmlns="" xmlns:a16="http://schemas.microsoft.com/office/drawing/2014/main" id="{00000000-0008-0000-0600-000016030000}"/>
            </a:ext>
          </a:extLst>
        </xdr:cNvPr>
        <xdr:cNvCxnSpPr/>
      </xdr:nvCxnSpPr>
      <xdr:spPr>
        <a:xfrm flipV="1">
          <a:off x="22159595" y="8756529"/>
          <a:ext cx="1269" cy="1403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130706</xdr:rowOff>
    </xdr:from>
    <xdr:ext cx="534377" cy="259045"/>
    <xdr:sp macro="" textlink="">
      <xdr:nvSpPr>
        <xdr:cNvPr id="793" name="貸付金最大値テキスト">
          <a:extLst>
            <a:ext uri="{FF2B5EF4-FFF2-40B4-BE49-F238E27FC236}">
              <a16:creationId xmlns="" xmlns:a16="http://schemas.microsoft.com/office/drawing/2014/main" id="{00000000-0008-0000-0600-000019030000}"/>
            </a:ext>
          </a:extLst>
        </xdr:cNvPr>
        <xdr:cNvSpPr txBox="1"/>
      </xdr:nvSpPr>
      <xdr:spPr>
        <a:xfrm>
          <a:off x="22212300" y="853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12579</xdr:rowOff>
    </xdr:from>
    <xdr:to>
      <xdr:col>116</xdr:col>
      <xdr:colOff>152400</xdr:colOff>
      <xdr:row>51</xdr:row>
      <xdr:rowOff>12579</xdr:rowOff>
    </xdr:to>
    <xdr:cxnSp macro="">
      <xdr:nvCxnSpPr>
        <xdr:cNvPr id="794" name="直線コネクタ 793">
          <a:extLst>
            <a:ext uri="{FF2B5EF4-FFF2-40B4-BE49-F238E27FC236}">
              <a16:creationId xmlns="" xmlns:a16="http://schemas.microsoft.com/office/drawing/2014/main" id="{00000000-0008-0000-0600-00001A030000}"/>
            </a:ext>
          </a:extLst>
        </xdr:cNvPr>
        <xdr:cNvCxnSpPr/>
      </xdr:nvCxnSpPr>
      <xdr:spPr>
        <a:xfrm>
          <a:off x="22072600" y="875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30410</xdr:rowOff>
    </xdr:from>
    <xdr:to>
      <xdr:col>116</xdr:col>
      <xdr:colOff>63500</xdr:colOff>
      <xdr:row>59</xdr:row>
      <xdr:rowOff>30544</xdr:rowOff>
    </xdr:to>
    <xdr:cxnSp macro="">
      <xdr:nvCxnSpPr>
        <xdr:cNvPr id="795" name="直線コネクタ 794">
          <a:extLst>
            <a:ext uri="{FF2B5EF4-FFF2-40B4-BE49-F238E27FC236}">
              <a16:creationId xmlns="" xmlns:a16="http://schemas.microsoft.com/office/drawing/2014/main" id="{00000000-0008-0000-0600-00001B030000}"/>
            </a:ext>
          </a:extLst>
        </xdr:cNvPr>
        <xdr:cNvCxnSpPr/>
      </xdr:nvCxnSpPr>
      <xdr:spPr>
        <a:xfrm flipV="1">
          <a:off x="21323300" y="10145960"/>
          <a:ext cx="8382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54418</xdr:rowOff>
    </xdr:from>
    <xdr:ext cx="469744" cy="259045"/>
    <xdr:sp macro="" textlink="">
      <xdr:nvSpPr>
        <xdr:cNvPr id="796" name="貸付金平均値テキスト">
          <a:extLst>
            <a:ext uri="{FF2B5EF4-FFF2-40B4-BE49-F238E27FC236}">
              <a16:creationId xmlns="" xmlns:a16="http://schemas.microsoft.com/office/drawing/2014/main" id="{00000000-0008-0000-0600-00001C030000}"/>
            </a:ext>
          </a:extLst>
        </xdr:cNvPr>
        <xdr:cNvSpPr txBox="1"/>
      </xdr:nvSpPr>
      <xdr:spPr>
        <a:xfrm>
          <a:off x="22212300" y="9827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31541</xdr:rowOff>
    </xdr:from>
    <xdr:to>
      <xdr:col>116</xdr:col>
      <xdr:colOff>114300</xdr:colOff>
      <xdr:row>58</xdr:row>
      <xdr:rowOff>133141</xdr:rowOff>
    </xdr:to>
    <xdr:sp macro="" textlink="">
      <xdr:nvSpPr>
        <xdr:cNvPr id="797" name="フローチャート: 判断 796">
          <a:extLst>
            <a:ext uri="{FF2B5EF4-FFF2-40B4-BE49-F238E27FC236}">
              <a16:creationId xmlns="" xmlns:a16="http://schemas.microsoft.com/office/drawing/2014/main" id="{00000000-0008-0000-0600-00001D030000}"/>
            </a:ext>
          </a:extLst>
        </xdr:cNvPr>
        <xdr:cNvSpPr/>
      </xdr:nvSpPr>
      <xdr:spPr>
        <a:xfrm>
          <a:off x="221107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30544</xdr:rowOff>
    </xdr:from>
    <xdr:to>
      <xdr:col>111</xdr:col>
      <xdr:colOff>177800</xdr:colOff>
      <xdr:row>59</xdr:row>
      <xdr:rowOff>30772</xdr:rowOff>
    </xdr:to>
    <xdr:cxnSp macro="">
      <xdr:nvCxnSpPr>
        <xdr:cNvPr id="798" name="直線コネクタ 797">
          <a:extLst>
            <a:ext uri="{FF2B5EF4-FFF2-40B4-BE49-F238E27FC236}">
              <a16:creationId xmlns="" xmlns:a16="http://schemas.microsoft.com/office/drawing/2014/main" id="{00000000-0008-0000-0600-00001E030000}"/>
            </a:ext>
          </a:extLst>
        </xdr:cNvPr>
        <xdr:cNvCxnSpPr/>
      </xdr:nvCxnSpPr>
      <xdr:spPr>
        <a:xfrm flipV="1">
          <a:off x="20434300" y="10146094"/>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72898</xdr:rowOff>
    </xdr:from>
    <xdr:to>
      <xdr:col>112</xdr:col>
      <xdr:colOff>38100</xdr:colOff>
      <xdr:row>59</xdr:row>
      <xdr:rowOff>3048</xdr:rowOff>
    </xdr:to>
    <xdr:sp macro="" textlink="">
      <xdr:nvSpPr>
        <xdr:cNvPr id="799" name="フローチャート: 判断 798">
          <a:extLst>
            <a:ext uri="{FF2B5EF4-FFF2-40B4-BE49-F238E27FC236}">
              <a16:creationId xmlns="" xmlns:a16="http://schemas.microsoft.com/office/drawing/2014/main" id="{00000000-0008-0000-0600-00001F030000}"/>
            </a:ext>
          </a:extLst>
        </xdr:cNvPr>
        <xdr:cNvSpPr/>
      </xdr:nvSpPr>
      <xdr:spPr>
        <a:xfrm>
          <a:off x="21272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19575</xdr:rowOff>
    </xdr:from>
    <xdr:ext cx="469744" cy="259045"/>
    <xdr:sp macro="" textlink="">
      <xdr:nvSpPr>
        <xdr:cNvPr id="800" name="テキスト ボックス 799">
          <a:extLst>
            <a:ext uri="{FF2B5EF4-FFF2-40B4-BE49-F238E27FC236}">
              <a16:creationId xmlns="" xmlns:a16="http://schemas.microsoft.com/office/drawing/2014/main" id="{00000000-0008-0000-0600-000020030000}"/>
            </a:ext>
          </a:extLst>
        </xdr:cNvPr>
        <xdr:cNvSpPr txBox="1"/>
      </xdr:nvSpPr>
      <xdr:spPr>
        <a:xfrm>
          <a:off x="21088428" y="979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30772</xdr:rowOff>
    </xdr:from>
    <xdr:to>
      <xdr:col>107</xdr:col>
      <xdr:colOff>50800</xdr:colOff>
      <xdr:row>59</xdr:row>
      <xdr:rowOff>30886</xdr:rowOff>
    </xdr:to>
    <xdr:cxnSp macro="">
      <xdr:nvCxnSpPr>
        <xdr:cNvPr id="801" name="直線コネクタ 800">
          <a:extLst>
            <a:ext uri="{FF2B5EF4-FFF2-40B4-BE49-F238E27FC236}">
              <a16:creationId xmlns="" xmlns:a16="http://schemas.microsoft.com/office/drawing/2014/main" id="{00000000-0008-0000-0600-000021030000}"/>
            </a:ext>
          </a:extLst>
        </xdr:cNvPr>
        <xdr:cNvCxnSpPr/>
      </xdr:nvCxnSpPr>
      <xdr:spPr>
        <a:xfrm flipV="1">
          <a:off x="19545300" y="10146322"/>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72936</xdr:rowOff>
    </xdr:from>
    <xdr:to>
      <xdr:col>107</xdr:col>
      <xdr:colOff>101600</xdr:colOff>
      <xdr:row>59</xdr:row>
      <xdr:rowOff>3086</xdr:rowOff>
    </xdr:to>
    <xdr:sp macro="" textlink="">
      <xdr:nvSpPr>
        <xdr:cNvPr id="802" name="フローチャート: 判断 801">
          <a:extLst>
            <a:ext uri="{FF2B5EF4-FFF2-40B4-BE49-F238E27FC236}">
              <a16:creationId xmlns="" xmlns:a16="http://schemas.microsoft.com/office/drawing/2014/main" id="{00000000-0008-0000-0600-000022030000}"/>
            </a:ext>
          </a:extLst>
        </xdr:cNvPr>
        <xdr:cNvSpPr/>
      </xdr:nvSpPr>
      <xdr:spPr>
        <a:xfrm>
          <a:off x="20383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19613</xdr:rowOff>
    </xdr:from>
    <xdr:ext cx="469744" cy="259045"/>
    <xdr:sp macro="" textlink="">
      <xdr:nvSpPr>
        <xdr:cNvPr id="803" name="テキスト ボックス 802">
          <a:extLst>
            <a:ext uri="{FF2B5EF4-FFF2-40B4-BE49-F238E27FC236}">
              <a16:creationId xmlns="" xmlns:a16="http://schemas.microsoft.com/office/drawing/2014/main" id="{00000000-0008-0000-0600-000023030000}"/>
            </a:ext>
          </a:extLst>
        </xdr:cNvPr>
        <xdr:cNvSpPr txBox="1"/>
      </xdr:nvSpPr>
      <xdr:spPr>
        <a:xfrm>
          <a:off x="20199428" y="979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30886</xdr:rowOff>
    </xdr:from>
    <xdr:to>
      <xdr:col>102</xdr:col>
      <xdr:colOff>114300</xdr:colOff>
      <xdr:row>59</xdr:row>
      <xdr:rowOff>31020</xdr:rowOff>
    </xdr:to>
    <xdr:cxnSp macro="">
      <xdr:nvCxnSpPr>
        <xdr:cNvPr id="804" name="直線コネクタ 803">
          <a:extLst>
            <a:ext uri="{FF2B5EF4-FFF2-40B4-BE49-F238E27FC236}">
              <a16:creationId xmlns="" xmlns:a16="http://schemas.microsoft.com/office/drawing/2014/main" id="{00000000-0008-0000-0600-000024030000}"/>
            </a:ext>
          </a:extLst>
        </xdr:cNvPr>
        <xdr:cNvCxnSpPr/>
      </xdr:nvCxnSpPr>
      <xdr:spPr>
        <a:xfrm flipV="1">
          <a:off x="18656300" y="10146436"/>
          <a:ext cx="8890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58268</xdr:rowOff>
    </xdr:from>
    <xdr:to>
      <xdr:col>102</xdr:col>
      <xdr:colOff>165100</xdr:colOff>
      <xdr:row>58</xdr:row>
      <xdr:rowOff>159868</xdr:rowOff>
    </xdr:to>
    <xdr:sp macro="" textlink="">
      <xdr:nvSpPr>
        <xdr:cNvPr id="805" name="フローチャート: 判断 804">
          <a:extLst>
            <a:ext uri="{FF2B5EF4-FFF2-40B4-BE49-F238E27FC236}">
              <a16:creationId xmlns="" xmlns:a16="http://schemas.microsoft.com/office/drawing/2014/main" id="{00000000-0008-0000-0600-000025030000}"/>
            </a:ext>
          </a:extLst>
        </xdr:cNvPr>
        <xdr:cNvSpPr/>
      </xdr:nvSpPr>
      <xdr:spPr>
        <a:xfrm>
          <a:off x="19494500" y="100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4945</xdr:rowOff>
    </xdr:from>
    <xdr:ext cx="469744" cy="259045"/>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19310428" y="977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58382</xdr:rowOff>
    </xdr:from>
    <xdr:to>
      <xdr:col>98</xdr:col>
      <xdr:colOff>38100</xdr:colOff>
      <xdr:row>58</xdr:row>
      <xdr:rowOff>159982</xdr:rowOff>
    </xdr:to>
    <xdr:sp macro="" textlink="">
      <xdr:nvSpPr>
        <xdr:cNvPr id="807" name="フローチャート: 判断 806">
          <a:extLst>
            <a:ext uri="{FF2B5EF4-FFF2-40B4-BE49-F238E27FC236}">
              <a16:creationId xmlns="" xmlns:a16="http://schemas.microsoft.com/office/drawing/2014/main" id="{00000000-0008-0000-0600-000027030000}"/>
            </a:ext>
          </a:extLst>
        </xdr:cNvPr>
        <xdr:cNvSpPr/>
      </xdr:nvSpPr>
      <xdr:spPr>
        <a:xfrm>
          <a:off x="18605500" y="1000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5059</xdr:rowOff>
    </xdr:from>
    <xdr:ext cx="469744" cy="259045"/>
    <xdr:sp macro="" textlink="">
      <xdr:nvSpPr>
        <xdr:cNvPr id="808" name="テキスト ボックス 807">
          <a:extLst>
            <a:ext uri="{FF2B5EF4-FFF2-40B4-BE49-F238E27FC236}">
              <a16:creationId xmlns="" xmlns:a16="http://schemas.microsoft.com/office/drawing/2014/main" id="{00000000-0008-0000-0600-000028030000}"/>
            </a:ext>
          </a:extLst>
        </xdr:cNvPr>
        <xdr:cNvSpPr txBox="1"/>
      </xdr:nvSpPr>
      <xdr:spPr>
        <a:xfrm>
          <a:off x="18421428" y="977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151060</xdr:rowOff>
    </xdr:from>
    <xdr:to>
      <xdr:col>116</xdr:col>
      <xdr:colOff>114300</xdr:colOff>
      <xdr:row>59</xdr:row>
      <xdr:rowOff>81210</xdr:rowOff>
    </xdr:to>
    <xdr:sp macro="" textlink="">
      <xdr:nvSpPr>
        <xdr:cNvPr id="814" name="楕円 813">
          <a:extLst>
            <a:ext uri="{FF2B5EF4-FFF2-40B4-BE49-F238E27FC236}">
              <a16:creationId xmlns="" xmlns:a16="http://schemas.microsoft.com/office/drawing/2014/main" id="{00000000-0008-0000-0600-00002E030000}"/>
            </a:ext>
          </a:extLst>
        </xdr:cNvPr>
        <xdr:cNvSpPr/>
      </xdr:nvSpPr>
      <xdr:spPr>
        <a:xfrm>
          <a:off x="22110700" y="1009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65987</xdr:rowOff>
    </xdr:from>
    <xdr:ext cx="378565" cy="259045"/>
    <xdr:sp macro="" textlink="">
      <xdr:nvSpPr>
        <xdr:cNvPr id="815" name="貸付金該当値テキスト">
          <a:extLst>
            <a:ext uri="{FF2B5EF4-FFF2-40B4-BE49-F238E27FC236}">
              <a16:creationId xmlns="" xmlns:a16="http://schemas.microsoft.com/office/drawing/2014/main" id="{00000000-0008-0000-0600-00002F030000}"/>
            </a:ext>
          </a:extLst>
        </xdr:cNvPr>
        <xdr:cNvSpPr txBox="1"/>
      </xdr:nvSpPr>
      <xdr:spPr>
        <a:xfrm>
          <a:off x="22212300" y="10010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151194</xdr:rowOff>
    </xdr:from>
    <xdr:to>
      <xdr:col>112</xdr:col>
      <xdr:colOff>38100</xdr:colOff>
      <xdr:row>59</xdr:row>
      <xdr:rowOff>81344</xdr:rowOff>
    </xdr:to>
    <xdr:sp macro="" textlink="">
      <xdr:nvSpPr>
        <xdr:cNvPr id="816" name="楕円 815">
          <a:extLst>
            <a:ext uri="{FF2B5EF4-FFF2-40B4-BE49-F238E27FC236}">
              <a16:creationId xmlns="" xmlns:a16="http://schemas.microsoft.com/office/drawing/2014/main" id="{00000000-0008-0000-0600-000030030000}"/>
            </a:ext>
          </a:extLst>
        </xdr:cNvPr>
        <xdr:cNvSpPr/>
      </xdr:nvSpPr>
      <xdr:spPr>
        <a:xfrm>
          <a:off x="21272500" y="1009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72471</xdr:rowOff>
    </xdr:from>
    <xdr:ext cx="378565" cy="259045"/>
    <xdr:sp macro="" textlink="">
      <xdr:nvSpPr>
        <xdr:cNvPr id="817" name="テキスト ボックス 816">
          <a:extLst>
            <a:ext uri="{FF2B5EF4-FFF2-40B4-BE49-F238E27FC236}">
              <a16:creationId xmlns="" xmlns:a16="http://schemas.microsoft.com/office/drawing/2014/main" id="{00000000-0008-0000-0600-000031030000}"/>
            </a:ext>
          </a:extLst>
        </xdr:cNvPr>
        <xdr:cNvSpPr txBox="1"/>
      </xdr:nvSpPr>
      <xdr:spPr>
        <a:xfrm>
          <a:off x="21134017" y="10188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151422</xdr:rowOff>
    </xdr:from>
    <xdr:to>
      <xdr:col>107</xdr:col>
      <xdr:colOff>101600</xdr:colOff>
      <xdr:row>59</xdr:row>
      <xdr:rowOff>81572</xdr:rowOff>
    </xdr:to>
    <xdr:sp macro="" textlink="">
      <xdr:nvSpPr>
        <xdr:cNvPr id="818" name="楕円 817">
          <a:extLst>
            <a:ext uri="{FF2B5EF4-FFF2-40B4-BE49-F238E27FC236}">
              <a16:creationId xmlns="" xmlns:a16="http://schemas.microsoft.com/office/drawing/2014/main" id="{00000000-0008-0000-0600-000032030000}"/>
            </a:ext>
          </a:extLst>
        </xdr:cNvPr>
        <xdr:cNvSpPr/>
      </xdr:nvSpPr>
      <xdr:spPr>
        <a:xfrm>
          <a:off x="20383500" y="1009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72699</xdr:rowOff>
    </xdr:from>
    <xdr:ext cx="378565" cy="259045"/>
    <xdr:sp macro="" textlink="">
      <xdr:nvSpPr>
        <xdr:cNvPr id="819" name="テキスト ボックス 818">
          <a:extLst>
            <a:ext uri="{FF2B5EF4-FFF2-40B4-BE49-F238E27FC236}">
              <a16:creationId xmlns="" xmlns:a16="http://schemas.microsoft.com/office/drawing/2014/main" id="{00000000-0008-0000-0600-000033030000}"/>
            </a:ext>
          </a:extLst>
        </xdr:cNvPr>
        <xdr:cNvSpPr txBox="1"/>
      </xdr:nvSpPr>
      <xdr:spPr>
        <a:xfrm>
          <a:off x="20245017" y="10188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151536</xdr:rowOff>
    </xdr:from>
    <xdr:to>
      <xdr:col>102</xdr:col>
      <xdr:colOff>165100</xdr:colOff>
      <xdr:row>59</xdr:row>
      <xdr:rowOff>81686</xdr:rowOff>
    </xdr:to>
    <xdr:sp macro="" textlink="">
      <xdr:nvSpPr>
        <xdr:cNvPr id="820" name="楕円 819">
          <a:extLst>
            <a:ext uri="{FF2B5EF4-FFF2-40B4-BE49-F238E27FC236}">
              <a16:creationId xmlns="" xmlns:a16="http://schemas.microsoft.com/office/drawing/2014/main" id="{00000000-0008-0000-0600-000034030000}"/>
            </a:ext>
          </a:extLst>
        </xdr:cNvPr>
        <xdr:cNvSpPr/>
      </xdr:nvSpPr>
      <xdr:spPr>
        <a:xfrm>
          <a:off x="19494500" y="1009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72813</xdr:rowOff>
    </xdr:from>
    <xdr:ext cx="378565" cy="259045"/>
    <xdr:sp macro="" textlink="">
      <xdr:nvSpPr>
        <xdr:cNvPr id="821" name="テキスト ボックス 820">
          <a:extLst>
            <a:ext uri="{FF2B5EF4-FFF2-40B4-BE49-F238E27FC236}">
              <a16:creationId xmlns="" xmlns:a16="http://schemas.microsoft.com/office/drawing/2014/main" id="{00000000-0008-0000-0600-000035030000}"/>
            </a:ext>
          </a:extLst>
        </xdr:cNvPr>
        <xdr:cNvSpPr txBox="1"/>
      </xdr:nvSpPr>
      <xdr:spPr>
        <a:xfrm>
          <a:off x="19356017" y="10188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151670</xdr:rowOff>
    </xdr:from>
    <xdr:to>
      <xdr:col>98</xdr:col>
      <xdr:colOff>38100</xdr:colOff>
      <xdr:row>59</xdr:row>
      <xdr:rowOff>81820</xdr:rowOff>
    </xdr:to>
    <xdr:sp macro="" textlink="">
      <xdr:nvSpPr>
        <xdr:cNvPr id="822" name="楕円 821">
          <a:extLst>
            <a:ext uri="{FF2B5EF4-FFF2-40B4-BE49-F238E27FC236}">
              <a16:creationId xmlns="" xmlns:a16="http://schemas.microsoft.com/office/drawing/2014/main" id="{00000000-0008-0000-0600-000036030000}"/>
            </a:ext>
          </a:extLst>
        </xdr:cNvPr>
        <xdr:cNvSpPr/>
      </xdr:nvSpPr>
      <xdr:spPr>
        <a:xfrm>
          <a:off x="18605500" y="100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72947</xdr:rowOff>
    </xdr:from>
    <xdr:ext cx="378565" cy="259045"/>
    <xdr:sp macro="" textlink="">
      <xdr:nvSpPr>
        <xdr:cNvPr id="823" name="テキスト ボックス 822">
          <a:extLst>
            <a:ext uri="{FF2B5EF4-FFF2-40B4-BE49-F238E27FC236}">
              <a16:creationId xmlns="" xmlns:a16="http://schemas.microsoft.com/office/drawing/2014/main" id="{00000000-0008-0000-0600-000037030000}"/>
            </a:ext>
          </a:extLst>
        </xdr:cNvPr>
        <xdr:cNvSpPr txBox="1"/>
      </xdr:nvSpPr>
      <xdr:spPr>
        <a:xfrm>
          <a:off x="18467017" y="10188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5" name="直線コネクタ 834">
          <a:extLst>
            <a:ext uri="{FF2B5EF4-FFF2-40B4-BE49-F238E27FC236}">
              <a16:creationId xmlns="" xmlns:a16="http://schemas.microsoft.com/office/drawing/2014/main" id="{00000000-0008-0000-0600-000043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6" name="テキスト ボックス 835">
          <a:extLst>
            <a:ext uri="{FF2B5EF4-FFF2-40B4-BE49-F238E27FC236}">
              <a16:creationId xmlns="" xmlns:a16="http://schemas.microsoft.com/office/drawing/2014/main" id="{00000000-0008-0000-0600-00004403000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7" name="直線コネクタ 836">
          <a:extLst>
            <a:ext uri="{FF2B5EF4-FFF2-40B4-BE49-F238E27FC236}">
              <a16:creationId xmlns="" xmlns:a16="http://schemas.microsoft.com/office/drawing/2014/main" id="{00000000-0008-0000-0600-000045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8" name="テキスト ボックス 837">
          <a:extLst>
            <a:ext uri="{FF2B5EF4-FFF2-40B4-BE49-F238E27FC236}">
              <a16:creationId xmlns="" xmlns:a16="http://schemas.microsoft.com/office/drawing/2014/main" id="{00000000-0008-0000-0600-000046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9" name="直線コネクタ 838">
          <a:extLst>
            <a:ext uri="{FF2B5EF4-FFF2-40B4-BE49-F238E27FC236}">
              <a16:creationId xmlns="" xmlns:a16="http://schemas.microsoft.com/office/drawing/2014/main" id="{00000000-0008-0000-0600-000047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40" name="テキスト ボックス 839">
          <a:extLst>
            <a:ext uri="{FF2B5EF4-FFF2-40B4-BE49-F238E27FC236}">
              <a16:creationId xmlns="" xmlns:a16="http://schemas.microsoft.com/office/drawing/2014/main" id="{00000000-0008-0000-0600-000048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a:extLst>
            <a:ext uri="{FF2B5EF4-FFF2-40B4-BE49-F238E27FC236}">
              <a16:creationId xmlns="" xmlns:a16="http://schemas.microsoft.com/office/drawing/2014/main" id="{00000000-0008-0000-0600-000049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a:extLst>
            <a:ext uri="{FF2B5EF4-FFF2-40B4-BE49-F238E27FC236}">
              <a16:creationId xmlns="" xmlns:a16="http://schemas.microsoft.com/office/drawing/2014/main" id="{00000000-0008-0000-0600-00004A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3" name="直線コネクタ 842">
          <a:extLst>
            <a:ext uri="{FF2B5EF4-FFF2-40B4-BE49-F238E27FC236}">
              <a16:creationId xmlns="" xmlns:a16="http://schemas.microsoft.com/office/drawing/2014/main" id="{00000000-0008-0000-0600-00004B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44" name="テキスト ボックス 843">
          <a:extLst>
            <a:ext uri="{FF2B5EF4-FFF2-40B4-BE49-F238E27FC236}">
              <a16:creationId xmlns="" xmlns:a16="http://schemas.microsoft.com/office/drawing/2014/main" id="{00000000-0008-0000-0600-00004C030000}"/>
            </a:ext>
          </a:extLst>
        </xdr:cNvPr>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5" name="直線コネクタ 844">
          <a:extLst>
            <a:ext uri="{FF2B5EF4-FFF2-40B4-BE49-F238E27FC236}">
              <a16:creationId xmlns="" xmlns:a16="http://schemas.microsoft.com/office/drawing/2014/main" id="{00000000-0008-0000-0600-00004D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6" name="テキスト ボックス 845">
          <a:extLst>
            <a:ext uri="{FF2B5EF4-FFF2-40B4-BE49-F238E27FC236}">
              <a16:creationId xmlns="" xmlns:a16="http://schemas.microsoft.com/office/drawing/2014/main" id="{00000000-0008-0000-0600-00004E030000}"/>
            </a:ext>
          </a:extLst>
        </xdr:cNvPr>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7" name="直線コネクタ 846">
          <a:extLst>
            <a:ext uri="{FF2B5EF4-FFF2-40B4-BE49-F238E27FC236}">
              <a16:creationId xmlns="" xmlns:a16="http://schemas.microsoft.com/office/drawing/2014/main" id="{00000000-0008-0000-0600-00004F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8" name="テキスト ボックス 847">
          <a:extLst>
            <a:ext uri="{FF2B5EF4-FFF2-40B4-BE49-F238E27FC236}">
              <a16:creationId xmlns="" xmlns:a16="http://schemas.microsoft.com/office/drawing/2014/main" id="{00000000-0008-0000-0600-000050030000}"/>
            </a:ext>
          </a:extLst>
        </xdr:cNvPr>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95694</xdr:rowOff>
    </xdr:from>
    <xdr:to>
      <xdr:col>116</xdr:col>
      <xdr:colOff>62864</xdr:colOff>
      <xdr:row>78</xdr:row>
      <xdr:rowOff>98352</xdr:rowOff>
    </xdr:to>
    <xdr:cxnSp macro="">
      <xdr:nvCxnSpPr>
        <xdr:cNvPr id="852" name="直線コネクタ 851">
          <a:extLst>
            <a:ext uri="{FF2B5EF4-FFF2-40B4-BE49-F238E27FC236}">
              <a16:creationId xmlns="" xmlns:a16="http://schemas.microsoft.com/office/drawing/2014/main" id="{00000000-0008-0000-0600-000054030000}"/>
            </a:ext>
          </a:extLst>
        </xdr:cNvPr>
        <xdr:cNvCxnSpPr/>
      </xdr:nvCxnSpPr>
      <xdr:spPr>
        <a:xfrm flipV="1">
          <a:off x="22159595" y="12097194"/>
          <a:ext cx="1269" cy="137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102179</xdr:rowOff>
    </xdr:from>
    <xdr:ext cx="534377" cy="259045"/>
    <xdr:sp macro="" textlink="">
      <xdr:nvSpPr>
        <xdr:cNvPr id="853" name="繰出金最小値テキスト">
          <a:extLst>
            <a:ext uri="{FF2B5EF4-FFF2-40B4-BE49-F238E27FC236}">
              <a16:creationId xmlns="" xmlns:a16="http://schemas.microsoft.com/office/drawing/2014/main" id="{00000000-0008-0000-0600-000055030000}"/>
            </a:ext>
          </a:extLst>
        </xdr:cNvPr>
        <xdr:cNvSpPr txBox="1"/>
      </xdr:nvSpPr>
      <xdr:spPr>
        <a:xfrm>
          <a:off x="22212300" y="1347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98352</xdr:rowOff>
    </xdr:from>
    <xdr:to>
      <xdr:col>116</xdr:col>
      <xdr:colOff>152400</xdr:colOff>
      <xdr:row>78</xdr:row>
      <xdr:rowOff>98352</xdr:rowOff>
    </xdr:to>
    <xdr:cxnSp macro="">
      <xdr:nvCxnSpPr>
        <xdr:cNvPr id="854" name="直線コネクタ 853">
          <a:extLst>
            <a:ext uri="{FF2B5EF4-FFF2-40B4-BE49-F238E27FC236}">
              <a16:creationId xmlns="" xmlns:a16="http://schemas.microsoft.com/office/drawing/2014/main" id="{00000000-0008-0000-0600-000056030000}"/>
            </a:ext>
          </a:extLst>
        </xdr:cNvPr>
        <xdr:cNvCxnSpPr/>
      </xdr:nvCxnSpPr>
      <xdr:spPr>
        <a:xfrm>
          <a:off x="22072600" y="13471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42371</xdr:rowOff>
    </xdr:from>
    <xdr:ext cx="599010" cy="259045"/>
    <xdr:sp macro="" textlink="">
      <xdr:nvSpPr>
        <xdr:cNvPr id="855" name="繰出金最大値テキスト">
          <a:extLst>
            <a:ext uri="{FF2B5EF4-FFF2-40B4-BE49-F238E27FC236}">
              <a16:creationId xmlns="" xmlns:a16="http://schemas.microsoft.com/office/drawing/2014/main" id="{00000000-0008-0000-0600-000057030000}"/>
            </a:ext>
          </a:extLst>
        </xdr:cNvPr>
        <xdr:cNvSpPr txBox="1"/>
      </xdr:nvSpPr>
      <xdr:spPr>
        <a:xfrm>
          <a:off x="22212300" y="1187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95694</xdr:rowOff>
    </xdr:from>
    <xdr:to>
      <xdr:col>116</xdr:col>
      <xdr:colOff>152400</xdr:colOff>
      <xdr:row>70</xdr:row>
      <xdr:rowOff>95694</xdr:rowOff>
    </xdr:to>
    <xdr:cxnSp macro="">
      <xdr:nvCxnSpPr>
        <xdr:cNvPr id="856" name="直線コネクタ 855">
          <a:extLst>
            <a:ext uri="{FF2B5EF4-FFF2-40B4-BE49-F238E27FC236}">
              <a16:creationId xmlns="" xmlns:a16="http://schemas.microsoft.com/office/drawing/2014/main" id="{00000000-0008-0000-0600-000058030000}"/>
            </a:ext>
          </a:extLst>
        </xdr:cNvPr>
        <xdr:cNvCxnSpPr/>
      </xdr:nvCxnSpPr>
      <xdr:spPr>
        <a:xfrm>
          <a:off x="22072600" y="12097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133314</xdr:rowOff>
    </xdr:from>
    <xdr:to>
      <xdr:col>116</xdr:col>
      <xdr:colOff>63500</xdr:colOff>
      <xdr:row>77</xdr:row>
      <xdr:rowOff>18557</xdr:rowOff>
    </xdr:to>
    <xdr:cxnSp macro="">
      <xdr:nvCxnSpPr>
        <xdr:cNvPr id="857" name="直線コネクタ 856">
          <a:extLst>
            <a:ext uri="{FF2B5EF4-FFF2-40B4-BE49-F238E27FC236}">
              <a16:creationId xmlns="" xmlns:a16="http://schemas.microsoft.com/office/drawing/2014/main" id="{00000000-0008-0000-0600-000059030000}"/>
            </a:ext>
          </a:extLst>
        </xdr:cNvPr>
        <xdr:cNvCxnSpPr/>
      </xdr:nvCxnSpPr>
      <xdr:spPr>
        <a:xfrm>
          <a:off x="21323300" y="12992064"/>
          <a:ext cx="838200" cy="22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118834</xdr:rowOff>
    </xdr:from>
    <xdr:ext cx="534377" cy="259045"/>
    <xdr:sp macro="" textlink="">
      <xdr:nvSpPr>
        <xdr:cNvPr id="858" name="繰出金平均値テキスト">
          <a:extLst>
            <a:ext uri="{FF2B5EF4-FFF2-40B4-BE49-F238E27FC236}">
              <a16:creationId xmlns="" xmlns:a16="http://schemas.microsoft.com/office/drawing/2014/main" id="{00000000-0008-0000-0600-00005A030000}"/>
            </a:ext>
          </a:extLst>
        </xdr:cNvPr>
        <xdr:cNvSpPr txBox="1"/>
      </xdr:nvSpPr>
      <xdr:spPr>
        <a:xfrm>
          <a:off x="22212300" y="13149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140407</xdr:rowOff>
    </xdr:from>
    <xdr:to>
      <xdr:col>116</xdr:col>
      <xdr:colOff>114300</xdr:colOff>
      <xdr:row>77</xdr:row>
      <xdr:rowOff>70557</xdr:rowOff>
    </xdr:to>
    <xdr:sp macro="" textlink="">
      <xdr:nvSpPr>
        <xdr:cNvPr id="859" name="フローチャート: 判断 858">
          <a:extLst>
            <a:ext uri="{FF2B5EF4-FFF2-40B4-BE49-F238E27FC236}">
              <a16:creationId xmlns="" xmlns:a16="http://schemas.microsoft.com/office/drawing/2014/main" id="{00000000-0008-0000-0600-00005B030000}"/>
            </a:ext>
          </a:extLst>
        </xdr:cNvPr>
        <xdr:cNvSpPr/>
      </xdr:nvSpPr>
      <xdr:spPr>
        <a:xfrm>
          <a:off x="22110700" y="1317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133314</xdr:rowOff>
    </xdr:from>
    <xdr:to>
      <xdr:col>111</xdr:col>
      <xdr:colOff>177800</xdr:colOff>
      <xdr:row>75</xdr:row>
      <xdr:rowOff>158003</xdr:rowOff>
    </xdr:to>
    <xdr:cxnSp macro="">
      <xdr:nvCxnSpPr>
        <xdr:cNvPr id="860" name="直線コネクタ 859">
          <a:extLst>
            <a:ext uri="{FF2B5EF4-FFF2-40B4-BE49-F238E27FC236}">
              <a16:creationId xmlns="" xmlns:a16="http://schemas.microsoft.com/office/drawing/2014/main" id="{00000000-0008-0000-0600-00005C030000}"/>
            </a:ext>
          </a:extLst>
        </xdr:cNvPr>
        <xdr:cNvCxnSpPr/>
      </xdr:nvCxnSpPr>
      <xdr:spPr>
        <a:xfrm flipV="1">
          <a:off x="20434300" y="12992064"/>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55425</xdr:rowOff>
    </xdr:from>
    <xdr:to>
      <xdr:col>112</xdr:col>
      <xdr:colOff>38100</xdr:colOff>
      <xdr:row>76</xdr:row>
      <xdr:rowOff>157025</xdr:rowOff>
    </xdr:to>
    <xdr:sp macro="" textlink="">
      <xdr:nvSpPr>
        <xdr:cNvPr id="861" name="フローチャート: 判断 860">
          <a:extLst>
            <a:ext uri="{FF2B5EF4-FFF2-40B4-BE49-F238E27FC236}">
              <a16:creationId xmlns="" xmlns:a16="http://schemas.microsoft.com/office/drawing/2014/main" id="{00000000-0008-0000-0600-00005D030000}"/>
            </a:ext>
          </a:extLst>
        </xdr:cNvPr>
        <xdr:cNvSpPr/>
      </xdr:nvSpPr>
      <xdr:spPr>
        <a:xfrm>
          <a:off x="21272500" y="1308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148152</xdr:rowOff>
    </xdr:from>
    <xdr:ext cx="534377" cy="259045"/>
    <xdr:sp macro="" textlink="">
      <xdr:nvSpPr>
        <xdr:cNvPr id="862" name="テキスト ボックス 861">
          <a:extLst>
            <a:ext uri="{FF2B5EF4-FFF2-40B4-BE49-F238E27FC236}">
              <a16:creationId xmlns="" xmlns:a16="http://schemas.microsoft.com/office/drawing/2014/main" id="{00000000-0008-0000-0600-00005E030000}"/>
            </a:ext>
          </a:extLst>
        </xdr:cNvPr>
        <xdr:cNvSpPr txBox="1"/>
      </xdr:nvSpPr>
      <xdr:spPr>
        <a:xfrm>
          <a:off x="21056111" y="1317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158003</xdr:rowOff>
    </xdr:from>
    <xdr:to>
      <xdr:col>107</xdr:col>
      <xdr:colOff>50800</xdr:colOff>
      <xdr:row>76</xdr:row>
      <xdr:rowOff>18670</xdr:rowOff>
    </xdr:to>
    <xdr:cxnSp macro="">
      <xdr:nvCxnSpPr>
        <xdr:cNvPr id="863" name="直線コネクタ 862">
          <a:extLst>
            <a:ext uri="{FF2B5EF4-FFF2-40B4-BE49-F238E27FC236}">
              <a16:creationId xmlns="" xmlns:a16="http://schemas.microsoft.com/office/drawing/2014/main" id="{00000000-0008-0000-0600-00005F030000}"/>
            </a:ext>
          </a:extLst>
        </xdr:cNvPr>
        <xdr:cNvCxnSpPr/>
      </xdr:nvCxnSpPr>
      <xdr:spPr>
        <a:xfrm flipV="1">
          <a:off x="19545300" y="13016753"/>
          <a:ext cx="889000" cy="3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44123</xdr:rowOff>
    </xdr:from>
    <xdr:to>
      <xdr:col>107</xdr:col>
      <xdr:colOff>101600</xdr:colOff>
      <xdr:row>76</xdr:row>
      <xdr:rowOff>145723</xdr:rowOff>
    </xdr:to>
    <xdr:sp macro="" textlink="">
      <xdr:nvSpPr>
        <xdr:cNvPr id="864" name="フローチャート: 判断 863">
          <a:extLst>
            <a:ext uri="{FF2B5EF4-FFF2-40B4-BE49-F238E27FC236}">
              <a16:creationId xmlns="" xmlns:a16="http://schemas.microsoft.com/office/drawing/2014/main" id="{00000000-0008-0000-0600-000060030000}"/>
            </a:ext>
          </a:extLst>
        </xdr:cNvPr>
        <xdr:cNvSpPr/>
      </xdr:nvSpPr>
      <xdr:spPr>
        <a:xfrm>
          <a:off x="20383500" y="1307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136850</xdr:rowOff>
    </xdr:from>
    <xdr:ext cx="534377" cy="259045"/>
    <xdr:sp macro="" textlink="">
      <xdr:nvSpPr>
        <xdr:cNvPr id="865" name="テキスト ボックス 864">
          <a:extLst>
            <a:ext uri="{FF2B5EF4-FFF2-40B4-BE49-F238E27FC236}">
              <a16:creationId xmlns="" xmlns:a16="http://schemas.microsoft.com/office/drawing/2014/main" id="{00000000-0008-0000-0600-000061030000}"/>
            </a:ext>
          </a:extLst>
        </xdr:cNvPr>
        <xdr:cNvSpPr txBox="1"/>
      </xdr:nvSpPr>
      <xdr:spPr>
        <a:xfrm>
          <a:off x="20167111" y="1316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160731</xdr:rowOff>
    </xdr:from>
    <xdr:to>
      <xdr:col>102</xdr:col>
      <xdr:colOff>114300</xdr:colOff>
      <xdr:row>76</xdr:row>
      <xdr:rowOff>18670</xdr:rowOff>
    </xdr:to>
    <xdr:cxnSp macro="">
      <xdr:nvCxnSpPr>
        <xdr:cNvPr id="866" name="直線コネクタ 865">
          <a:extLst>
            <a:ext uri="{FF2B5EF4-FFF2-40B4-BE49-F238E27FC236}">
              <a16:creationId xmlns="" xmlns:a16="http://schemas.microsoft.com/office/drawing/2014/main" id="{00000000-0008-0000-0600-000062030000}"/>
            </a:ext>
          </a:extLst>
        </xdr:cNvPr>
        <xdr:cNvCxnSpPr/>
      </xdr:nvCxnSpPr>
      <xdr:spPr>
        <a:xfrm>
          <a:off x="18656300" y="13019481"/>
          <a:ext cx="889000" cy="2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29978</xdr:rowOff>
    </xdr:from>
    <xdr:to>
      <xdr:col>102</xdr:col>
      <xdr:colOff>165100</xdr:colOff>
      <xdr:row>76</xdr:row>
      <xdr:rowOff>131578</xdr:rowOff>
    </xdr:to>
    <xdr:sp macro="" textlink="">
      <xdr:nvSpPr>
        <xdr:cNvPr id="867" name="フローチャート: 判断 866">
          <a:extLst>
            <a:ext uri="{FF2B5EF4-FFF2-40B4-BE49-F238E27FC236}">
              <a16:creationId xmlns="" xmlns:a16="http://schemas.microsoft.com/office/drawing/2014/main" id="{00000000-0008-0000-0600-000063030000}"/>
            </a:ext>
          </a:extLst>
        </xdr:cNvPr>
        <xdr:cNvSpPr/>
      </xdr:nvSpPr>
      <xdr:spPr>
        <a:xfrm>
          <a:off x="19494500" y="13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122705</xdr:rowOff>
    </xdr:from>
    <xdr:ext cx="534377" cy="259045"/>
    <xdr:sp macro="" textlink="">
      <xdr:nvSpPr>
        <xdr:cNvPr id="868" name="テキスト ボックス 867">
          <a:extLst>
            <a:ext uri="{FF2B5EF4-FFF2-40B4-BE49-F238E27FC236}">
              <a16:creationId xmlns="" xmlns:a16="http://schemas.microsoft.com/office/drawing/2014/main" id="{00000000-0008-0000-0600-000064030000}"/>
            </a:ext>
          </a:extLst>
        </xdr:cNvPr>
        <xdr:cNvSpPr txBox="1"/>
      </xdr:nvSpPr>
      <xdr:spPr>
        <a:xfrm>
          <a:off x="19278111" y="1315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33837</xdr:rowOff>
    </xdr:from>
    <xdr:to>
      <xdr:col>98</xdr:col>
      <xdr:colOff>38100</xdr:colOff>
      <xdr:row>76</xdr:row>
      <xdr:rowOff>135437</xdr:rowOff>
    </xdr:to>
    <xdr:sp macro="" textlink="">
      <xdr:nvSpPr>
        <xdr:cNvPr id="869" name="フローチャート: 判断 868">
          <a:extLst>
            <a:ext uri="{FF2B5EF4-FFF2-40B4-BE49-F238E27FC236}">
              <a16:creationId xmlns="" xmlns:a16="http://schemas.microsoft.com/office/drawing/2014/main" id="{00000000-0008-0000-0600-000065030000}"/>
            </a:ext>
          </a:extLst>
        </xdr:cNvPr>
        <xdr:cNvSpPr/>
      </xdr:nvSpPr>
      <xdr:spPr>
        <a:xfrm>
          <a:off x="18605500" y="1306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126564</xdr:rowOff>
    </xdr:from>
    <xdr:ext cx="534377"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18389111" y="1315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139207</xdr:rowOff>
    </xdr:from>
    <xdr:to>
      <xdr:col>116</xdr:col>
      <xdr:colOff>114300</xdr:colOff>
      <xdr:row>77</xdr:row>
      <xdr:rowOff>69357</xdr:rowOff>
    </xdr:to>
    <xdr:sp macro="" textlink="">
      <xdr:nvSpPr>
        <xdr:cNvPr id="876" name="楕円 875">
          <a:extLst>
            <a:ext uri="{FF2B5EF4-FFF2-40B4-BE49-F238E27FC236}">
              <a16:creationId xmlns="" xmlns:a16="http://schemas.microsoft.com/office/drawing/2014/main" id="{00000000-0008-0000-0600-00006C030000}"/>
            </a:ext>
          </a:extLst>
        </xdr:cNvPr>
        <xdr:cNvSpPr/>
      </xdr:nvSpPr>
      <xdr:spPr>
        <a:xfrm>
          <a:off x="22110700" y="1316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162084</xdr:rowOff>
    </xdr:from>
    <xdr:ext cx="534377" cy="259045"/>
    <xdr:sp macro="" textlink="">
      <xdr:nvSpPr>
        <xdr:cNvPr id="877" name="繰出金該当値テキスト">
          <a:extLst>
            <a:ext uri="{FF2B5EF4-FFF2-40B4-BE49-F238E27FC236}">
              <a16:creationId xmlns="" xmlns:a16="http://schemas.microsoft.com/office/drawing/2014/main" id="{00000000-0008-0000-0600-00006D030000}"/>
            </a:ext>
          </a:extLst>
        </xdr:cNvPr>
        <xdr:cNvSpPr txBox="1"/>
      </xdr:nvSpPr>
      <xdr:spPr>
        <a:xfrm>
          <a:off x="22212300" y="1302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82514</xdr:rowOff>
    </xdr:from>
    <xdr:to>
      <xdr:col>112</xdr:col>
      <xdr:colOff>38100</xdr:colOff>
      <xdr:row>76</xdr:row>
      <xdr:rowOff>12663</xdr:rowOff>
    </xdr:to>
    <xdr:sp macro="" textlink="">
      <xdr:nvSpPr>
        <xdr:cNvPr id="878" name="楕円 877">
          <a:extLst>
            <a:ext uri="{FF2B5EF4-FFF2-40B4-BE49-F238E27FC236}">
              <a16:creationId xmlns="" xmlns:a16="http://schemas.microsoft.com/office/drawing/2014/main" id="{00000000-0008-0000-0600-00006E030000}"/>
            </a:ext>
          </a:extLst>
        </xdr:cNvPr>
        <xdr:cNvSpPr/>
      </xdr:nvSpPr>
      <xdr:spPr>
        <a:xfrm>
          <a:off x="21272500" y="129412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29191</xdr:rowOff>
    </xdr:from>
    <xdr:ext cx="534377" cy="259045"/>
    <xdr:sp macro="" textlink="">
      <xdr:nvSpPr>
        <xdr:cNvPr id="879" name="テキスト ボックス 878">
          <a:extLst>
            <a:ext uri="{FF2B5EF4-FFF2-40B4-BE49-F238E27FC236}">
              <a16:creationId xmlns="" xmlns:a16="http://schemas.microsoft.com/office/drawing/2014/main" id="{00000000-0008-0000-0600-00006F030000}"/>
            </a:ext>
          </a:extLst>
        </xdr:cNvPr>
        <xdr:cNvSpPr txBox="1"/>
      </xdr:nvSpPr>
      <xdr:spPr>
        <a:xfrm>
          <a:off x="21056111" y="1271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107202</xdr:rowOff>
    </xdr:from>
    <xdr:to>
      <xdr:col>107</xdr:col>
      <xdr:colOff>101600</xdr:colOff>
      <xdr:row>76</xdr:row>
      <xdr:rowOff>37353</xdr:rowOff>
    </xdr:to>
    <xdr:sp macro="" textlink="">
      <xdr:nvSpPr>
        <xdr:cNvPr id="880" name="楕円 879">
          <a:extLst>
            <a:ext uri="{FF2B5EF4-FFF2-40B4-BE49-F238E27FC236}">
              <a16:creationId xmlns="" xmlns:a16="http://schemas.microsoft.com/office/drawing/2014/main" id="{00000000-0008-0000-0600-000070030000}"/>
            </a:ext>
          </a:extLst>
        </xdr:cNvPr>
        <xdr:cNvSpPr/>
      </xdr:nvSpPr>
      <xdr:spPr>
        <a:xfrm>
          <a:off x="20383500" y="129659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53879</xdr:rowOff>
    </xdr:from>
    <xdr:ext cx="534377" cy="259045"/>
    <xdr:sp macro="" textlink="">
      <xdr:nvSpPr>
        <xdr:cNvPr id="881" name="テキスト ボックス 880">
          <a:extLst>
            <a:ext uri="{FF2B5EF4-FFF2-40B4-BE49-F238E27FC236}">
              <a16:creationId xmlns="" xmlns:a16="http://schemas.microsoft.com/office/drawing/2014/main" id="{00000000-0008-0000-0600-000071030000}"/>
            </a:ext>
          </a:extLst>
        </xdr:cNvPr>
        <xdr:cNvSpPr txBox="1"/>
      </xdr:nvSpPr>
      <xdr:spPr>
        <a:xfrm>
          <a:off x="20167111" y="1274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139321</xdr:rowOff>
    </xdr:from>
    <xdr:to>
      <xdr:col>102</xdr:col>
      <xdr:colOff>165100</xdr:colOff>
      <xdr:row>76</xdr:row>
      <xdr:rowOff>69472</xdr:rowOff>
    </xdr:to>
    <xdr:sp macro="" textlink="">
      <xdr:nvSpPr>
        <xdr:cNvPr id="882" name="楕円 881">
          <a:extLst>
            <a:ext uri="{FF2B5EF4-FFF2-40B4-BE49-F238E27FC236}">
              <a16:creationId xmlns="" xmlns:a16="http://schemas.microsoft.com/office/drawing/2014/main" id="{00000000-0008-0000-0600-000072030000}"/>
            </a:ext>
          </a:extLst>
        </xdr:cNvPr>
        <xdr:cNvSpPr/>
      </xdr:nvSpPr>
      <xdr:spPr>
        <a:xfrm>
          <a:off x="19494500" y="12998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85998</xdr:rowOff>
    </xdr:from>
    <xdr:ext cx="534377" cy="259045"/>
    <xdr:sp macro="" textlink="">
      <xdr:nvSpPr>
        <xdr:cNvPr id="883" name="テキスト ボックス 882">
          <a:extLst>
            <a:ext uri="{FF2B5EF4-FFF2-40B4-BE49-F238E27FC236}">
              <a16:creationId xmlns="" xmlns:a16="http://schemas.microsoft.com/office/drawing/2014/main" id="{00000000-0008-0000-0600-000073030000}"/>
            </a:ext>
          </a:extLst>
        </xdr:cNvPr>
        <xdr:cNvSpPr txBox="1"/>
      </xdr:nvSpPr>
      <xdr:spPr>
        <a:xfrm>
          <a:off x="19278111" y="1277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109931</xdr:rowOff>
    </xdr:from>
    <xdr:to>
      <xdr:col>98</xdr:col>
      <xdr:colOff>38100</xdr:colOff>
      <xdr:row>76</xdr:row>
      <xdr:rowOff>40081</xdr:rowOff>
    </xdr:to>
    <xdr:sp macro="" textlink="">
      <xdr:nvSpPr>
        <xdr:cNvPr id="884" name="楕円 883">
          <a:extLst>
            <a:ext uri="{FF2B5EF4-FFF2-40B4-BE49-F238E27FC236}">
              <a16:creationId xmlns="" xmlns:a16="http://schemas.microsoft.com/office/drawing/2014/main" id="{00000000-0008-0000-0600-000074030000}"/>
            </a:ext>
          </a:extLst>
        </xdr:cNvPr>
        <xdr:cNvSpPr/>
      </xdr:nvSpPr>
      <xdr:spPr>
        <a:xfrm>
          <a:off x="18605500" y="1296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56608</xdr:rowOff>
    </xdr:from>
    <xdr:ext cx="534377" cy="259045"/>
    <xdr:sp macro="" textlink="">
      <xdr:nvSpPr>
        <xdr:cNvPr id="885" name="テキスト ボックス 884">
          <a:extLst>
            <a:ext uri="{FF2B5EF4-FFF2-40B4-BE49-F238E27FC236}">
              <a16:creationId xmlns="" xmlns:a16="http://schemas.microsoft.com/office/drawing/2014/main" id="{00000000-0008-0000-0600-000075030000}"/>
            </a:ext>
          </a:extLst>
        </xdr:cNvPr>
        <xdr:cNvSpPr txBox="1"/>
      </xdr:nvSpPr>
      <xdr:spPr>
        <a:xfrm>
          <a:off x="18389111" y="1274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本市は、人口規模と比較して面積が狭小であり財政規模が小さいことから、性質別分類においても、多くの経費について住民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人当たり支出額は類似団体平均を下回っている。その中で、扶助費及び繰出金については類似団体平均を上回る支出額となっているが、これは、本市は高齢化が著しく（</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高齢化率：</a:t>
          </a:r>
          <a:r>
            <a:rPr kumimoji="1" lang="en-US" altLang="ja-JP" sz="1300">
              <a:latin typeface="ＭＳ Ｐゴシック" panose="020B0600070205080204" pitchFamily="50" charset="-128"/>
              <a:ea typeface="ＭＳ Ｐゴシック" panose="020B0600070205080204" pitchFamily="50" charset="-128"/>
            </a:rPr>
            <a:t>37.79%</a:t>
          </a:r>
          <a:r>
            <a:rPr kumimoji="1" lang="ja-JP" altLang="en-US" sz="1300">
              <a:latin typeface="ＭＳ Ｐゴシック" panose="020B0600070205080204" pitchFamily="50" charset="-128"/>
              <a:ea typeface="ＭＳ Ｐゴシック" panose="020B0600070205080204" pitchFamily="50" charset="-128"/>
            </a:rPr>
            <a:t>））、生活保護者も多数である（</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保護率：</a:t>
          </a:r>
          <a:r>
            <a:rPr kumimoji="1" lang="en-US" altLang="ja-JP" sz="1300">
              <a:latin typeface="ＭＳ Ｐゴシック" panose="020B0600070205080204" pitchFamily="50" charset="-128"/>
              <a:ea typeface="ＭＳ Ｐゴシック" panose="020B0600070205080204" pitchFamily="50" charset="-128"/>
            </a:rPr>
            <a:t>28.41‰</a:t>
          </a:r>
          <a:r>
            <a:rPr kumimoji="1" lang="ja-JP" altLang="en-US" sz="1300">
              <a:latin typeface="ＭＳ Ｐゴシック" panose="020B0600070205080204" pitchFamily="50" charset="-128"/>
              <a:ea typeface="ＭＳ Ｐゴシック" panose="020B0600070205080204" pitchFamily="50" charset="-128"/>
            </a:rPr>
            <a:t>）ことから、生活保護費及び介護保険事業・国民健康保険事業への繰出金等の社会保障関連経費が多額となったことによるものである。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今後は、生活保護の適正給付及び予防医療・介護予防の推進により社会保障費の自然増に歯止めをかけ、財政負担の軽減に努めることとする。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積立金について類似団体平均を上回る支出額となった。これは、ふるさと納税や市有地の売払い収入などの臨時的歳入の増加、新型コロナウイルス感染症の影響による経常的な歳出の抑制等により財政調整基金を積立てることができたためである。しかしながらこの積立は単年度的な要因が大きく、今後も他団体と同程度に、安定して積立を行うことができるように収支改善に努めることと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福岡県中間市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40,992
40,649
15.96
25,121,678
24,387,313
724,783
9,789,683
11,113,376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 xmlns:a16="http://schemas.microsoft.com/office/drawing/2014/main" id="{00000000-0008-0000-07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 xmlns:a16="http://schemas.microsoft.com/office/drawing/2014/main" id="{00000000-0008-0000-07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 xmlns:a16="http://schemas.microsoft.com/office/drawing/2014/main" id="{00000000-0008-0000-07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5" name="テキスト ボックス 44">
          <a:extLst>
            <a:ext uri="{FF2B5EF4-FFF2-40B4-BE49-F238E27FC236}">
              <a16:creationId xmlns="" xmlns:a16="http://schemas.microsoft.com/office/drawing/2014/main" id="{00000000-0008-0000-0700-00002D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 xmlns:a16="http://schemas.microsoft.com/office/drawing/2014/main" id="{00000000-0008-0000-07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7" name="テキスト ボックス 46">
          <a:extLst>
            <a:ext uri="{FF2B5EF4-FFF2-40B4-BE49-F238E27FC236}">
              <a16:creationId xmlns="" xmlns:a16="http://schemas.microsoft.com/office/drawing/2014/main" id="{00000000-0008-0000-0700-00002F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 xmlns:a16="http://schemas.microsoft.com/office/drawing/2014/main" id="{00000000-0008-0000-07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49" name="テキスト ボックス 48">
          <a:extLst>
            <a:ext uri="{FF2B5EF4-FFF2-40B4-BE49-F238E27FC236}">
              <a16:creationId xmlns="" xmlns:a16="http://schemas.microsoft.com/office/drawing/2014/main" id="{00000000-0008-0000-0700-000031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 xmlns:a16="http://schemas.microsoft.com/office/drawing/2014/main" id="{00000000-0008-0000-07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1" name="テキスト ボックス 50">
          <a:extLst>
            <a:ext uri="{FF2B5EF4-FFF2-40B4-BE49-F238E27FC236}">
              <a16:creationId xmlns="" xmlns:a16="http://schemas.microsoft.com/office/drawing/2014/main" id="{00000000-0008-0000-0700-000033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議会費グラフ枠">
          <a:extLst>
            <a:ext uri="{FF2B5EF4-FFF2-40B4-BE49-F238E27FC236}">
              <a16:creationId xmlns="" xmlns:a16="http://schemas.microsoft.com/office/drawing/2014/main" id="{00000000-0008-0000-07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108153</xdr:rowOff>
    </xdr:from>
    <xdr:to>
      <xdr:col>24</xdr:col>
      <xdr:colOff>62865</xdr:colOff>
      <xdr:row>38</xdr:row>
      <xdr:rowOff>2952</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flipV="1">
          <a:off x="4633595" y="5594553"/>
          <a:ext cx="1270" cy="923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6779</xdr:rowOff>
    </xdr:from>
    <xdr:ext cx="469744" cy="259045"/>
    <xdr:sp macro="" textlink="">
      <xdr:nvSpPr>
        <xdr:cNvPr id="54" name="議会費最小値テキスト">
          <a:extLst>
            <a:ext uri="{FF2B5EF4-FFF2-40B4-BE49-F238E27FC236}">
              <a16:creationId xmlns="" xmlns:a16="http://schemas.microsoft.com/office/drawing/2014/main" id="{00000000-0008-0000-0700-000036000000}"/>
            </a:ext>
          </a:extLst>
        </xdr:cNvPr>
        <xdr:cNvSpPr txBox="1"/>
      </xdr:nvSpPr>
      <xdr:spPr>
        <a:xfrm>
          <a:off x="4686300" y="652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2952</xdr:rowOff>
    </xdr:from>
    <xdr:to>
      <xdr:col>24</xdr:col>
      <xdr:colOff>152400</xdr:colOff>
      <xdr:row>38</xdr:row>
      <xdr:rowOff>2952</xdr:rowOff>
    </xdr:to>
    <xdr:cxnSp macro="">
      <xdr:nvCxnSpPr>
        <xdr:cNvPr id="55" name="直線コネクタ 54">
          <a:extLst>
            <a:ext uri="{FF2B5EF4-FFF2-40B4-BE49-F238E27FC236}">
              <a16:creationId xmlns="" xmlns:a16="http://schemas.microsoft.com/office/drawing/2014/main" id="{00000000-0008-0000-0700-000037000000}"/>
            </a:ext>
          </a:extLst>
        </xdr:cNvPr>
        <xdr:cNvCxnSpPr/>
      </xdr:nvCxnSpPr>
      <xdr:spPr>
        <a:xfrm>
          <a:off x="4546600" y="6518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54830</xdr:rowOff>
    </xdr:from>
    <xdr:ext cx="534377" cy="259045"/>
    <xdr:sp macro="" textlink="">
      <xdr:nvSpPr>
        <xdr:cNvPr id="56" name="議会費最大値テキスト">
          <a:extLst>
            <a:ext uri="{FF2B5EF4-FFF2-40B4-BE49-F238E27FC236}">
              <a16:creationId xmlns="" xmlns:a16="http://schemas.microsoft.com/office/drawing/2014/main" id="{00000000-0008-0000-0700-000038000000}"/>
            </a:ext>
          </a:extLst>
        </xdr:cNvPr>
        <xdr:cNvSpPr txBox="1"/>
      </xdr:nvSpPr>
      <xdr:spPr>
        <a:xfrm>
          <a:off x="4686300" y="536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108153</xdr:rowOff>
    </xdr:from>
    <xdr:to>
      <xdr:col>24</xdr:col>
      <xdr:colOff>152400</xdr:colOff>
      <xdr:row>32</xdr:row>
      <xdr:rowOff>108153</xdr:rowOff>
    </xdr:to>
    <xdr:cxnSp macro="">
      <xdr:nvCxnSpPr>
        <xdr:cNvPr id="57" name="直線コネクタ 56">
          <a:extLst>
            <a:ext uri="{FF2B5EF4-FFF2-40B4-BE49-F238E27FC236}">
              <a16:creationId xmlns="" xmlns:a16="http://schemas.microsoft.com/office/drawing/2014/main" id="{00000000-0008-0000-0700-000039000000}"/>
            </a:ext>
          </a:extLst>
        </xdr:cNvPr>
        <xdr:cNvCxnSpPr/>
      </xdr:nvCxnSpPr>
      <xdr:spPr>
        <a:xfrm>
          <a:off x="4546600" y="559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135311</xdr:rowOff>
    </xdr:from>
    <xdr:to>
      <xdr:col>24</xdr:col>
      <xdr:colOff>63500</xdr:colOff>
      <xdr:row>37</xdr:row>
      <xdr:rowOff>141026</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3797300" y="6478961"/>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53758</xdr:rowOff>
    </xdr:from>
    <xdr:ext cx="469744" cy="259045"/>
    <xdr:sp macro="" textlink="">
      <xdr:nvSpPr>
        <xdr:cNvPr id="59" name="議会費平均値テキスト">
          <a:extLst>
            <a:ext uri="{FF2B5EF4-FFF2-40B4-BE49-F238E27FC236}">
              <a16:creationId xmlns="" xmlns:a16="http://schemas.microsoft.com/office/drawing/2014/main" id="{00000000-0008-0000-0700-00003B000000}"/>
            </a:ext>
          </a:extLst>
        </xdr:cNvPr>
        <xdr:cNvSpPr txBox="1"/>
      </xdr:nvSpPr>
      <xdr:spPr>
        <a:xfrm>
          <a:off x="4686300" y="62259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30881</xdr:rowOff>
    </xdr:from>
    <xdr:to>
      <xdr:col>24</xdr:col>
      <xdr:colOff>114300</xdr:colOff>
      <xdr:row>37</xdr:row>
      <xdr:rowOff>132481</xdr:rowOff>
    </xdr:to>
    <xdr:sp macro="" textlink="">
      <xdr:nvSpPr>
        <xdr:cNvPr id="60" name="フローチャート: 判断 59">
          <a:extLst>
            <a:ext uri="{FF2B5EF4-FFF2-40B4-BE49-F238E27FC236}">
              <a16:creationId xmlns="" xmlns:a16="http://schemas.microsoft.com/office/drawing/2014/main" id="{00000000-0008-0000-0700-00003C000000}"/>
            </a:ext>
          </a:extLst>
        </xdr:cNvPr>
        <xdr:cNvSpPr/>
      </xdr:nvSpPr>
      <xdr:spPr>
        <a:xfrm>
          <a:off x="4584700" y="637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135311</xdr:rowOff>
    </xdr:from>
    <xdr:to>
      <xdr:col>19</xdr:col>
      <xdr:colOff>177800</xdr:colOff>
      <xdr:row>37</xdr:row>
      <xdr:rowOff>137094</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flipV="1">
          <a:off x="2908300" y="6478961"/>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21737</xdr:rowOff>
    </xdr:from>
    <xdr:to>
      <xdr:col>20</xdr:col>
      <xdr:colOff>38100</xdr:colOff>
      <xdr:row>37</xdr:row>
      <xdr:rowOff>123337</xdr:rowOff>
    </xdr:to>
    <xdr:sp macro="" textlink="">
      <xdr:nvSpPr>
        <xdr:cNvPr id="62" name="フローチャート: 判断 61">
          <a:extLst>
            <a:ext uri="{FF2B5EF4-FFF2-40B4-BE49-F238E27FC236}">
              <a16:creationId xmlns="" xmlns:a16="http://schemas.microsoft.com/office/drawing/2014/main" id="{00000000-0008-0000-0700-00003E000000}"/>
            </a:ext>
          </a:extLst>
        </xdr:cNvPr>
        <xdr:cNvSpPr/>
      </xdr:nvSpPr>
      <xdr:spPr>
        <a:xfrm>
          <a:off x="3746500" y="63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139864</xdr:rowOff>
    </xdr:from>
    <xdr:ext cx="469744" cy="259045"/>
    <xdr:sp macro="" textlink="">
      <xdr:nvSpPr>
        <xdr:cNvPr id="63" name="テキスト ボックス 62">
          <a:extLst>
            <a:ext uri="{FF2B5EF4-FFF2-40B4-BE49-F238E27FC236}">
              <a16:creationId xmlns="" xmlns:a16="http://schemas.microsoft.com/office/drawing/2014/main" id="{00000000-0008-0000-0700-00003F000000}"/>
            </a:ext>
          </a:extLst>
        </xdr:cNvPr>
        <xdr:cNvSpPr txBox="1"/>
      </xdr:nvSpPr>
      <xdr:spPr>
        <a:xfrm>
          <a:off x="3562428" y="614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131607</xdr:rowOff>
    </xdr:from>
    <xdr:to>
      <xdr:col>15</xdr:col>
      <xdr:colOff>50800</xdr:colOff>
      <xdr:row>37</xdr:row>
      <xdr:rowOff>137094</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a:off x="2019300" y="6475257"/>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26309</xdr:rowOff>
    </xdr:from>
    <xdr:to>
      <xdr:col>15</xdr:col>
      <xdr:colOff>101600</xdr:colOff>
      <xdr:row>37</xdr:row>
      <xdr:rowOff>127909</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2857500" y="636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144436</xdr:rowOff>
    </xdr:from>
    <xdr:ext cx="469744" cy="259045"/>
    <xdr:sp macro=""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2673428" y="614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112817</xdr:rowOff>
    </xdr:from>
    <xdr:to>
      <xdr:col>10</xdr:col>
      <xdr:colOff>114300</xdr:colOff>
      <xdr:row>37</xdr:row>
      <xdr:rowOff>131607</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a:off x="1130300" y="6456467"/>
          <a:ext cx="889000" cy="1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29556</xdr:rowOff>
    </xdr:from>
    <xdr:to>
      <xdr:col>10</xdr:col>
      <xdr:colOff>165100</xdr:colOff>
      <xdr:row>37</xdr:row>
      <xdr:rowOff>131156</xdr:rowOff>
    </xdr:to>
    <xdr:sp macro="" textlink="">
      <xdr:nvSpPr>
        <xdr:cNvPr id="68" name="フローチャート: 判断 67">
          <a:extLst>
            <a:ext uri="{FF2B5EF4-FFF2-40B4-BE49-F238E27FC236}">
              <a16:creationId xmlns="" xmlns:a16="http://schemas.microsoft.com/office/drawing/2014/main" id="{00000000-0008-0000-0700-000044000000}"/>
            </a:ext>
          </a:extLst>
        </xdr:cNvPr>
        <xdr:cNvSpPr/>
      </xdr:nvSpPr>
      <xdr:spPr>
        <a:xfrm>
          <a:off x="1968500" y="63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147683</xdr:rowOff>
    </xdr:from>
    <xdr:ext cx="469744"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1784428" y="614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28275</xdr:rowOff>
    </xdr:from>
    <xdr:to>
      <xdr:col>6</xdr:col>
      <xdr:colOff>38100</xdr:colOff>
      <xdr:row>37</xdr:row>
      <xdr:rowOff>129875</xdr:rowOff>
    </xdr:to>
    <xdr:sp macro="" textlink="">
      <xdr:nvSpPr>
        <xdr:cNvPr id="70" name="フローチャート: 判断 69">
          <a:extLst>
            <a:ext uri="{FF2B5EF4-FFF2-40B4-BE49-F238E27FC236}">
              <a16:creationId xmlns="" xmlns:a16="http://schemas.microsoft.com/office/drawing/2014/main" id="{00000000-0008-0000-0700-000046000000}"/>
            </a:ext>
          </a:extLst>
        </xdr:cNvPr>
        <xdr:cNvSpPr/>
      </xdr:nvSpPr>
      <xdr:spPr>
        <a:xfrm>
          <a:off x="1079500" y="637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146402</xdr:rowOff>
    </xdr:from>
    <xdr:ext cx="469744" cy="259045"/>
    <xdr:sp macro="" textlink="">
      <xdr:nvSpPr>
        <xdr:cNvPr id="71" name="テキスト ボックス 70">
          <a:extLst>
            <a:ext uri="{FF2B5EF4-FFF2-40B4-BE49-F238E27FC236}">
              <a16:creationId xmlns="" xmlns:a16="http://schemas.microsoft.com/office/drawing/2014/main" id="{00000000-0008-0000-0700-000047000000}"/>
            </a:ext>
          </a:extLst>
        </xdr:cNvPr>
        <xdr:cNvSpPr txBox="1"/>
      </xdr:nvSpPr>
      <xdr:spPr>
        <a:xfrm>
          <a:off x="895428" y="614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 xmlns:a16="http://schemas.microsoft.com/office/drawing/2014/main" id="{00000000-0008-0000-07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90226</xdr:rowOff>
    </xdr:from>
    <xdr:to>
      <xdr:col>24</xdr:col>
      <xdr:colOff>114300</xdr:colOff>
      <xdr:row>38</xdr:row>
      <xdr:rowOff>20376</xdr:rowOff>
    </xdr:to>
    <xdr:sp macro="" textlink="">
      <xdr:nvSpPr>
        <xdr:cNvPr id="77" name="楕円 76">
          <a:extLst>
            <a:ext uri="{FF2B5EF4-FFF2-40B4-BE49-F238E27FC236}">
              <a16:creationId xmlns="" xmlns:a16="http://schemas.microsoft.com/office/drawing/2014/main" id="{00000000-0008-0000-0700-00004D000000}"/>
            </a:ext>
          </a:extLst>
        </xdr:cNvPr>
        <xdr:cNvSpPr/>
      </xdr:nvSpPr>
      <xdr:spPr>
        <a:xfrm>
          <a:off x="4584700" y="643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9308</xdr:rowOff>
    </xdr:from>
    <xdr:ext cx="469744" cy="259045"/>
    <xdr:sp macro="" textlink="">
      <xdr:nvSpPr>
        <xdr:cNvPr id="78" name="議会費該当値テキスト">
          <a:extLst>
            <a:ext uri="{FF2B5EF4-FFF2-40B4-BE49-F238E27FC236}">
              <a16:creationId xmlns="" xmlns:a16="http://schemas.microsoft.com/office/drawing/2014/main" id="{00000000-0008-0000-0700-00004E000000}"/>
            </a:ext>
          </a:extLst>
        </xdr:cNvPr>
        <xdr:cNvSpPr txBox="1"/>
      </xdr:nvSpPr>
      <xdr:spPr>
        <a:xfrm>
          <a:off x="4686300" y="635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84511</xdr:rowOff>
    </xdr:from>
    <xdr:to>
      <xdr:col>20</xdr:col>
      <xdr:colOff>38100</xdr:colOff>
      <xdr:row>38</xdr:row>
      <xdr:rowOff>14661</xdr:rowOff>
    </xdr:to>
    <xdr:sp macro="" textlink="">
      <xdr:nvSpPr>
        <xdr:cNvPr id="79" name="楕円 78">
          <a:extLst>
            <a:ext uri="{FF2B5EF4-FFF2-40B4-BE49-F238E27FC236}">
              <a16:creationId xmlns="" xmlns:a16="http://schemas.microsoft.com/office/drawing/2014/main" id="{00000000-0008-0000-0700-00004F000000}"/>
            </a:ext>
          </a:extLst>
        </xdr:cNvPr>
        <xdr:cNvSpPr/>
      </xdr:nvSpPr>
      <xdr:spPr>
        <a:xfrm>
          <a:off x="3746500" y="642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5788</xdr:rowOff>
    </xdr:from>
    <xdr:ext cx="469744" cy="259045"/>
    <xdr:sp macro="" textlink="">
      <xdr:nvSpPr>
        <xdr:cNvPr id="80" name="テキスト ボックス 79">
          <a:extLst>
            <a:ext uri="{FF2B5EF4-FFF2-40B4-BE49-F238E27FC236}">
              <a16:creationId xmlns="" xmlns:a16="http://schemas.microsoft.com/office/drawing/2014/main" id="{00000000-0008-0000-0700-000050000000}"/>
            </a:ext>
          </a:extLst>
        </xdr:cNvPr>
        <xdr:cNvSpPr txBox="1"/>
      </xdr:nvSpPr>
      <xdr:spPr>
        <a:xfrm>
          <a:off x="3562428" y="652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86294</xdr:rowOff>
    </xdr:from>
    <xdr:to>
      <xdr:col>15</xdr:col>
      <xdr:colOff>101600</xdr:colOff>
      <xdr:row>38</xdr:row>
      <xdr:rowOff>16444</xdr:rowOff>
    </xdr:to>
    <xdr:sp macro="" textlink="">
      <xdr:nvSpPr>
        <xdr:cNvPr id="81" name="楕円 80">
          <a:extLst>
            <a:ext uri="{FF2B5EF4-FFF2-40B4-BE49-F238E27FC236}">
              <a16:creationId xmlns="" xmlns:a16="http://schemas.microsoft.com/office/drawing/2014/main" id="{00000000-0008-0000-0700-000051000000}"/>
            </a:ext>
          </a:extLst>
        </xdr:cNvPr>
        <xdr:cNvSpPr/>
      </xdr:nvSpPr>
      <xdr:spPr>
        <a:xfrm>
          <a:off x="2857500" y="642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7571</xdr:rowOff>
    </xdr:from>
    <xdr:ext cx="469744" cy="259045"/>
    <xdr:sp macro="" textlink="">
      <xdr:nvSpPr>
        <xdr:cNvPr id="82" name="テキスト ボックス 81">
          <a:extLst>
            <a:ext uri="{FF2B5EF4-FFF2-40B4-BE49-F238E27FC236}">
              <a16:creationId xmlns="" xmlns:a16="http://schemas.microsoft.com/office/drawing/2014/main" id="{00000000-0008-0000-0700-000052000000}"/>
            </a:ext>
          </a:extLst>
        </xdr:cNvPr>
        <xdr:cNvSpPr txBox="1"/>
      </xdr:nvSpPr>
      <xdr:spPr>
        <a:xfrm>
          <a:off x="2673428" y="6522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80807</xdr:rowOff>
    </xdr:from>
    <xdr:to>
      <xdr:col>10</xdr:col>
      <xdr:colOff>165100</xdr:colOff>
      <xdr:row>38</xdr:row>
      <xdr:rowOff>10957</xdr:rowOff>
    </xdr:to>
    <xdr:sp macro="" textlink="">
      <xdr:nvSpPr>
        <xdr:cNvPr id="83" name="楕円 82">
          <a:extLst>
            <a:ext uri="{FF2B5EF4-FFF2-40B4-BE49-F238E27FC236}">
              <a16:creationId xmlns="" xmlns:a16="http://schemas.microsoft.com/office/drawing/2014/main" id="{00000000-0008-0000-0700-000053000000}"/>
            </a:ext>
          </a:extLst>
        </xdr:cNvPr>
        <xdr:cNvSpPr/>
      </xdr:nvSpPr>
      <xdr:spPr>
        <a:xfrm>
          <a:off x="1968500" y="642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2084</xdr:rowOff>
    </xdr:from>
    <xdr:ext cx="469744" cy="259045"/>
    <xdr:sp macro="" textlink="">
      <xdr:nvSpPr>
        <xdr:cNvPr id="84" name="テキスト ボックス 83">
          <a:extLst>
            <a:ext uri="{FF2B5EF4-FFF2-40B4-BE49-F238E27FC236}">
              <a16:creationId xmlns="" xmlns:a16="http://schemas.microsoft.com/office/drawing/2014/main" id="{00000000-0008-0000-0700-000054000000}"/>
            </a:ext>
          </a:extLst>
        </xdr:cNvPr>
        <xdr:cNvSpPr txBox="1"/>
      </xdr:nvSpPr>
      <xdr:spPr>
        <a:xfrm>
          <a:off x="1784428" y="651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62017</xdr:rowOff>
    </xdr:from>
    <xdr:to>
      <xdr:col>6</xdr:col>
      <xdr:colOff>38100</xdr:colOff>
      <xdr:row>37</xdr:row>
      <xdr:rowOff>163616</xdr:rowOff>
    </xdr:to>
    <xdr:sp macro="" textlink="">
      <xdr:nvSpPr>
        <xdr:cNvPr id="85" name="楕円 84">
          <a:extLst>
            <a:ext uri="{FF2B5EF4-FFF2-40B4-BE49-F238E27FC236}">
              <a16:creationId xmlns="" xmlns:a16="http://schemas.microsoft.com/office/drawing/2014/main" id="{00000000-0008-0000-0700-000055000000}"/>
            </a:ext>
          </a:extLst>
        </xdr:cNvPr>
        <xdr:cNvSpPr/>
      </xdr:nvSpPr>
      <xdr:spPr>
        <a:xfrm>
          <a:off x="1079500" y="64056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154743</xdr:rowOff>
    </xdr:from>
    <xdr:ext cx="469744" cy="259045"/>
    <xdr:sp macro="" textlink="">
      <xdr:nvSpPr>
        <xdr:cNvPr id="86" name="テキスト ボックス 85">
          <a:extLst>
            <a:ext uri="{FF2B5EF4-FFF2-40B4-BE49-F238E27FC236}">
              <a16:creationId xmlns="" xmlns:a16="http://schemas.microsoft.com/office/drawing/2014/main" id="{00000000-0008-0000-0700-000056000000}"/>
            </a:ext>
          </a:extLst>
        </xdr:cNvPr>
        <xdr:cNvSpPr txBox="1"/>
      </xdr:nvSpPr>
      <xdr:spPr>
        <a:xfrm>
          <a:off x="895428" y="649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 xmlns:a16="http://schemas.microsoft.com/office/drawing/2014/main" id="{00000000-0008-0000-07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 xmlns:a16="http://schemas.microsoft.com/office/drawing/2014/main" id="{00000000-0008-0000-07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 xmlns:a16="http://schemas.microsoft.com/office/drawing/2014/main" id="{00000000-0008-0000-07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 xmlns:a16="http://schemas.microsoft.com/office/drawing/2014/main" id="{00000000-0008-0000-07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 xmlns:a16="http://schemas.microsoft.com/office/drawing/2014/main" id="{00000000-0008-0000-07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 xmlns:a16="http://schemas.microsoft.com/office/drawing/2014/main" id="{00000000-0008-0000-07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 xmlns:a16="http://schemas.microsoft.com/office/drawing/2014/main" id="{00000000-0008-0000-07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 xmlns:a16="http://schemas.microsoft.com/office/drawing/2014/main" id="{00000000-0008-0000-07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 xmlns:a16="http://schemas.microsoft.com/office/drawing/2014/main" id="{00000000-0008-0000-07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 xmlns:a16="http://schemas.microsoft.com/office/drawing/2014/main" id="{00000000-0008-0000-07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 xmlns:a16="http://schemas.microsoft.com/office/drawing/2014/main" id="{00000000-0008-0000-07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 xmlns:a16="http://schemas.microsoft.com/office/drawing/2014/main" id="{00000000-0008-0000-07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 xmlns:a16="http://schemas.microsoft.com/office/drawing/2014/main" id="{00000000-0008-0000-07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 xmlns:a16="http://schemas.microsoft.com/office/drawing/2014/main" id="{00000000-0008-0000-07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a:extLst>
            <a:ext uri="{FF2B5EF4-FFF2-40B4-BE49-F238E27FC236}">
              <a16:creationId xmlns="" xmlns:a16="http://schemas.microsoft.com/office/drawing/2014/main" id="{00000000-0008-0000-0700-00006C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12252</xdr:rowOff>
    </xdr:from>
    <xdr:to>
      <xdr:col>24</xdr:col>
      <xdr:colOff>62865</xdr:colOff>
      <xdr:row>56</xdr:row>
      <xdr:rowOff>105596</xdr:rowOff>
    </xdr:to>
    <xdr:cxnSp macro="">
      <xdr:nvCxnSpPr>
        <xdr:cNvPr id="112" name="直線コネクタ 111">
          <a:extLst>
            <a:ext uri="{FF2B5EF4-FFF2-40B4-BE49-F238E27FC236}">
              <a16:creationId xmlns="" xmlns:a16="http://schemas.microsoft.com/office/drawing/2014/main" id="{00000000-0008-0000-0700-000070000000}"/>
            </a:ext>
          </a:extLst>
        </xdr:cNvPr>
        <xdr:cNvCxnSpPr/>
      </xdr:nvCxnSpPr>
      <xdr:spPr>
        <a:xfrm flipV="1">
          <a:off x="4633595" y="8756202"/>
          <a:ext cx="1270" cy="95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109423</xdr:rowOff>
    </xdr:from>
    <xdr:ext cx="599010" cy="259045"/>
    <xdr:sp macro="" textlink="">
      <xdr:nvSpPr>
        <xdr:cNvPr id="113" name="総務費最小値テキスト">
          <a:extLst>
            <a:ext uri="{FF2B5EF4-FFF2-40B4-BE49-F238E27FC236}">
              <a16:creationId xmlns="" xmlns:a16="http://schemas.microsoft.com/office/drawing/2014/main" id="{00000000-0008-0000-0700-000071000000}"/>
            </a:ext>
          </a:extLst>
        </xdr:cNvPr>
        <xdr:cNvSpPr txBox="1"/>
      </xdr:nvSpPr>
      <xdr:spPr>
        <a:xfrm>
          <a:off x="4686300" y="971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105596</xdr:rowOff>
    </xdr:from>
    <xdr:to>
      <xdr:col>24</xdr:col>
      <xdr:colOff>152400</xdr:colOff>
      <xdr:row>56</xdr:row>
      <xdr:rowOff>105596</xdr:rowOff>
    </xdr:to>
    <xdr:cxnSp macro="">
      <xdr:nvCxnSpPr>
        <xdr:cNvPr id="114" name="直線コネクタ 113">
          <a:extLst>
            <a:ext uri="{FF2B5EF4-FFF2-40B4-BE49-F238E27FC236}">
              <a16:creationId xmlns="" xmlns:a16="http://schemas.microsoft.com/office/drawing/2014/main" id="{00000000-0008-0000-0700-000072000000}"/>
            </a:ext>
          </a:extLst>
        </xdr:cNvPr>
        <xdr:cNvCxnSpPr/>
      </xdr:nvCxnSpPr>
      <xdr:spPr>
        <a:xfrm>
          <a:off x="4546600" y="9706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130379</xdr:rowOff>
    </xdr:from>
    <xdr:ext cx="599010" cy="259045"/>
    <xdr:sp macro="" textlink="">
      <xdr:nvSpPr>
        <xdr:cNvPr id="115" name="総務費最大値テキスト">
          <a:extLst>
            <a:ext uri="{FF2B5EF4-FFF2-40B4-BE49-F238E27FC236}">
              <a16:creationId xmlns="" xmlns:a16="http://schemas.microsoft.com/office/drawing/2014/main" id="{00000000-0008-0000-0700-000073000000}"/>
            </a:ext>
          </a:extLst>
        </xdr:cNvPr>
        <xdr:cNvSpPr txBox="1"/>
      </xdr:nvSpPr>
      <xdr:spPr>
        <a:xfrm>
          <a:off x="4686300" y="853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12252</xdr:rowOff>
    </xdr:from>
    <xdr:to>
      <xdr:col>24</xdr:col>
      <xdr:colOff>152400</xdr:colOff>
      <xdr:row>51</xdr:row>
      <xdr:rowOff>12252</xdr:rowOff>
    </xdr:to>
    <xdr:cxnSp macro="">
      <xdr:nvCxnSpPr>
        <xdr:cNvPr id="116" name="直線コネクタ 115">
          <a:extLst>
            <a:ext uri="{FF2B5EF4-FFF2-40B4-BE49-F238E27FC236}">
              <a16:creationId xmlns="" xmlns:a16="http://schemas.microsoft.com/office/drawing/2014/main" id="{00000000-0008-0000-0700-000074000000}"/>
            </a:ext>
          </a:extLst>
        </xdr:cNvPr>
        <xdr:cNvCxnSpPr/>
      </xdr:nvCxnSpPr>
      <xdr:spPr>
        <a:xfrm>
          <a:off x="4546600" y="875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136340</xdr:rowOff>
    </xdr:from>
    <xdr:to>
      <xdr:col>24</xdr:col>
      <xdr:colOff>63500</xdr:colOff>
      <xdr:row>58</xdr:row>
      <xdr:rowOff>105110</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flipV="1">
          <a:off x="3797300" y="9566090"/>
          <a:ext cx="838200" cy="48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88430</xdr:rowOff>
    </xdr:from>
    <xdr:ext cx="599010" cy="259045"/>
    <xdr:sp macro="" textlink="">
      <xdr:nvSpPr>
        <xdr:cNvPr id="118" name="総務費平均値テキスト">
          <a:extLst>
            <a:ext uri="{FF2B5EF4-FFF2-40B4-BE49-F238E27FC236}">
              <a16:creationId xmlns="" xmlns:a16="http://schemas.microsoft.com/office/drawing/2014/main" id="{00000000-0008-0000-0700-000076000000}"/>
            </a:ext>
          </a:extLst>
        </xdr:cNvPr>
        <xdr:cNvSpPr txBox="1"/>
      </xdr:nvSpPr>
      <xdr:spPr>
        <a:xfrm>
          <a:off x="4686300" y="93467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65553</xdr:rowOff>
    </xdr:from>
    <xdr:to>
      <xdr:col>24</xdr:col>
      <xdr:colOff>114300</xdr:colOff>
      <xdr:row>55</xdr:row>
      <xdr:rowOff>167153</xdr:rowOff>
    </xdr:to>
    <xdr:sp macro="" textlink="">
      <xdr:nvSpPr>
        <xdr:cNvPr id="119" name="フローチャート: 判断 118">
          <a:extLst>
            <a:ext uri="{FF2B5EF4-FFF2-40B4-BE49-F238E27FC236}">
              <a16:creationId xmlns="" xmlns:a16="http://schemas.microsoft.com/office/drawing/2014/main" id="{00000000-0008-0000-0700-000077000000}"/>
            </a:ext>
          </a:extLst>
        </xdr:cNvPr>
        <xdr:cNvSpPr/>
      </xdr:nvSpPr>
      <xdr:spPr>
        <a:xfrm>
          <a:off x="4584700" y="949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103398</xdr:rowOff>
    </xdr:from>
    <xdr:to>
      <xdr:col>19</xdr:col>
      <xdr:colOff>177800</xdr:colOff>
      <xdr:row>58</xdr:row>
      <xdr:rowOff>105110</xdr:rowOff>
    </xdr:to>
    <xdr:cxnSp macro="">
      <xdr:nvCxnSpPr>
        <xdr:cNvPr id="120" name="直線コネクタ 119">
          <a:extLst>
            <a:ext uri="{FF2B5EF4-FFF2-40B4-BE49-F238E27FC236}">
              <a16:creationId xmlns="" xmlns:a16="http://schemas.microsoft.com/office/drawing/2014/main" id="{00000000-0008-0000-0700-000078000000}"/>
            </a:ext>
          </a:extLst>
        </xdr:cNvPr>
        <xdr:cNvCxnSpPr/>
      </xdr:nvCxnSpPr>
      <xdr:spPr>
        <a:xfrm>
          <a:off x="2908300" y="10047498"/>
          <a:ext cx="889000" cy="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110920</xdr:rowOff>
    </xdr:from>
    <xdr:to>
      <xdr:col>20</xdr:col>
      <xdr:colOff>38100</xdr:colOff>
      <xdr:row>58</xdr:row>
      <xdr:rowOff>41070</xdr:rowOff>
    </xdr:to>
    <xdr:sp macro="" textlink="">
      <xdr:nvSpPr>
        <xdr:cNvPr id="121" name="フローチャート: 判断 120">
          <a:extLst>
            <a:ext uri="{FF2B5EF4-FFF2-40B4-BE49-F238E27FC236}">
              <a16:creationId xmlns="" xmlns:a16="http://schemas.microsoft.com/office/drawing/2014/main" id="{00000000-0008-0000-0700-000079000000}"/>
            </a:ext>
          </a:extLst>
        </xdr:cNvPr>
        <xdr:cNvSpPr/>
      </xdr:nvSpPr>
      <xdr:spPr>
        <a:xfrm>
          <a:off x="3746500" y="98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57597</xdr:rowOff>
    </xdr:from>
    <xdr:ext cx="534377" cy="259045"/>
    <xdr:sp macro="" textlink="">
      <xdr:nvSpPr>
        <xdr:cNvPr id="122" name="テキスト ボックス 121">
          <a:extLst>
            <a:ext uri="{FF2B5EF4-FFF2-40B4-BE49-F238E27FC236}">
              <a16:creationId xmlns="" xmlns:a16="http://schemas.microsoft.com/office/drawing/2014/main" id="{00000000-0008-0000-0700-00007A000000}"/>
            </a:ext>
          </a:extLst>
        </xdr:cNvPr>
        <xdr:cNvSpPr txBox="1"/>
      </xdr:nvSpPr>
      <xdr:spPr>
        <a:xfrm>
          <a:off x="3530111" y="965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103398</xdr:rowOff>
    </xdr:from>
    <xdr:to>
      <xdr:col>15</xdr:col>
      <xdr:colOff>50800</xdr:colOff>
      <xdr:row>58</xdr:row>
      <xdr:rowOff>110070</xdr:rowOff>
    </xdr:to>
    <xdr:cxnSp macro="">
      <xdr:nvCxnSpPr>
        <xdr:cNvPr id="123" name="直線コネクタ 122">
          <a:extLst>
            <a:ext uri="{FF2B5EF4-FFF2-40B4-BE49-F238E27FC236}">
              <a16:creationId xmlns="" xmlns:a16="http://schemas.microsoft.com/office/drawing/2014/main" id="{00000000-0008-0000-0700-00007B000000}"/>
            </a:ext>
          </a:extLst>
        </xdr:cNvPr>
        <xdr:cNvCxnSpPr/>
      </xdr:nvCxnSpPr>
      <xdr:spPr>
        <a:xfrm flipV="1">
          <a:off x="2019300" y="10047498"/>
          <a:ext cx="889000" cy="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125933</xdr:rowOff>
    </xdr:from>
    <xdr:to>
      <xdr:col>15</xdr:col>
      <xdr:colOff>101600</xdr:colOff>
      <xdr:row>58</xdr:row>
      <xdr:rowOff>56083</xdr:rowOff>
    </xdr:to>
    <xdr:sp macro="" textlink="">
      <xdr:nvSpPr>
        <xdr:cNvPr id="124" name="フローチャート: 判断 123">
          <a:extLst>
            <a:ext uri="{FF2B5EF4-FFF2-40B4-BE49-F238E27FC236}">
              <a16:creationId xmlns="" xmlns:a16="http://schemas.microsoft.com/office/drawing/2014/main" id="{00000000-0008-0000-0700-00007C000000}"/>
            </a:ext>
          </a:extLst>
        </xdr:cNvPr>
        <xdr:cNvSpPr/>
      </xdr:nvSpPr>
      <xdr:spPr>
        <a:xfrm>
          <a:off x="2857500" y="98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72610</xdr:rowOff>
    </xdr:from>
    <xdr:ext cx="534377" cy="259045"/>
    <xdr:sp macro="" textlink="">
      <xdr:nvSpPr>
        <xdr:cNvPr id="125" name="テキスト ボックス 124">
          <a:extLst>
            <a:ext uri="{FF2B5EF4-FFF2-40B4-BE49-F238E27FC236}">
              <a16:creationId xmlns="" xmlns:a16="http://schemas.microsoft.com/office/drawing/2014/main" id="{00000000-0008-0000-0700-00007D000000}"/>
            </a:ext>
          </a:extLst>
        </xdr:cNvPr>
        <xdr:cNvSpPr txBox="1"/>
      </xdr:nvSpPr>
      <xdr:spPr>
        <a:xfrm>
          <a:off x="2641111" y="96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110070</xdr:rowOff>
    </xdr:from>
    <xdr:to>
      <xdr:col>10</xdr:col>
      <xdr:colOff>114300</xdr:colOff>
      <xdr:row>58</xdr:row>
      <xdr:rowOff>126389</xdr:rowOff>
    </xdr:to>
    <xdr:cxnSp macro="">
      <xdr:nvCxnSpPr>
        <xdr:cNvPr id="126" name="直線コネクタ 125">
          <a:extLst>
            <a:ext uri="{FF2B5EF4-FFF2-40B4-BE49-F238E27FC236}">
              <a16:creationId xmlns="" xmlns:a16="http://schemas.microsoft.com/office/drawing/2014/main" id="{00000000-0008-0000-0700-00007E000000}"/>
            </a:ext>
          </a:extLst>
        </xdr:cNvPr>
        <xdr:cNvCxnSpPr/>
      </xdr:nvCxnSpPr>
      <xdr:spPr>
        <a:xfrm flipV="1">
          <a:off x="1130300" y="10054170"/>
          <a:ext cx="889000" cy="1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151964</xdr:rowOff>
    </xdr:from>
    <xdr:to>
      <xdr:col>10</xdr:col>
      <xdr:colOff>165100</xdr:colOff>
      <xdr:row>58</xdr:row>
      <xdr:rowOff>82114</xdr:rowOff>
    </xdr:to>
    <xdr:sp macro="" textlink="">
      <xdr:nvSpPr>
        <xdr:cNvPr id="127" name="フローチャート: 判断 126">
          <a:extLst>
            <a:ext uri="{FF2B5EF4-FFF2-40B4-BE49-F238E27FC236}">
              <a16:creationId xmlns="" xmlns:a16="http://schemas.microsoft.com/office/drawing/2014/main" id="{00000000-0008-0000-0700-00007F000000}"/>
            </a:ext>
          </a:extLst>
        </xdr:cNvPr>
        <xdr:cNvSpPr/>
      </xdr:nvSpPr>
      <xdr:spPr>
        <a:xfrm>
          <a:off x="1968500" y="99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98641</xdr:rowOff>
    </xdr:from>
    <xdr:ext cx="534377" cy="259045"/>
    <xdr:sp macro="" textlink="">
      <xdr:nvSpPr>
        <xdr:cNvPr id="128" name="テキスト ボックス 127">
          <a:extLst>
            <a:ext uri="{FF2B5EF4-FFF2-40B4-BE49-F238E27FC236}">
              <a16:creationId xmlns="" xmlns:a16="http://schemas.microsoft.com/office/drawing/2014/main" id="{00000000-0008-0000-0700-000080000000}"/>
            </a:ext>
          </a:extLst>
        </xdr:cNvPr>
        <xdr:cNvSpPr txBox="1"/>
      </xdr:nvSpPr>
      <xdr:spPr>
        <a:xfrm>
          <a:off x="1752111" y="969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143509</xdr:rowOff>
    </xdr:from>
    <xdr:to>
      <xdr:col>6</xdr:col>
      <xdr:colOff>38100</xdr:colOff>
      <xdr:row>58</xdr:row>
      <xdr:rowOff>73659</xdr:rowOff>
    </xdr:to>
    <xdr:sp macro="" textlink="">
      <xdr:nvSpPr>
        <xdr:cNvPr id="129" name="フローチャート: 判断 128">
          <a:extLst>
            <a:ext uri="{FF2B5EF4-FFF2-40B4-BE49-F238E27FC236}">
              <a16:creationId xmlns="" xmlns:a16="http://schemas.microsoft.com/office/drawing/2014/main" id="{00000000-0008-0000-0700-000081000000}"/>
            </a:ext>
          </a:extLst>
        </xdr:cNvPr>
        <xdr:cNvSpPr/>
      </xdr:nvSpPr>
      <xdr:spPr>
        <a:xfrm>
          <a:off x="1079500" y="99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90186</xdr:rowOff>
    </xdr:from>
    <xdr:ext cx="534377" cy="259045"/>
    <xdr:sp macro="" textlink="">
      <xdr:nvSpPr>
        <xdr:cNvPr id="130" name="テキスト ボックス 129">
          <a:extLst>
            <a:ext uri="{FF2B5EF4-FFF2-40B4-BE49-F238E27FC236}">
              <a16:creationId xmlns="" xmlns:a16="http://schemas.microsoft.com/office/drawing/2014/main" id="{00000000-0008-0000-0700-000082000000}"/>
            </a:ext>
          </a:extLst>
        </xdr:cNvPr>
        <xdr:cNvSpPr txBox="1"/>
      </xdr:nvSpPr>
      <xdr:spPr>
        <a:xfrm>
          <a:off x="863111" y="969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85540</xdr:rowOff>
    </xdr:from>
    <xdr:to>
      <xdr:col>24</xdr:col>
      <xdr:colOff>114300</xdr:colOff>
      <xdr:row>56</xdr:row>
      <xdr:rowOff>15690</xdr:rowOff>
    </xdr:to>
    <xdr:sp macro="" textlink="">
      <xdr:nvSpPr>
        <xdr:cNvPr id="136" name="楕円 135">
          <a:extLst>
            <a:ext uri="{FF2B5EF4-FFF2-40B4-BE49-F238E27FC236}">
              <a16:creationId xmlns="" xmlns:a16="http://schemas.microsoft.com/office/drawing/2014/main" id="{00000000-0008-0000-0700-000088000000}"/>
            </a:ext>
          </a:extLst>
        </xdr:cNvPr>
        <xdr:cNvSpPr/>
      </xdr:nvSpPr>
      <xdr:spPr>
        <a:xfrm>
          <a:off x="4584700" y="951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63967</xdr:rowOff>
    </xdr:from>
    <xdr:ext cx="599010" cy="259045"/>
    <xdr:sp macro="" textlink="">
      <xdr:nvSpPr>
        <xdr:cNvPr id="137" name="総務費該当値テキスト">
          <a:extLst>
            <a:ext uri="{FF2B5EF4-FFF2-40B4-BE49-F238E27FC236}">
              <a16:creationId xmlns="" xmlns:a16="http://schemas.microsoft.com/office/drawing/2014/main" id="{00000000-0008-0000-0700-000089000000}"/>
            </a:ext>
          </a:extLst>
        </xdr:cNvPr>
        <xdr:cNvSpPr txBox="1"/>
      </xdr:nvSpPr>
      <xdr:spPr>
        <a:xfrm>
          <a:off x="4686300" y="9493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54310</xdr:rowOff>
    </xdr:from>
    <xdr:to>
      <xdr:col>20</xdr:col>
      <xdr:colOff>38100</xdr:colOff>
      <xdr:row>58</xdr:row>
      <xdr:rowOff>155910</xdr:rowOff>
    </xdr:to>
    <xdr:sp macro="" textlink="">
      <xdr:nvSpPr>
        <xdr:cNvPr id="138" name="楕円 137">
          <a:extLst>
            <a:ext uri="{FF2B5EF4-FFF2-40B4-BE49-F238E27FC236}">
              <a16:creationId xmlns="" xmlns:a16="http://schemas.microsoft.com/office/drawing/2014/main" id="{00000000-0008-0000-0700-00008A000000}"/>
            </a:ext>
          </a:extLst>
        </xdr:cNvPr>
        <xdr:cNvSpPr/>
      </xdr:nvSpPr>
      <xdr:spPr>
        <a:xfrm>
          <a:off x="3746500" y="999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147037</xdr:rowOff>
    </xdr:from>
    <xdr:ext cx="534377" cy="259045"/>
    <xdr:sp macro="" textlink="">
      <xdr:nvSpPr>
        <xdr:cNvPr id="139" name="テキスト ボックス 138">
          <a:extLst>
            <a:ext uri="{FF2B5EF4-FFF2-40B4-BE49-F238E27FC236}">
              <a16:creationId xmlns="" xmlns:a16="http://schemas.microsoft.com/office/drawing/2014/main" id="{00000000-0008-0000-0700-00008B000000}"/>
            </a:ext>
          </a:extLst>
        </xdr:cNvPr>
        <xdr:cNvSpPr txBox="1"/>
      </xdr:nvSpPr>
      <xdr:spPr>
        <a:xfrm>
          <a:off x="3530111" y="1009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52598</xdr:rowOff>
    </xdr:from>
    <xdr:to>
      <xdr:col>15</xdr:col>
      <xdr:colOff>101600</xdr:colOff>
      <xdr:row>58</xdr:row>
      <xdr:rowOff>154198</xdr:rowOff>
    </xdr:to>
    <xdr:sp macro="" textlink="">
      <xdr:nvSpPr>
        <xdr:cNvPr id="140" name="楕円 139">
          <a:extLst>
            <a:ext uri="{FF2B5EF4-FFF2-40B4-BE49-F238E27FC236}">
              <a16:creationId xmlns="" xmlns:a16="http://schemas.microsoft.com/office/drawing/2014/main" id="{00000000-0008-0000-0700-00008C000000}"/>
            </a:ext>
          </a:extLst>
        </xdr:cNvPr>
        <xdr:cNvSpPr/>
      </xdr:nvSpPr>
      <xdr:spPr>
        <a:xfrm>
          <a:off x="2857500" y="999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145325</xdr:rowOff>
    </xdr:from>
    <xdr:ext cx="534377" cy="259045"/>
    <xdr:sp macro="" textlink="">
      <xdr:nvSpPr>
        <xdr:cNvPr id="141" name="テキスト ボックス 140">
          <a:extLst>
            <a:ext uri="{FF2B5EF4-FFF2-40B4-BE49-F238E27FC236}">
              <a16:creationId xmlns="" xmlns:a16="http://schemas.microsoft.com/office/drawing/2014/main" id="{00000000-0008-0000-0700-00008D000000}"/>
            </a:ext>
          </a:extLst>
        </xdr:cNvPr>
        <xdr:cNvSpPr txBox="1"/>
      </xdr:nvSpPr>
      <xdr:spPr>
        <a:xfrm>
          <a:off x="2641111" y="1008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59270</xdr:rowOff>
    </xdr:from>
    <xdr:to>
      <xdr:col>10</xdr:col>
      <xdr:colOff>165100</xdr:colOff>
      <xdr:row>58</xdr:row>
      <xdr:rowOff>160870</xdr:rowOff>
    </xdr:to>
    <xdr:sp macro="" textlink="">
      <xdr:nvSpPr>
        <xdr:cNvPr id="142" name="楕円 141">
          <a:extLst>
            <a:ext uri="{FF2B5EF4-FFF2-40B4-BE49-F238E27FC236}">
              <a16:creationId xmlns="" xmlns:a16="http://schemas.microsoft.com/office/drawing/2014/main" id="{00000000-0008-0000-0700-00008E000000}"/>
            </a:ext>
          </a:extLst>
        </xdr:cNvPr>
        <xdr:cNvSpPr/>
      </xdr:nvSpPr>
      <xdr:spPr>
        <a:xfrm>
          <a:off x="1968500" y="1000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151997</xdr:rowOff>
    </xdr:from>
    <xdr:ext cx="534377" cy="259045"/>
    <xdr:sp macro="" textlink="">
      <xdr:nvSpPr>
        <xdr:cNvPr id="143" name="テキスト ボックス 142">
          <a:extLst>
            <a:ext uri="{FF2B5EF4-FFF2-40B4-BE49-F238E27FC236}">
              <a16:creationId xmlns="" xmlns:a16="http://schemas.microsoft.com/office/drawing/2014/main" id="{00000000-0008-0000-0700-00008F000000}"/>
            </a:ext>
          </a:extLst>
        </xdr:cNvPr>
        <xdr:cNvSpPr txBox="1"/>
      </xdr:nvSpPr>
      <xdr:spPr>
        <a:xfrm>
          <a:off x="1752111" y="1009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75589</xdr:rowOff>
    </xdr:from>
    <xdr:to>
      <xdr:col>6</xdr:col>
      <xdr:colOff>38100</xdr:colOff>
      <xdr:row>59</xdr:row>
      <xdr:rowOff>5739</xdr:rowOff>
    </xdr:to>
    <xdr:sp macro="" textlink="">
      <xdr:nvSpPr>
        <xdr:cNvPr id="144" name="楕円 143">
          <a:extLst>
            <a:ext uri="{FF2B5EF4-FFF2-40B4-BE49-F238E27FC236}">
              <a16:creationId xmlns="" xmlns:a16="http://schemas.microsoft.com/office/drawing/2014/main" id="{00000000-0008-0000-0700-000090000000}"/>
            </a:ext>
          </a:extLst>
        </xdr:cNvPr>
        <xdr:cNvSpPr/>
      </xdr:nvSpPr>
      <xdr:spPr>
        <a:xfrm>
          <a:off x="1079500" y="1001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168316</xdr:rowOff>
    </xdr:from>
    <xdr:ext cx="534377" cy="259045"/>
    <xdr:sp macro="" textlink="">
      <xdr:nvSpPr>
        <xdr:cNvPr id="145" name="テキスト ボックス 144">
          <a:extLst>
            <a:ext uri="{FF2B5EF4-FFF2-40B4-BE49-F238E27FC236}">
              <a16:creationId xmlns="" xmlns:a16="http://schemas.microsoft.com/office/drawing/2014/main" id="{00000000-0008-0000-0700-000091000000}"/>
            </a:ext>
          </a:extLst>
        </xdr:cNvPr>
        <xdr:cNvSpPr txBox="1"/>
      </xdr:nvSpPr>
      <xdr:spPr>
        <a:xfrm>
          <a:off x="863111" y="1011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 xmlns:a16="http://schemas.microsoft.com/office/drawing/2014/main"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 xmlns:a16="http://schemas.microsoft.com/office/drawing/2014/main" id="{00000000-0008-0000-0700-00009E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 xmlns:a16="http://schemas.microsoft.com/office/drawing/2014/main"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 xmlns:a16="http://schemas.microsoft.com/office/drawing/2014/main"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 xmlns:a16="http://schemas.microsoft.com/office/drawing/2014/main"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 xmlns:a16="http://schemas.microsoft.com/office/drawing/2014/main"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 xmlns:a16="http://schemas.microsoft.com/office/drawing/2014/main"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 xmlns:a16="http://schemas.microsoft.com/office/drawing/2014/main"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 xmlns:a16="http://schemas.microsoft.com/office/drawing/2014/main"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57644</xdr:rowOff>
    </xdr:from>
    <xdr:to>
      <xdr:col>24</xdr:col>
      <xdr:colOff>62865</xdr:colOff>
      <xdr:row>78</xdr:row>
      <xdr:rowOff>115030</xdr:rowOff>
    </xdr:to>
    <xdr:cxnSp macro="">
      <xdr:nvCxnSpPr>
        <xdr:cNvPr id="170" name="直線コネクタ 169">
          <a:extLst>
            <a:ext uri="{FF2B5EF4-FFF2-40B4-BE49-F238E27FC236}">
              <a16:creationId xmlns="" xmlns:a16="http://schemas.microsoft.com/office/drawing/2014/main" id="{00000000-0008-0000-0700-0000AA000000}"/>
            </a:ext>
          </a:extLst>
        </xdr:cNvPr>
        <xdr:cNvCxnSpPr/>
      </xdr:nvCxnSpPr>
      <xdr:spPr>
        <a:xfrm flipV="1">
          <a:off x="4633595" y="12230594"/>
          <a:ext cx="1270" cy="1257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118857</xdr:rowOff>
    </xdr:from>
    <xdr:ext cx="599010" cy="259045"/>
    <xdr:sp macro="" textlink="">
      <xdr:nvSpPr>
        <xdr:cNvPr id="171" name="民生費最小値テキスト">
          <a:extLst>
            <a:ext uri="{FF2B5EF4-FFF2-40B4-BE49-F238E27FC236}">
              <a16:creationId xmlns="" xmlns:a16="http://schemas.microsoft.com/office/drawing/2014/main" id="{00000000-0008-0000-0700-0000AB000000}"/>
            </a:ext>
          </a:extLst>
        </xdr:cNvPr>
        <xdr:cNvSpPr txBox="1"/>
      </xdr:nvSpPr>
      <xdr:spPr>
        <a:xfrm>
          <a:off x="4686300" y="13491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115030</xdr:rowOff>
    </xdr:from>
    <xdr:to>
      <xdr:col>24</xdr:col>
      <xdr:colOff>152400</xdr:colOff>
      <xdr:row>78</xdr:row>
      <xdr:rowOff>115030</xdr:rowOff>
    </xdr:to>
    <xdr:cxnSp macro="">
      <xdr:nvCxnSpPr>
        <xdr:cNvPr id="172" name="直線コネクタ 171">
          <a:extLst>
            <a:ext uri="{FF2B5EF4-FFF2-40B4-BE49-F238E27FC236}">
              <a16:creationId xmlns="" xmlns:a16="http://schemas.microsoft.com/office/drawing/2014/main" id="{00000000-0008-0000-0700-0000AC000000}"/>
            </a:ext>
          </a:extLst>
        </xdr:cNvPr>
        <xdr:cNvCxnSpPr/>
      </xdr:nvCxnSpPr>
      <xdr:spPr>
        <a:xfrm>
          <a:off x="4546600" y="1348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4321</xdr:rowOff>
    </xdr:from>
    <xdr:ext cx="599010" cy="259045"/>
    <xdr:sp macro="" textlink="">
      <xdr:nvSpPr>
        <xdr:cNvPr id="173" name="民生費最大値テキスト">
          <a:extLst>
            <a:ext uri="{FF2B5EF4-FFF2-40B4-BE49-F238E27FC236}">
              <a16:creationId xmlns="" xmlns:a16="http://schemas.microsoft.com/office/drawing/2014/main" id="{00000000-0008-0000-0700-0000AD000000}"/>
            </a:ext>
          </a:extLst>
        </xdr:cNvPr>
        <xdr:cNvSpPr txBox="1"/>
      </xdr:nvSpPr>
      <xdr:spPr>
        <a:xfrm>
          <a:off x="4686300" y="12005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456,537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57644</xdr:rowOff>
    </xdr:from>
    <xdr:to>
      <xdr:col>24</xdr:col>
      <xdr:colOff>152400</xdr:colOff>
      <xdr:row>71</xdr:row>
      <xdr:rowOff>57644</xdr:rowOff>
    </xdr:to>
    <xdr:cxnSp macro="">
      <xdr:nvCxnSpPr>
        <xdr:cNvPr id="174" name="直線コネクタ 173">
          <a:extLst>
            <a:ext uri="{FF2B5EF4-FFF2-40B4-BE49-F238E27FC236}">
              <a16:creationId xmlns="" xmlns:a16="http://schemas.microsoft.com/office/drawing/2014/main" id="{00000000-0008-0000-0700-0000AE000000}"/>
            </a:ext>
          </a:extLst>
        </xdr:cNvPr>
        <xdr:cNvCxnSpPr/>
      </xdr:nvCxnSpPr>
      <xdr:spPr>
        <a:xfrm>
          <a:off x="4546600" y="1223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155603</xdr:rowOff>
    </xdr:from>
    <xdr:to>
      <xdr:col>24</xdr:col>
      <xdr:colOff>63500</xdr:colOff>
      <xdr:row>76</xdr:row>
      <xdr:rowOff>155969</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flipV="1">
          <a:off x="3797300" y="13185803"/>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93152</xdr:rowOff>
    </xdr:from>
    <xdr:ext cx="599010" cy="259045"/>
    <xdr:sp macro="" textlink="">
      <xdr:nvSpPr>
        <xdr:cNvPr id="176" name="民生費平均値テキスト">
          <a:extLst>
            <a:ext uri="{FF2B5EF4-FFF2-40B4-BE49-F238E27FC236}">
              <a16:creationId xmlns="" xmlns:a16="http://schemas.microsoft.com/office/drawing/2014/main" id="{00000000-0008-0000-0700-0000B0000000}"/>
            </a:ext>
          </a:extLst>
        </xdr:cNvPr>
        <xdr:cNvSpPr txBox="1"/>
      </xdr:nvSpPr>
      <xdr:spPr>
        <a:xfrm>
          <a:off x="4686300" y="13123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114725</xdr:rowOff>
    </xdr:from>
    <xdr:to>
      <xdr:col>24</xdr:col>
      <xdr:colOff>114300</xdr:colOff>
      <xdr:row>77</xdr:row>
      <xdr:rowOff>44875</xdr:rowOff>
    </xdr:to>
    <xdr:sp macro="" textlink="">
      <xdr:nvSpPr>
        <xdr:cNvPr id="177" name="フローチャート: 判断 176">
          <a:extLst>
            <a:ext uri="{FF2B5EF4-FFF2-40B4-BE49-F238E27FC236}">
              <a16:creationId xmlns="" xmlns:a16="http://schemas.microsoft.com/office/drawing/2014/main" id="{00000000-0008-0000-0700-0000B1000000}"/>
            </a:ext>
          </a:extLst>
        </xdr:cNvPr>
        <xdr:cNvSpPr/>
      </xdr:nvSpPr>
      <xdr:spPr>
        <a:xfrm>
          <a:off x="4584700" y="1314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155969</xdr:rowOff>
    </xdr:from>
    <xdr:to>
      <xdr:col>19</xdr:col>
      <xdr:colOff>177800</xdr:colOff>
      <xdr:row>76</xdr:row>
      <xdr:rowOff>170183</xdr:rowOff>
    </xdr:to>
    <xdr:cxnSp macro="">
      <xdr:nvCxnSpPr>
        <xdr:cNvPr id="178" name="直線コネクタ 177">
          <a:extLst>
            <a:ext uri="{FF2B5EF4-FFF2-40B4-BE49-F238E27FC236}">
              <a16:creationId xmlns="" xmlns:a16="http://schemas.microsoft.com/office/drawing/2014/main" id="{00000000-0008-0000-0700-0000B2000000}"/>
            </a:ext>
          </a:extLst>
        </xdr:cNvPr>
        <xdr:cNvCxnSpPr/>
      </xdr:nvCxnSpPr>
      <xdr:spPr>
        <a:xfrm flipV="1">
          <a:off x="2908300" y="13186169"/>
          <a:ext cx="889000" cy="1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132468</xdr:rowOff>
    </xdr:from>
    <xdr:to>
      <xdr:col>20</xdr:col>
      <xdr:colOff>38100</xdr:colOff>
      <xdr:row>77</xdr:row>
      <xdr:rowOff>62618</xdr:rowOff>
    </xdr:to>
    <xdr:sp macro="" textlink="">
      <xdr:nvSpPr>
        <xdr:cNvPr id="179" name="フローチャート: 判断 178">
          <a:extLst>
            <a:ext uri="{FF2B5EF4-FFF2-40B4-BE49-F238E27FC236}">
              <a16:creationId xmlns="" xmlns:a16="http://schemas.microsoft.com/office/drawing/2014/main" id="{00000000-0008-0000-0700-0000B3000000}"/>
            </a:ext>
          </a:extLst>
        </xdr:cNvPr>
        <xdr:cNvSpPr/>
      </xdr:nvSpPr>
      <xdr:spPr>
        <a:xfrm>
          <a:off x="3746500" y="13162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53745</xdr:rowOff>
    </xdr:from>
    <xdr:ext cx="599010" cy="259045"/>
    <xdr:sp macro="" textlink="">
      <xdr:nvSpPr>
        <xdr:cNvPr id="180" name="テキスト ボックス 179">
          <a:extLst>
            <a:ext uri="{FF2B5EF4-FFF2-40B4-BE49-F238E27FC236}">
              <a16:creationId xmlns="" xmlns:a16="http://schemas.microsoft.com/office/drawing/2014/main" id="{00000000-0008-0000-0700-0000B4000000}"/>
            </a:ext>
          </a:extLst>
        </xdr:cNvPr>
        <xdr:cNvSpPr txBox="1"/>
      </xdr:nvSpPr>
      <xdr:spPr>
        <a:xfrm>
          <a:off x="3497795" y="13255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170183</xdr:rowOff>
    </xdr:from>
    <xdr:to>
      <xdr:col>15</xdr:col>
      <xdr:colOff>50800</xdr:colOff>
      <xdr:row>76</xdr:row>
      <xdr:rowOff>170839</xdr:rowOff>
    </xdr:to>
    <xdr:cxnSp macro="">
      <xdr:nvCxnSpPr>
        <xdr:cNvPr id="181" name="直線コネクタ 180">
          <a:extLst>
            <a:ext uri="{FF2B5EF4-FFF2-40B4-BE49-F238E27FC236}">
              <a16:creationId xmlns="" xmlns:a16="http://schemas.microsoft.com/office/drawing/2014/main" id="{00000000-0008-0000-0700-0000B5000000}"/>
            </a:ext>
          </a:extLst>
        </xdr:cNvPr>
        <xdr:cNvCxnSpPr/>
      </xdr:nvCxnSpPr>
      <xdr:spPr>
        <a:xfrm flipV="1">
          <a:off x="2019300" y="13200383"/>
          <a:ext cx="889000" cy="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161454</xdr:rowOff>
    </xdr:from>
    <xdr:to>
      <xdr:col>15</xdr:col>
      <xdr:colOff>101600</xdr:colOff>
      <xdr:row>77</xdr:row>
      <xdr:rowOff>91604</xdr:rowOff>
    </xdr:to>
    <xdr:sp macro="" textlink="">
      <xdr:nvSpPr>
        <xdr:cNvPr id="182" name="フローチャート: 判断 181">
          <a:extLst>
            <a:ext uri="{FF2B5EF4-FFF2-40B4-BE49-F238E27FC236}">
              <a16:creationId xmlns="" xmlns:a16="http://schemas.microsoft.com/office/drawing/2014/main" id="{00000000-0008-0000-0700-0000B6000000}"/>
            </a:ext>
          </a:extLst>
        </xdr:cNvPr>
        <xdr:cNvSpPr/>
      </xdr:nvSpPr>
      <xdr:spPr>
        <a:xfrm>
          <a:off x="2857500" y="1319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82731</xdr:rowOff>
    </xdr:from>
    <xdr:ext cx="599010" cy="259045"/>
    <xdr:sp macro="" textlink="">
      <xdr:nvSpPr>
        <xdr:cNvPr id="183" name="テキスト ボックス 182">
          <a:extLst>
            <a:ext uri="{FF2B5EF4-FFF2-40B4-BE49-F238E27FC236}">
              <a16:creationId xmlns="" xmlns:a16="http://schemas.microsoft.com/office/drawing/2014/main" id="{00000000-0008-0000-0700-0000B7000000}"/>
            </a:ext>
          </a:extLst>
        </xdr:cNvPr>
        <xdr:cNvSpPr txBox="1"/>
      </xdr:nvSpPr>
      <xdr:spPr>
        <a:xfrm>
          <a:off x="2608795" y="13284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155367</xdr:rowOff>
    </xdr:from>
    <xdr:to>
      <xdr:col>10</xdr:col>
      <xdr:colOff>114300</xdr:colOff>
      <xdr:row>76</xdr:row>
      <xdr:rowOff>170839</xdr:rowOff>
    </xdr:to>
    <xdr:cxnSp macro="">
      <xdr:nvCxnSpPr>
        <xdr:cNvPr id="184" name="直線コネクタ 183">
          <a:extLst>
            <a:ext uri="{FF2B5EF4-FFF2-40B4-BE49-F238E27FC236}">
              <a16:creationId xmlns="" xmlns:a16="http://schemas.microsoft.com/office/drawing/2014/main" id="{00000000-0008-0000-0700-0000B8000000}"/>
            </a:ext>
          </a:extLst>
        </xdr:cNvPr>
        <xdr:cNvCxnSpPr/>
      </xdr:nvCxnSpPr>
      <xdr:spPr>
        <a:xfrm>
          <a:off x="1130300" y="13185567"/>
          <a:ext cx="889000" cy="1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158589</xdr:rowOff>
    </xdr:from>
    <xdr:to>
      <xdr:col>10</xdr:col>
      <xdr:colOff>165100</xdr:colOff>
      <xdr:row>77</xdr:row>
      <xdr:rowOff>88739</xdr:rowOff>
    </xdr:to>
    <xdr:sp macro="" textlink="">
      <xdr:nvSpPr>
        <xdr:cNvPr id="185" name="フローチャート: 判断 184">
          <a:extLst>
            <a:ext uri="{FF2B5EF4-FFF2-40B4-BE49-F238E27FC236}">
              <a16:creationId xmlns="" xmlns:a16="http://schemas.microsoft.com/office/drawing/2014/main" id="{00000000-0008-0000-0700-0000B9000000}"/>
            </a:ext>
          </a:extLst>
        </xdr:cNvPr>
        <xdr:cNvSpPr/>
      </xdr:nvSpPr>
      <xdr:spPr>
        <a:xfrm>
          <a:off x="1968500" y="1318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79866</xdr:rowOff>
    </xdr:from>
    <xdr:ext cx="599010" cy="259045"/>
    <xdr:sp macro="" textlink="">
      <xdr:nvSpPr>
        <xdr:cNvPr id="186" name="テキスト ボックス 185">
          <a:extLst>
            <a:ext uri="{FF2B5EF4-FFF2-40B4-BE49-F238E27FC236}">
              <a16:creationId xmlns="" xmlns:a16="http://schemas.microsoft.com/office/drawing/2014/main" id="{00000000-0008-0000-0700-0000BA000000}"/>
            </a:ext>
          </a:extLst>
        </xdr:cNvPr>
        <xdr:cNvSpPr txBox="1"/>
      </xdr:nvSpPr>
      <xdr:spPr>
        <a:xfrm>
          <a:off x="1719795" y="132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170731</xdr:rowOff>
    </xdr:from>
    <xdr:to>
      <xdr:col>6</xdr:col>
      <xdr:colOff>38100</xdr:colOff>
      <xdr:row>77</xdr:row>
      <xdr:rowOff>100881</xdr:rowOff>
    </xdr:to>
    <xdr:sp macro="" textlink="">
      <xdr:nvSpPr>
        <xdr:cNvPr id="187" name="フローチャート: 判断 186">
          <a:extLst>
            <a:ext uri="{FF2B5EF4-FFF2-40B4-BE49-F238E27FC236}">
              <a16:creationId xmlns="" xmlns:a16="http://schemas.microsoft.com/office/drawing/2014/main" id="{00000000-0008-0000-0700-0000BB000000}"/>
            </a:ext>
          </a:extLst>
        </xdr:cNvPr>
        <xdr:cNvSpPr/>
      </xdr:nvSpPr>
      <xdr:spPr>
        <a:xfrm>
          <a:off x="1079500" y="1320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92008</xdr:rowOff>
    </xdr:from>
    <xdr:ext cx="599010" cy="259045"/>
    <xdr:sp macro="" textlink="">
      <xdr:nvSpPr>
        <xdr:cNvPr id="188" name="テキスト ボックス 187">
          <a:extLst>
            <a:ext uri="{FF2B5EF4-FFF2-40B4-BE49-F238E27FC236}">
              <a16:creationId xmlns="" xmlns:a16="http://schemas.microsoft.com/office/drawing/2014/main" id="{00000000-0008-0000-0700-0000BC000000}"/>
            </a:ext>
          </a:extLst>
        </xdr:cNvPr>
        <xdr:cNvSpPr txBox="1"/>
      </xdr:nvSpPr>
      <xdr:spPr>
        <a:xfrm>
          <a:off x="830795" y="1329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104803</xdr:rowOff>
    </xdr:from>
    <xdr:to>
      <xdr:col>24</xdr:col>
      <xdr:colOff>114300</xdr:colOff>
      <xdr:row>77</xdr:row>
      <xdr:rowOff>34953</xdr:rowOff>
    </xdr:to>
    <xdr:sp macro="" textlink="">
      <xdr:nvSpPr>
        <xdr:cNvPr id="194" name="楕円 193">
          <a:extLst>
            <a:ext uri="{FF2B5EF4-FFF2-40B4-BE49-F238E27FC236}">
              <a16:creationId xmlns="" xmlns:a16="http://schemas.microsoft.com/office/drawing/2014/main" id="{00000000-0008-0000-0700-0000C2000000}"/>
            </a:ext>
          </a:extLst>
        </xdr:cNvPr>
        <xdr:cNvSpPr/>
      </xdr:nvSpPr>
      <xdr:spPr>
        <a:xfrm>
          <a:off x="4584700" y="1313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127680</xdr:rowOff>
    </xdr:from>
    <xdr:ext cx="599010" cy="259045"/>
    <xdr:sp macro="" textlink="">
      <xdr:nvSpPr>
        <xdr:cNvPr id="195" name="民生費該当値テキスト">
          <a:extLst>
            <a:ext uri="{FF2B5EF4-FFF2-40B4-BE49-F238E27FC236}">
              <a16:creationId xmlns="" xmlns:a16="http://schemas.microsoft.com/office/drawing/2014/main" id="{00000000-0008-0000-0700-0000C3000000}"/>
            </a:ext>
          </a:extLst>
        </xdr:cNvPr>
        <xdr:cNvSpPr txBox="1"/>
      </xdr:nvSpPr>
      <xdr:spPr>
        <a:xfrm>
          <a:off x="4686300" y="12986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105169</xdr:rowOff>
    </xdr:from>
    <xdr:to>
      <xdr:col>20</xdr:col>
      <xdr:colOff>38100</xdr:colOff>
      <xdr:row>77</xdr:row>
      <xdr:rowOff>35319</xdr:rowOff>
    </xdr:to>
    <xdr:sp macro="" textlink="">
      <xdr:nvSpPr>
        <xdr:cNvPr id="196" name="楕円 195">
          <a:extLst>
            <a:ext uri="{FF2B5EF4-FFF2-40B4-BE49-F238E27FC236}">
              <a16:creationId xmlns="" xmlns:a16="http://schemas.microsoft.com/office/drawing/2014/main" id="{00000000-0008-0000-0700-0000C4000000}"/>
            </a:ext>
          </a:extLst>
        </xdr:cNvPr>
        <xdr:cNvSpPr/>
      </xdr:nvSpPr>
      <xdr:spPr>
        <a:xfrm>
          <a:off x="3746500" y="131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51846</xdr:rowOff>
    </xdr:from>
    <xdr:ext cx="599010" cy="259045"/>
    <xdr:sp macro="" textlink="">
      <xdr:nvSpPr>
        <xdr:cNvPr id="197" name="テキスト ボックス 196">
          <a:extLst>
            <a:ext uri="{FF2B5EF4-FFF2-40B4-BE49-F238E27FC236}">
              <a16:creationId xmlns="" xmlns:a16="http://schemas.microsoft.com/office/drawing/2014/main" id="{00000000-0008-0000-0700-0000C5000000}"/>
            </a:ext>
          </a:extLst>
        </xdr:cNvPr>
        <xdr:cNvSpPr txBox="1"/>
      </xdr:nvSpPr>
      <xdr:spPr>
        <a:xfrm>
          <a:off x="3497795" y="1291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119383</xdr:rowOff>
    </xdr:from>
    <xdr:to>
      <xdr:col>15</xdr:col>
      <xdr:colOff>101600</xdr:colOff>
      <xdr:row>77</xdr:row>
      <xdr:rowOff>49533</xdr:rowOff>
    </xdr:to>
    <xdr:sp macro="" textlink="">
      <xdr:nvSpPr>
        <xdr:cNvPr id="198" name="楕円 197">
          <a:extLst>
            <a:ext uri="{FF2B5EF4-FFF2-40B4-BE49-F238E27FC236}">
              <a16:creationId xmlns="" xmlns:a16="http://schemas.microsoft.com/office/drawing/2014/main" id="{00000000-0008-0000-0700-0000C6000000}"/>
            </a:ext>
          </a:extLst>
        </xdr:cNvPr>
        <xdr:cNvSpPr/>
      </xdr:nvSpPr>
      <xdr:spPr>
        <a:xfrm>
          <a:off x="2857500" y="1314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66061</xdr:rowOff>
    </xdr:from>
    <xdr:ext cx="599010" cy="259045"/>
    <xdr:sp macro="" textlink="">
      <xdr:nvSpPr>
        <xdr:cNvPr id="199" name="テキスト ボックス 198">
          <a:extLst>
            <a:ext uri="{FF2B5EF4-FFF2-40B4-BE49-F238E27FC236}">
              <a16:creationId xmlns="" xmlns:a16="http://schemas.microsoft.com/office/drawing/2014/main" id="{00000000-0008-0000-0700-0000C7000000}"/>
            </a:ext>
          </a:extLst>
        </xdr:cNvPr>
        <xdr:cNvSpPr txBox="1"/>
      </xdr:nvSpPr>
      <xdr:spPr>
        <a:xfrm>
          <a:off x="2608795" y="1292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120039</xdr:rowOff>
    </xdr:from>
    <xdr:to>
      <xdr:col>10</xdr:col>
      <xdr:colOff>165100</xdr:colOff>
      <xdr:row>77</xdr:row>
      <xdr:rowOff>50189</xdr:rowOff>
    </xdr:to>
    <xdr:sp macro="" textlink="">
      <xdr:nvSpPr>
        <xdr:cNvPr id="200" name="楕円 199">
          <a:extLst>
            <a:ext uri="{FF2B5EF4-FFF2-40B4-BE49-F238E27FC236}">
              <a16:creationId xmlns="" xmlns:a16="http://schemas.microsoft.com/office/drawing/2014/main" id="{00000000-0008-0000-0700-0000C8000000}"/>
            </a:ext>
          </a:extLst>
        </xdr:cNvPr>
        <xdr:cNvSpPr/>
      </xdr:nvSpPr>
      <xdr:spPr>
        <a:xfrm>
          <a:off x="1968500" y="131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66716</xdr:rowOff>
    </xdr:from>
    <xdr:ext cx="599010" cy="259045"/>
    <xdr:sp macro="" textlink="">
      <xdr:nvSpPr>
        <xdr:cNvPr id="201" name="テキスト ボックス 200">
          <a:extLst>
            <a:ext uri="{FF2B5EF4-FFF2-40B4-BE49-F238E27FC236}">
              <a16:creationId xmlns="" xmlns:a16="http://schemas.microsoft.com/office/drawing/2014/main" id="{00000000-0008-0000-0700-0000C9000000}"/>
            </a:ext>
          </a:extLst>
        </xdr:cNvPr>
        <xdr:cNvSpPr txBox="1"/>
      </xdr:nvSpPr>
      <xdr:spPr>
        <a:xfrm>
          <a:off x="1719795" y="12925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104567</xdr:rowOff>
    </xdr:from>
    <xdr:to>
      <xdr:col>6</xdr:col>
      <xdr:colOff>38100</xdr:colOff>
      <xdr:row>77</xdr:row>
      <xdr:rowOff>34717</xdr:rowOff>
    </xdr:to>
    <xdr:sp macro="" textlink="">
      <xdr:nvSpPr>
        <xdr:cNvPr id="202" name="楕円 201">
          <a:extLst>
            <a:ext uri="{FF2B5EF4-FFF2-40B4-BE49-F238E27FC236}">
              <a16:creationId xmlns="" xmlns:a16="http://schemas.microsoft.com/office/drawing/2014/main" id="{00000000-0008-0000-0700-0000CA000000}"/>
            </a:ext>
          </a:extLst>
        </xdr:cNvPr>
        <xdr:cNvSpPr/>
      </xdr:nvSpPr>
      <xdr:spPr>
        <a:xfrm>
          <a:off x="1079500" y="1313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51243</xdr:rowOff>
    </xdr:from>
    <xdr:ext cx="599010" cy="259045"/>
    <xdr:sp macro="" textlink="">
      <xdr:nvSpPr>
        <xdr:cNvPr id="203" name="テキスト ボックス 202">
          <a:extLst>
            <a:ext uri="{FF2B5EF4-FFF2-40B4-BE49-F238E27FC236}">
              <a16:creationId xmlns="" xmlns:a16="http://schemas.microsoft.com/office/drawing/2014/main" id="{00000000-0008-0000-0700-0000CB000000}"/>
            </a:ext>
          </a:extLst>
        </xdr:cNvPr>
        <xdr:cNvSpPr txBox="1"/>
      </xdr:nvSpPr>
      <xdr:spPr>
        <a:xfrm>
          <a:off x="830795" y="1290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108534</xdr:rowOff>
    </xdr:from>
    <xdr:to>
      <xdr:col>24</xdr:col>
      <xdr:colOff>62865</xdr:colOff>
      <xdr:row>98</xdr:row>
      <xdr:rowOff>35992</xdr:rowOff>
    </xdr:to>
    <xdr:cxnSp macro="">
      <xdr:nvCxnSpPr>
        <xdr:cNvPr id="227" name="直線コネクタ 226">
          <a:extLst>
            <a:ext uri="{FF2B5EF4-FFF2-40B4-BE49-F238E27FC236}">
              <a16:creationId xmlns="" xmlns:a16="http://schemas.microsoft.com/office/drawing/2014/main" id="{00000000-0008-0000-0700-0000E3000000}"/>
            </a:ext>
          </a:extLst>
        </xdr:cNvPr>
        <xdr:cNvCxnSpPr/>
      </xdr:nvCxnSpPr>
      <xdr:spPr>
        <a:xfrm flipV="1">
          <a:off x="4633595" y="15539034"/>
          <a:ext cx="1270" cy="1299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39819</xdr:rowOff>
    </xdr:from>
    <xdr:ext cx="534377" cy="259045"/>
    <xdr:sp macro="" textlink="">
      <xdr:nvSpPr>
        <xdr:cNvPr id="228" name="衛生費最小値テキスト">
          <a:extLst>
            <a:ext uri="{FF2B5EF4-FFF2-40B4-BE49-F238E27FC236}">
              <a16:creationId xmlns="" xmlns:a16="http://schemas.microsoft.com/office/drawing/2014/main" id="{00000000-0008-0000-0700-0000E4000000}"/>
            </a:ext>
          </a:extLst>
        </xdr:cNvPr>
        <xdr:cNvSpPr txBox="1"/>
      </xdr:nvSpPr>
      <xdr:spPr>
        <a:xfrm>
          <a:off x="4686300" y="1684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35992</xdr:rowOff>
    </xdr:from>
    <xdr:to>
      <xdr:col>24</xdr:col>
      <xdr:colOff>152400</xdr:colOff>
      <xdr:row>98</xdr:row>
      <xdr:rowOff>35992</xdr:rowOff>
    </xdr:to>
    <xdr:cxnSp macro="">
      <xdr:nvCxnSpPr>
        <xdr:cNvPr id="229" name="直線コネクタ 228">
          <a:extLst>
            <a:ext uri="{FF2B5EF4-FFF2-40B4-BE49-F238E27FC236}">
              <a16:creationId xmlns="" xmlns:a16="http://schemas.microsoft.com/office/drawing/2014/main" id="{00000000-0008-0000-0700-0000E5000000}"/>
            </a:ext>
          </a:extLst>
        </xdr:cNvPr>
        <xdr:cNvCxnSpPr/>
      </xdr:nvCxnSpPr>
      <xdr:spPr>
        <a:xfrm>
          <a:off x="4546600" y="1683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55211</xdr:rowOff>
    </xdr:from>
    <xdr:ext cx="599010" cy="259045"/>
    <xdr:sp macro="" textlink="">
      <xdr:nvSpPr>
        <xdr:cNvPr id="230" name="衛生費最大値テキスト">
          <a:extLst>
            <a:ext uri="{FF2B5EF4-FFF2-40B4-BE49-F238E27FC236}">
              <a16:creationId xmlns="" xmlns:a16="http://schemas.microsoft.com/office/drawing/2014/main" id="{00000000-0008-0000-0700-0000E6000000}"/>
            </a:ext>
          </a:extLst>
        </xdr:cNvPr>
        <xdr:cNvSpPr txBox="1"/>
      </xdr:nvSpPr>
      <xdr:spPr>
        <a:xfrm>
          <a:off x="4686300" y="1531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194,090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108534</xdr:rowOff>
    </xdr:from>
    <xdr:to>
      <xdr:col>24</xdr:col>
      <xdr:colOff>152400</xdr:colOff>
      <xdr:row>90</xdr:row>
      <xdr:rowOff>108534</xdr:rowOff>
    </xdr:to>
    <xdr:cxnSp macro="">
      <xdr:nvCxnSpPr>
        <xdr:cNvPr id="231" name="直線コネクタ 230">
          <a:extLst>
            <a:ext uri="{FF2B5EF4-FFF2-40B4-BE49-F238E27FC236}">
              <a16:creationId xmlns="" xmlns:a16="http://schemas.microsoft.com/office/drawing/2014/main" id="{00000000-0008-0000-0700-0000E7000000}"/>
            </a:ext>
          </a:extLst>
        </xdr:cNvPr>
        <xdr:cNvCxnSpPr/>
      </xdr:nvCxnSpPr>
      <xdr:spPr>
        <a:xfrm>
          <a:off x="4546600" y="1553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8567</xdr:rowOff>
    </xdr:from>
    <xdr:to>
      <xdr:col>24</xdr:col>
      <xdr:colOff>63500</xdr:colOff>
      <xdr:row>97</xdr:row>
      <xdr:rowOff>150955</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flipV="1">
          <a:off x="3797300" y="16639217"/>
          <a:ext cx="838200" cy="14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51388</xdr:rowOff>
    </xdr:from>
    <xdr:ext cx="534377" cy="259045"/>
    <xdr:sp macro="" textlink="">
      <xdr:nvSpPr>
        <xdr:cNvPr id="233" name="衛生費平均値テキスト">
          <a:extLst>
            <a:ext uri="{FF2B5EF4-FFF2-40B4-BE49-F238E27FC236}">
              <a16:creationId xmlns="" xmlns:a16="http://schemas.microsoft.com/office/drawing/2014/main" id="{00000000-0008-0000-0700-0000E9000000}"/>
            </a:ext>
          </a:extLst>
        </xdr:cNvPr>
        <xdr:cNvSpPr txBox="1"/>
      </xdr:nvSpPr>
      <xdr:spPr>
        <a:xfrm>
          <a:off x="4686300" y="16339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28511</xdr:rowOff>
    </xdr:from>
    <xdr:to>
      <xdr:col>24</xdr:col>
      <xdr:colOff>114300</xdr:colOff>
      <xdr:row>96</xdr:row>
      <xdr:rowOff>130111</xdr:rowOff>
    </xdr:to>
    <xdr:sp macro="" textlink="">
      <xdr:nvSpPr>
        <xdr:cNvPr id="234" name="フローチャート: 判断 233">
          <a:extLst>
            <a:ext uri="{FF2B5EF4-FFF2-40B4-BE49-F238E27FC236}">
              <a16:creationId xmlns="" xmlns:a16="http://schemas.microsoft.com/office/drawing/2014/main" id="{00000000-0008-0000-0700-0000EA000000}"/>
            </a:ext>
          </a:extLst>
        </xdr:cNvPr>
        <xdr:cNvSpPr/>
      </xdr:nvSpPr>
      <xdr:spPr>
        <a:xfrm>
          <a:off x="4584700" y="1648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150437</xdr:rowOff>
    </xdr:from>
    <xdr:to>
      <xdr:col>19</xdr:col>
      <xdr:colOff>177800</xdr:colOff>
      <xdr:row>97</xdr:row>
      <xdr:rowOff>150955</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a:off x="2908300" y="16781087"/>
          <a:ext cx="889000" cy="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89381</xdr:rowOff>
    </xdr:from>
    <xdr:to>
      <xdr:col>20</xdr:col>
      <xdr:colOff>38100</xdr:colOff>
      <xdr:row>97</xdr:row>
      <xdr:rowOff>19531</xdr:rowOff>
    </xdr:to>
    <xdr:sp macro="" textlink="">
      <xdr:nvSpPr>
        <xdr:cNvPr id="236" name="フローチャート: 判断 235">
          <a:extLst>
            <a:ext uri="{FF2B5EF4-FFF2-40B4-BE49-F238E27FC236}">
              <a16:creationId xmlns="" xmlns:a16="http://schemas.microsoft.com/office/drawing/2014/main" id="{00000000-0008-0000-0700-0000EC000000}"/>
            </a:ext>
          </a:extLst>
        </xdr:cNvPr>
        <xdr:cNvSpPr/>
      </xdr:nvSpPr>
      <xdr:spPr>
        <a:xfrm>
          <a:off x="37465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36058</xdr:rowOff>
    </xdr:from>
    <xdr:ext cx="534377" cy="259045"/>
    <xdr:sp macro="" textlink="">
      <xdr:nvSpPr>
        <xdr:cNvPr id="237" name="テキスト ボックス 236">
          <a:extLst>
            <a:ext uri="{FF2B5EF4-FFF2-40B4-BE49-F238E27FC236}">
              <a16:creationId xmlns="" xmlns:a16="http://schemas.microsoft.com/office/drawing/2014/main" id="{00000000-0008-0000-0700-0000ED000000}"/>
            </a:ext>
          </a:extLst>
        </xdr:cNvPr>
        <xdr:cNvSpPr txBox="1"/>
      </xdr:nvSpPr>
      <xdr:spPr>
        <a:xfrm>
          <a:off x="3530111" y="1632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150437</xdr:rowOff>
    </xdr:from>
    <xdr:to>
      <xdr:col>15</xdr:col>
      <xdr:colOff>50800</xdr:colOff>
      <xdr:row>97</xdr:row>
      <xdr:rowOff>156228</xdr:rowOff>
    </xdr:to>
    <xdr:cxnSp macro="">
      <xdr:nvCxnSpPr>
        <xdr:cNvPr id="238" name="直線コネクタ 237">
          <a:extLst>
            <a:ext uri="{FF2B5EF4-FFF2-40B4-BE49-F238E27FC236}">
              <a16:creationId xmlns="" xmlns:a16="http://schemas.microsoft.com/office/drawing/2014/main" id="{00000000-0008-0000-0700-0000EE000000}"/>
            </a:ext>
          </a:extLst>
        </xdr:cNvPr>
        <xdr:cNvCxnSpPr/>
      </xdr:nvCxnSpPr>
      <xdr:spPr>
        <a:xfrm flipV="1">
          <a:off x="2019300" y="16781087"/>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118701</xdr:rowOff>
    </xdr:from>
    <xdr:to>
      <xdr:col>15</xdr:col>
      <xdr:colOff>101600</xdr:colOff>
      <xdr:row>97</xdr:row>
      <xdr:rowOff>48851</xdr:rowOff>
    </xdr:to>
    <xdr:sp macro="" textlink="">
      <xdr:nvSpPr>
        <xdr:cNvPr id="239" name="フローチャート: 判断 238">
          <a:extLst>
            <a:ext uri="{FF2B5EF4-FFF2-40B4-BE49-F238E27FC236}">
              <a16:creationId xmlns="" xmlns:a16="http://schemas.microsoft.com/office/drawing/2014/main" id="{00000000-0008-0000-0700-0000EF000000}"/>
            </a:ext>
          </a:extLst>
        </xdr:cNvPr>
        <xdr:cNvSpPr/>
      </xdr:nvSpPr>
      <xdr:spPr>
        <a:xfrm>
          <a:off x="2857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65378</xdr:rowOff>
    </xdr:from>
    <xdr:ext cx="534377" cy="259045"/>
    <xdr:sp macro="" textlink="">
      <xdr:nvSpPr>
        <xdr:cNvPr id="240" name="テキスト ボックス 239">
          <a:extLst>
            <a:ext uri="{FF2B5EF4-FFF2-40B4-BE49-F238E27FC236}">
              <a16:creationId xmlns="" xmlns:a16="http://schemas.microsoft.com/office/drawing/2014/main" id="{00000000-0008-0000-0700-0000F0000000}"/>
            </a:ext>
          </a:extLst>
        </xdr:cNvPr>
        <xdr:cNvSpPr txBox="1"/>
      </xdr:nvSpPr>
      <xdr:spPr>
        <a:xfrm>
          <a:off x="2641111" y="163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145529</xdr:rowOff>
    </xdr:from>
    <xdr:to>
      <xdr:col>10</xdr:col>
      <xdr:colOff>114300</xdr:colOff>
      <xdr:row>97</xdr:row>
      <xdr:rowOff>156228</xdr:rowOff>
    </xdr:to>
    <xdr:cxnSp macro="">
      <xdr:nvCxnSpPr>
        <xdr:cNvPr id="241" name="直線コネクタ 240">
          <a:extLst>
            <a:ext uri="{FF2B5EF4-FFF2-40B4-BE49-F238E27FC236}">
              <a16:creationId xmlns="" xmlns:a16="http://schemas.microsoft.com/office/drawing/2014/main" id="{00000000-0008-0000-0700-0000F1000000}"/>
            </a:ext>
          </a:extLst>
        </xdr:cNvPr>
        <xdr:cNvCxnSpPr/>
      </xdr:nvCxnSpPr>
      <xdr:spPr>
        <a:xfrm>
          <a:off x="1130300" y="16776179"/>
          <a:ext cx="8890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97473</xdr:rowOff>
    </xdr:from>
    <xdr:to>
      <xdr:col>10</xdr:col>
      <xdr:colOff>165100</xdr:colOff>
      <xdr:row>97</xdr:row>
      <xdr:rowOff>27623</xdr:rowOff>
    </xdr:to>
    <xdr:sp macro="" textlink="">
      <xdr:nvSpPr>
        <xdr:cNvPr id="242" name="フローチャート: 判断 241">
          <a:extLst>
            <a:ext uri="{FF2B5EF4-FFF2-40B4-BE49-F238E27FC236}">
              <a16:creationId xmlns="" xmlns:a16="http://schemas.microsoft.com/office/drawing/2014/main" id="{00000000-0008-0000-0700-0000F2000000}"/>
            </a:ext>
          </a:extLst>
        </xdr:cNvPr>
        <xdr:cNvSpPr/>
      </xdr:nvSpPr>
      <xdr:spPr>
        <a:xfrm>
          <a:off x="1968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44150</xdr:rowOff>
    </xdr:from>
    <xdr:ext cx="534377" cy="259045"/>
    <xdr:sp macro="" textlink="">
      <xdr:nvSpPr>
        <xdr:cNvPr id="243" name="テキスト ボックス 242">
          <a:extLst>
            <a:ext uri="{FF2B5EF4-FFF2-40B4-BE49-F238E27FC236}">
              <a16:creationId xmlns="" xmlns:a16="http://schemas.microsoft.com/office/drawing/2014/main" id="{00000000-0008-0000-0700-0000F3000000}"/>
            </a:ext>
          </a:extLst>
        </xdr:cNvPr>
        <xdr:cNvSpPr txBox="1"/>
      </xdr:nvSpPr>
      <xdr:spPr>
        <a:xfrm>
          <a:off x="1752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107074</xdr:rowOff>
    </xdr:from>
    <xdr:to>
      <xdr:col>6</xdr:col>
      <xdr:colOff>38100</xdr:colOff>
      <xdr:row>97</xdr:row>
      <xdr:rowOff>37224</xdr:rowOff>
    </xdr:to>
    <xdr:sp macro="" textlink="">
      <xdr:nvSpPr>
        <xdr:cNvPr id="244" name="フローチャート: 判断 243">
          <a:extLst>
            <a:ext uri="{FF2B5EF4-FFF2-40B4-BE49-F238E27FC236}">
              <a16:creationId xmlns="" xmlns:a16="http://schemas.microsoft.com/office/drawing/2014/main" id="{00000000-0008-0000-0700-0000F4000000}"/>
            </a:ext>
          </a:extLst>
        </xdr:cNvPr>
        <xdr:cNvSpPr/>
      </xdr:nvSpPr>
      <xdr:spPr>
        <a:xfrm>
          <a:off x="1079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53751</xdr:rowOff>
    </xdr:from>
    <xdr:ext cx="534377" cy="259045"/>
    <xdr:sp macro="" textlink="">
      <xdr:nvSpPr>
        <xdr:cNvPr id="245" name="テキスト ボックス 244">
          <a:extLst>
            <a:ext uri="{FF2B5EF4-FFF2-40B4-BE49-F238E27FC236}">
              <a16:creationId xmlns="" xmlns:a16="http://schemas.microsoft.com/office/drawing/2014/main" id="{00000000-0008-0000-0700-0000F5000000}"/>
            </a:ext>
          </a:extLst>
        </xdr:cNvPr>
        <xdr:cNvSpPr txBox="1"/>
      </xdr:nvSpPr>
      <xdr:spPr>
        <a:xfrm>
          <a:off x="863111" y="1634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129217</xdr:rowOff>
    </xdr:from>
    <xdr:to>
      <xdr:col>24</xdr:col>
      <xdr:colOff>114300</xdr:colOff>
      <xdr:row>97</xdr:row>
      <xdr:rowOff>59367</xdr:rowOff>
    </xdr:to>
    <xdr:sp macro="" textlink="">
      <xdr:nvSpPr>
        <xdr:cNvPr id="251" name="楕円 250">
          <a:extLst>
            <a:ext uri="{FF2B5EF4-FFF2-40B4-BE49-F238E27FC236}">
              <a16:creationId xmlns="" xmlns:a16="http://schemas.microsoft.com/office/drawing/2014/main" id="{00000000-0008-0000-0700-0000FB000000}"/>
            </a:ext>
          </a:extLst>
        </xdr:cNvPr>
        <xdr:cNvSpPr/>
      </xdr:nvSpPr>
      <xdr:spPr>
        <a:xfrm>
          <a:off x="4584700" y="1658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107644</xdr:rowOff>
    </xdr:from>
    <xdr:ext cx="534377" cy="259045"/>
    <xdr:sp macro="" textlink="">
      <xdr:nvSpPr>
        <xdr:cNvPr id="252" name="衛生費該当値テキスト">
          <a:extLst>
            <a:ext uri="{FF2B5EF4-FFF2-40B4-BE49-F238E27FC236}">
              <a16:creationId xmlns="" xmlns:a16="http://schemas.microsoft.com/office/drawing/2014/main" id="{00000000-0008-0000-0700-0000FC000000}"/>
            </a:ext>
          </a:extLst>
        </xdr:cNvPr>
        <xdr:cNvSpPr txBox="1"/>
      </xdr:nvSpPr>
      <xdr:spPr>
        <a:xfrm>
          <a:off x="4686300" y="1656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100155</xdr:rowOff>
    </xdr:from>
    <xdr:to>
      <xdr:col>20</xdr:col>
      <xdr:colOff>38100</xdr:colOff>
      <xdr:row>98</xdr:row>
      <xdr:rowOff>30305</xdr:rowOff>
    </xdr:to>
    <xdr:sp macro="" textlink="">
      <xdr:nvSpPr>
        <xdr:cNvPr id="253" name="楕円 252">
          <a:extLst>
            <a:ext uri="{FF2B5EF4-FFF2-40B4-BE49-F238E27FC236}">
              <a16:creationId xmlns="" xmlns:a16="http://schemas.microsoft.com/office/drawing/2014/main" id="{00000000-0008-0000-0700-0000FD000000}"/>
            </a:ext>
          </a:extLst>
        </xdr:cNvPr>
        <xdr:cNvSpPr/>
      </xdr:nvSpPr>
      <xdr:spPr>
        <a:xfrm>
          <a:off x="3746500" y="1673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21432</xdr:rowOff>
    </xdr:from>
    <xdr:ext cx="534377" cy="259045"/>
    <xdr:sp macro="" textlink="">
      <xdr:nvSpPr>
        <xdr:cNvPr id="254" name="テキスト ボックス 253">
          <a:extLst>
            <a:ext uri="{FF2B5EF4-FFF2-40B4-BE49-F238E27FC236}">
              <a16:creationId xmlns="" xmlns:a16="http://schemas.microsoft.com/office/drawing/2014/main" id="{00000000-0008-0000-0700-0000FE000000}"/>
            </a:ext>
          </a:extLst>
        </xdr:cNvPr>
        <xdr:cNvSpPr txBox="1"/>
      </xdr:nvSpPr>
      <xdr:spPr>
        <a:xfrm>
          <a:off x="3530111" y="1682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99637</xdr:rowOff>
    </xdr:from>
    <xdr:to>
      <xdr:col>15</xdr:col>
      <xdr:colOff>101600</xdr:colOff>
      <xdr:row>98</xdr:row>
      <xdr:rowOff>29787</xdr:rowOff>
    </xdr:to>
    <xdr:sp macro="" textlink="">
      <xdr:nvSpPr>
        <xdr:cNvPr id="255" name="楕円 254">
          <a:extLst>
            <a:ext uri="{FF2B5EF4-FFF2-40B4-BE49-F238E27FC236}">
              <a16:creationId xmlns="" xmlns:a16="http://schemas.microsoft.com/office/drawing/2014/main" id="{00000000-0008-0000-0700-0000FF000000}"/>
            </a:ext>
          </a:extLst>
        </xdr:cNvPr>
        <xdr:cNvSpPr/>
      </xdr:nvSpPr>
      <xdr:spPr>
        <a:xfrm>
          <a:off x="2857500" y="1673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20914</xdr:rowOff>
    </xdr:from>
    <xdr:ext cx="534377" cy="259045"/>
    <xdr:sp macro="" textlink="">
      <xdr:nvSpPr>
        <xdr:cNvPr id="256" name="テキスト ボックス 255">
          <a:extLst>
            <a:ext uri="{FF2B5EF4-FFF2-40B4-BE49-F238E27FC236}">
              <a16:creationId xmlns="" xmlns:a16="http://schemas.microsoft.com/office/drawing/2014/main" id="{00000000-0008-0000-0700-000000010000}"/>
            </a:ext>
          </a:extLst>
        </xdr:cNvPr>
        <xdr:cNvSpPr txBox="1"/>
      </xdr:nvSpPr>
      <xdr:spPr>
        <a:xfrm>
          <a:off x="2641111" y="1682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105428</xdr:rowOff>
    </xdr:from>
    <xdr:to>
      <xdr:col>10</xdr:col>
      <xdr:colOff>165100</xdr:colOff>
      <xdr:row>98</xdr:row>
      <xdr:rowOff>35578</xdr:rowOff>
    </xdr:to>
    <xdr:sp macro="" textlink="">
      <xdr:nvSpPr>
        <xdr:cNvPr id="257" name="楕円 256">
          <a:extLst>
            <a:ext uri="{FF2B5EF4-FFF2-40B4-BE49-F238E27FC236}">
              <a16:creationId xmlns="" xmlns:a16="http://schemas.microsoft.com/office/drawing/2014/main" id="{00000000-0008-0000-0700-000001010000}"/>
            </a:ext>
          </a:extLst>
        </xdr:cNvPr>
        <xdr:cNvSpPr/>
      </xdr:nvSpPr>
      <xdr:spPr>
        <a:xfrm>
          <a:off x="1968500" y="1673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26705</xdr:rowOff>
    </xdr:from>
    <xdr:ext cx="534377" cy="259045"/>
    <xdr:sp macro="" textlink="">
      <xdr:nvSpPr>
        <xdr:cNvPr id="258" name="テキスト ボックス 257">
          <a:extLst>
            <a:ext uri="{FF2B5EF4-FFF2-40B4-BE49-F238E27FC236}">
              <a16:creationId xmlns="" xmlns:a16="http://schemas.microsoft.com/office/drawing/2014/main" id="{00000000-0008-0000-0700-000002010000}"/>
            </a:ext>
          </a:extLst>
        </xdr:cNvPr>
        <xdr:cNvSpPr txBox="1"/>
      </xdr:nvSpPr>
      <xdr:spPr>
        <a:xfrm>
          <a:off x="1752111" y="1682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94729</xdr:rowOff>
    </xdr:from>
    <xdr:to>
      <xdr:col>6</xdr:col>
      <xdr:colOff>38100</xdr:colOff>
      <xdr:row>98</xdr:row>
      <xdr:rowOff>24879</xdr:rowOff>
    </xdr:to>
    <xdr:sp macro="" textlink="">
      <xdr:nvSpPr>
        <xdr:cNvPr id="259" name="楕円 258">
          <a:extLst>
            <a:ext uri="{FF2B5EF4-FFF2-40B4-BE49-F238E27FC236}">
              <a16:creationId xmlns="" xmlns:a16="http://schemas.microsoft.com/office/drawing/2014/main" id="{00000000-0008-0000-0700-000003010000}"/>
            </a:ext>
          </a:extLst>
        </xdr:cNvPr>
        <xdr:cNvSpPr/>
      </xdr:nvSpPr>
      <xdr:spPr>
        <a:xfrm>
          <a:off x="1079500" y="1672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16006</xdr:rowOff>
    </xdr:from>
    <xdr:ext cx="534377" cy="259045"/>
    <xdr:sp macro="" textlink="">
      <xdr:nvSpPr>
        <xdr:cNvPr id="260" name="テキスト ボックス 259">
          <a:extLst>
            <a:ext uri="{FF2B5EF4-FFF2-40B4-BE49-F238E27FC236}">
              <a16:creationId xmlns="" xmlns:a16="http://schemas.microsoft.com/office/drawing/2014/main" id="{00000000-0008-0000-0700-000004010000}"/>
            </a:ext>
          </a:extLst>
        </xdr:cNvPr>
        <xdr:cNvSpPr txBox="1"/>
      </xdr:nvSpPr>
      <xdr:spPr>
        <a:xfrm>
          <a:off x="863111" y="1681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36373</xdr:rowOff>
    </xdr:from>
    <xdr:to>
      <xdr:col>54</xdr:col>
      <xdr:colOff>189865</xdr:colOff>
      <xdr:row>38</xdr:row>
      <xdr:rowOff>139700</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flipV="1">
          <a:off x="10475595" y="5351323"/>
          <a:ext cx="1270" cy="130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154500</xdr:rowOff>
    </xdr:from>
    <xdr:ext cx="469744" cy="259045"/>
    <xdr:sp macro="" textlink="">
      <xdr:nvSpPr>
        <xdr:cNvPr id="285" name="労働費最大値テキスト">
          <a:extLst>
            <a:ext uri="{FF2B5EF4-FFF2-40B4-BE49-F238E27FC236}">
              <a16:creationId xmlns="" xmlns:a16="http://schemas.microsoft.com/office/drawing/2014/main" id="{00000000-0008-0000-0700-00001D010000}"/>
            </a:ext>
          </a:extLst>
        </xdr:cNvPr>
        <xdr:cNvSpPr txBox="1"/>
      </xdr:nvSpPr>
      <xdr:spPr>
        <a:xfrm>
          <a:off x="10528300" y="512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36373</xdr:rowOff>
    </xdr:from>
    <xdr:to>
      <xdr:col>55</xdr:col>
      <xdr:colOff>88900</xdr:colOff>
      <xdr:row>31</xdr:row>
      <xdr:rowOff>36373</xdr:rowOff>
    </xdr:to>
    <xdr:cxnSp macro="">
      <xdr:nvCxnSpPr>
        <xdr:cNvPr id="286" name="直線コネクタ 285">
          <a:extLst>
            <a:ext uri="{FF2B5EF4-FFF2-40B4-BE49-F238E27FC236}">
              <a16:creationId xmlns="" xmlns:a16="http://schemas.microsoft.com/office/drawing/2014/main" id="{00000000-0008-0000-0700-00001E010000}"/>
            </a:ext>
          </a:extLst>
        </xdr:cNvPr>
        <xdr:cNvCxnSpPr/>
      </xdr:nvCxnSpPr>
      <xdr:spPr>
        <a:xfrm>
          <a:off x="10388600" y="535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44374</xdr:rowOff>
    </xdr:from>
    <xdr:to>
      <xdr:col>55</xdr:col>
      <xdr:colOff>0</xdr:colOff>
      <xdr:row>38</xdr:row>
      <xdr:rowOff>117069</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flipV="1">
          <a:off x="9639300" y="6559474"/>
          <a:ext cx="8382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106748</xdr:rowOff>
    </xdr:from>
    <xdr:ext cx="378565" cy="259045"/>
    <xdr:sp macro="" textlink="">
      <xdr:nvSpPr>
        <xdr:cNvPr id="288" name="労働費平均値テキスト">
          <a:extLst>
            <a:ext uri="{FF2B5EF4-FFF2-40B4-BE49-F238E27FC236}">
              <a16:creationId xmlns="" xmlns:a16="http://schemas.microsoft.com/office/drawing/2014/main" id="{00000000-0008-0000-0700-000020010000}"/>
            </a:ext>
          </a:extLst>
        </xdr:cNvPr>
        <xdr:cNvSpPr txBox="1"/>
      </xdr:nvSpPr>
      <xdr:spPr>
        <a:xfrm>
          <a:off x="10528300" y="62789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83871</xdr:rowOff>
    </xdr:from>
    <xdr:to>
      <xdr:col>55</xdr:col>
      <xdr:colOff>50800</xdr:colOff>
      <xdr:row>38</xdr:row>
      <xdr:rowOff>14021</xdr:rowOff>
    </xdr:to>
    <xdr:sp macro="" textlink="">
      <xdr:nvSpPr>
        <xdr:cNvPr id="289" name="フローチャート: 判断 288">
          <a:extLst>
            <a:ext uri="{FF2B5EF4-FFF2-40B4-BE49-F238E27FC236}">
              <a16:creationId xmlns="" xmlns:a16="http://schemas.microsoft.com/office/drawing/2014/main" id="{00000000-0008-0000-0700-000021010000}"/>
            </a:ext>
          </a:extLst>
        </xdr:cNvPr>
        <xdr:cNvSpPr/>
      </xdr:nvSpPr>
      <xdr:spPr>
        <a:xfrm>
          <a:off x="104267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97409</xdr:rowOff>
    </xdr:from>
    <xdr:to>
      <xdr:col>50</xdr:col>
      <xdr:colOff>114300</xdr:colOff>
      <xdr:row>38</xdr:row>
      <xdr:rowOff>117069</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a:off x="8750300" y="6612509"/>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79070</xdr:rowOff>
    </xdr:from>
    <xdr:to>
      <xdr:col>50</xdr:col>
      <xdr:colOff>165100</xdr:colOff>
      <xdr:row>38</xdr:row>
      <xdr:rowOff>9220</xdr:rowOff>
    </xdr:to>
    <xdr:sp macro="" textlink="">
      <xdr:nvSpPr>
        <xdr:cNvPr id="291" name="フローチャート: 判断 290">
          <a:extLst>
            <a:ext uri="{FF2B5EF4-FFF2-40B4-BE49-F238E27FC236}">
              <a16:creationId xmlns="" xmlns:a16="http://schemas.microsoft.com/office/drawing/2014/main" id="{00000000-0008-0000-0700-000023010000}"/>
            </a:ext>
          </a:extLst>
        </xdr:cNvPr>
        <xdr:cNvSpPr/>
      </xdr:nvSpPr>
      <xdr:spPr>
        <a:xfrm>
          <a:off x="95885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25747</xdr:rowOff>
    </xdr:from>
    <xdr:ext cx="378565" cy="259045"/>
    <xdr:sp macro="" textlink="">
      <xdr:nvSpPr>
        <xdr:cNvPr id="292" name="テキスト ボックス 291">
          <a:extLst>
            <a:ext uri="{FF2B5EF4-FFF2-40B4-BE49-F238E27FC236}">
              <a16:creationId xmlns="" xmlns:a16="http://schemas.microsoft.com/office/drawing/2014/main" id="{00000000-0008-0000-0700-000024010000}"/>
            </a:ext>
          </a:extLst>
        </xdr:cNvPr>
        <xdr:cNvSpPr txBox="1"/>
      </xdr:nvSpPr>
      <xdr:spPr>
        <a:xfrm>
          <a:off x="9450017" y="6197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97409</xdr:rowOff>
    </xdr:from>
    <xdr:to>
      <xdr:col>45</xdr:col>
      <xdr:colOff>177800</xdr:colOff>
      <xdr:row>38</xdr:row>
      <xdr:rowOff>98552</xdr:rowOff>
    </xdr:to>
    <xdr:cxnSp macro="">
      <xdr:nvCxnSpPr>
        <xdr:cNvPr id="293" name="直線コネクタ 292">
          <a:extLst>
            <a:ext uri="{FF2B5EF4-FFF2-40B4-BE49-F238E27FC236}">
              <a16:creationId xmlns="" xmlns:a16="http://schemas.microsoft.com/office/drawing/2014/main" id="{00000000-0008-0000-0700-000025010000}"/>
            </a:ext>
          </a:extLst>
        </xdr:cNvPr>
        <xdr:cNvCxnSpPr/>
      </xdr:nvCxnSpPr>
      <xdr:spPr>
        <a:xfrm flipV="1">
          <a:off x="7861300" y="661250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100787</xdr:rowOff>
    </xdr:from>
    <xdr:to>
      <xdr:col>46</xdr:col>
      <xdr:colOff>38100</xdr:colOff>
      <xdr:row>38</xdr:row>
      <xdr:rowOff>30938</xdr:rowOff>
    </xdr:to>
    <xdr:sp macro="" textlink="">
      <xdr:nvSpPr>
        <xdr:cNvPr id="294" name="フローチャート: 判断 293">
          <a:extLst>
            <a:ext uri="{FF2B5EF4-FFF2-40B4-BE49-F238E27FC236}">
              <a16:creationId xmlns="" xmlns:a16="http://schemas.microsoft.com/office/drawing/2014/main" id="{00000000-0008-0000-0700-000026010000}"/>
            </a:ext>
          </a:extLst>
        </xdr:cNvPr>
        <xdr:cNvSpPr/>
      </xdr:nvSpPr>
      <xdr:spPr>
        <a:xfrm>
          <a:off x="8699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47464</xdr:rowOff>
    </xdr:from>
    <xdr:ext cx="378565" cy="259045"/>
    <xdr:sp macro="" textlink="">
      <xdr:nvSpPr>
        <xdr:cNvPr id="295" name="テキスト ボックス 294">
          <a:extLst>
            <a:ext uri="{FF2B5EF4-FFF2-40B4-BE49-F238E27FC236}">
              <a16:creationId xmlns="" xmlns:a16="http://schemas.microsoft.com/office/drawing/2014/main" id="{00000000-0008-0000-0700-000027010000}"/>
            </a:ext>
          </a:extLst>
        </xdr:cNvPr>
        <xdr:cNvSpPr txBox="1"/>
      </xdr:nvSpPr>
      <xdr:spPr>
        <a:xfrm>
          <a:off x="8561017" y="62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98552</xdr:rowOff>
    </xdr:from>
    <xdr:to>
      <xdr:col>41</xdr:col>
      <xdr:colOff>50800</xdr:colOff>
      <xdr:row>38</xdr:row>
      <xdr:rowOff>104267</xdr:rowOff>
    </xdr:to>
    <xdr:cxnSp macro="">
      <xdr:nvCxnSpPr>
        <xdr:cNvPr id="296" name="直線コネクタ 295">
          <a:extLst>
            <a:ext uri="{FF2B5EF4-FFF2-40B4-BE49-F238E27FC236}">
              <a16:creationId xmlns="" xmlns:a16="http://schemas.microsoft.com/office/drawing/2014/main" id="{00000000-0008-0000-0700-000028010000}"/>
            </a:ext>
          </a:extLst>
        </xdr:cNvPr>
        <xdr:cNvCxnSpPr/>
      </xdr:nvCxnSpPr>
      <xdr:spPr>
        <a:xfrm flipV="1">
          <a:off x="6972300" y="6613652"/>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97130</xdr:rowOff>
    </xdr:from>
    <xdr:to>
      <xdr:col>41</xdr:col>
      <xdr:colOff>101600</xdr:colOff>
      <xdr:row>38</xdr:row>
      <xdr:rowOff>27280</xdr:rowOff>
    </xdr:to>
    <xdr:sp macro="" textlink="">
      <xdr:nvSpPr>
        <xdr:cNvPr id="297" name="フローチャート: 判断 296">
          <a:extLst>
            <a:ext uri="{FF2B5EF4-FFF2-40B4-BE49-F238E27FC236}">
              <a16:creationId xmlns="" xmlns:a16="http://schemas.microsoft.com/office/drawing/2014/main" id="{00000000-0008-0000-0700-000029010000}"/>
            </a:ext>
          </a:extLst>
        </xdr:cNvPr>
        <xdr:cNvSpPr/>
      </xdr:nvSpPr>
      <xdr:spPr>
        <a:xfrm>
          <a:off x="7810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43807</xdr:rowOff>
    </xdr:from>
    <xdr:ext cx="378565" cy="259045"/>
    <xdr:sp macro="" textlink="">
      <xdr:nvSpPr>
        <xdr:cNvPr id="298" name="テキスト ボックス 297">
          <a:extLst>
            <a:ext uri="{FF2B5EF4-FFF2-40B4-BE49-F238E27FC236}">
              <a16:creationId xmlns="" xmlns:a16="http://schemas.microsoft.com/office/drawing/2014/main" id="{00000000-0008-0000-0700-00002A010000}"/>
            </a:ext>
          </a:extLst>
        </xdr:cNvPr>
        <xdr:cNvSpPr txBox="1"/>
      </xdr:nvSpPr>
      <xdr:spPr>
        <a:xfrm>
          <a:off x="7672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72441</xdr:rowOff>
    </xdr:from>
    <xdr:to>
      <xdr:col>36</xdr:col>
      <xdr:colOff>165100</xdr:colOff>
      <xdr:row>38</xdr:row>
      <xdr:rowOff>2591</xdr:rowOff>
    </xdr:to>
    <xdr:sp macro="" textlink="">
      <xdr:nvSpPr>
        <xdr:cNvPr id="299" name="フローチャート: 判断 298">
          <a:extLst>
            <a:ext uri="{FF2B5EF4-FFF2-40B4-BE49-F238E27FC236}">
              <a16:creationId xmlns="" xmlns:a16="http://schemas.microsoft.com/office/drawing/2014/main" id="{00000000-0008-0000-0700-00002B010000}"/>
            </a:ext>
          </a:extLst>
        </xdr:cNvPr>
        <xdr:cNvSpPr/>
      </xdr:nvSpPr>
      <xdr:spPr>
        <a:xfrm>
          <a:off x="6921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19118</xdr:rowOff>
    </xdr:from>
    <xdr:ext cx="378565" cy="259045"/>
    <xdr:sp macro="" textlink="">
      <xdr:nvSpPr>
        <xdr:cNvPr id="300" name="テキスト ボックス 299">
          <a:extLst>
            <a:ext uri="{FF2B5EF4-FFF2-40B4-BE49-F238E27FC236}">
              <a16:creationId xmlns="" xmlns:a16="http://schemas.microsoft.com/office/drawing/2014/main" id="{00000000-0008-0000-0700-00002C010000}"/>
            </a:ext>
          </a:extLst>
        </xdr:cNvPr>
        <xdr:cNvSpPr txBox="1"/>
      </xdr:nvSpPr>
      <xdr:spPr>
        <a:xfrm>
          <a:off x="6783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165024</xdr:rowOff>
    </xdr:from>
    <xdr:to>
      <xdr:col>55</xdr:col>
      <xdr:colOff>50800</xdr:colOff>
      <xdr:row>38</xdr:row>
      <xdr:rowOff>95174</xdr:rowOff>
    </xdr:to>
    <xdr:sp macro="" textlink="">
      <xdr:nvSpPr>
        <xdr:cNvPr id="306" name="楕円 305">
          <a:extLst>
            <a:ext uri="{FF2B5EF4-FFF2-40B4-BE49-F238E27FC236}">
              <a16:creationId xmlns="" xmlns:a16="http://schemas.microsoft.com/office/drawing/2014/main" id="{00000000-0008-0000-0700-000032010000}"/>
            </a:ext>
          </a:extLst>
        </xdr:cNvPr>
        <xdr:cNvSpPr/>
      </xdr:nvSpPr>
      <xdr:spPr>
        <a:xfrm>
          <a:off x="10426700" y="650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79951</xdr:rowOff>
    </xdr:from>
    <xdr:ext cx="378565" cy="259045"/>
    <xdr:sp macro="" textlink="">
      <xdr:nvSpPr>
        <xdr:cNvPr id="307" name="労働費該当値テキスト">
          <a:extLst>
            <a:ext uri="{FF2B5EF4-FFF2-40B4-BE49-F238E27FC236}">
              <a16:creationId xmlns="" xmlns:a16="http://schemas.microsoft.com/office/drawing/2014/main" id="{00000000-0008-0000-0700-000033010000}"/>
            </a:ext>
          </a:extLst>
        </xdr:cNvPr>
        <xdr:cNvSpPr txBox="1"/>
      </xdr:nvSpPr>
      <xdr:spPr>
        <a:xfrm>
          <a:off x="10528300" y="64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66269</xdr:rowOff>
    </xdr:from>
    <xdr:to>
      <xdr:col>50</xdr:col>
      <xdr:colOff>165100</xdr:colOff>
      <xdr:row>38</xdr:row>
      <xdr:rowOff>167869</xdr:rowOff>
    </xdr:to>
    <xdr:sp macro="" textlink="">
      <xdr:nvSpPr>
        <xdr:cNvPr id="308" name="楕円 307">
          <a:extLst>
            <a:ext uri="{FF2B5EF4-FFF2-40B4-BE49-F238E27FC236}">
              <a16:creationId xmlns="" xmlns:a16="http://schemas.microsoft.com/office/drawing/2014/main" id="{00000000-0008-0000-0700-000034010000}"/>
            </a:ext>
          </a:extLst>
        </xdr:cNvPr>
        <xdr:cNvSpPr/>
      </xdr:nvSpPr>
      <xdr:spPr>
        <a:xfrm>
          <a:off x="9588500" y="658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158996</xdr:rowOff>
    </xdr:from>
    <xdr:ext cx="313932"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9482333" y="66740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46609</xdr:rowOff>
    </xdr:from>
    <xdr:to>
      <xdr:col>46</xdr:col>
      <xdr:colOff>38100</xdr:colOff>
      <xdr:row>38</xdr:row>
      <xdr:rowOff>148209</xdr:rowOff>
    </xdr:to>
    <xdr:sp macro="" textlink="">
      <xdr:nvSpPr>
        <xdr:cNvPr id="310" name="楕円 309">
          <a:extLst>
            <a:ext uri="{FF2B5EF4-FFF2-40B4-BE49-F238E27FC236}">
              <a16:creationId xmlns="" xmlns:a16="http://schemas.microsoft.com/office/drawing/2014/main" id="{00000000-0008-0000-0700-000036010000}"/>
            </a:ext>
          </a:extLst>
        </xdr:cNvPr>
        <xdr:cNvSpPr/>
      </xdr:nvSpPr>
      <xdr:spPr>
        <a:xfrm>
          <a:off x="8699500" y="656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139336</xdr:rowOff>
    </xdr:from>
    <xdr:ext cx="378565" cy="259045"/>
    <xdr:sp macro="" textlink="">
      <xdr:nvSpPr>
        <xdr:cNvPr id="311" name="テキスト ボックス 310">
          <a:extLst>
            <a:ext uri="{FF2B5EF4-FFF2-40B4-BE49-F238E27FC236}">
              <a16:creationId xmlns="" xmlns:a16="http://schemas.microsoft.com/office/drawing/2014/main" id="{00000000-0008-0000-0700-000037010000}"/>
            </a:ext>
          </a:extLst>
        </xdr:cNvPr>
        <xdr:cNvSpPr txBox="1"/>
      </xdr:nvSpPr>
      <xdr:spPr>
        <a:xfrm>
          <a:off x="8561017" y="6654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47752</xdr:rowOff>
    </xdr:from>
    <xdr:to>
      <xdr:col>41</xdr:col>
      <xdr:colOff>101600</xdr:colOff>
      <xdr:row>38</xdr:row>
      <xdr:rowOff>149352</xdr:rowOff>
    </xdr:to>
    <xdr:sp macro="" textlink="">
      <xdr:nvSpPr>
        <xdr:cNvPr id="312" name="楕円 311">
          <a:extLst>
            <a:ext uri="{FF2B5EF4-FFF2-40B4-BE49-F238E27FC236}">
              <a16:creationId xmlns="" xmlns:a16="http://schemas.microsoft.com/office/drawing/2014/main" id="{00000000-0008-0000-0700-000038010000}"/>
            </a:ext>
          </a:extLst>
        </xdr:cNvPr>
        <xdr:cNvSpPr/>
      </xdr:nvSpPr>
      <xdr:spPr>
        <a:xfrm>
          <a:off x="7810500" y="656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140479</xdr:rowOff>
    </xdr:from>
    <xdr:ext cx="378565" cy="259045"/>
    <xdr:sp macro="" textlink="">
      <xdr:nvSpPr>
        <xdr:cNvPr id="313" name="テキスト ボックス 312">
          <a:extLst>
            <a:ext uri="{FF2B5EF4-FFF2-40B4-BE49-F238E27FC236}">
              <a16:creationId xmlns="" xmlns:a16="http://schemas.microsoft.com/office/drawing/2014/main" id="{00000000-0008-0000-0700-000039010000}"/>
            </a:ext>
          </a:extLst>
        </xdr:cNvPr>
        <xdr:cNvSpPr txBox="1"/>
      </xdr:nvSpPr>
      <xdr:spPr>
        <a:xfrm>
          <a:off x="7672017" y="6655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53467</xdr:rowOff>
    </xdr:from>
    <xdr:to>
      <xdr:col>36</xdr:col>
      <xdr:colOff>165100</xdr:colOff>
      <xdr:row>38</xdr:row>
      <xdr:rowOff>155067</xdr:rowOff>
    </xdr:to>
    <xdr:sp macro="" textlink="">
      <xdr:nvSpPr>
        <xdr:cNvPr id="314" name="楕円 313">
          <a:extLst>
            <a:ext uri="{FF2B5EF4-FFF2-40B4-BE49-F238E27FC236}">
              <a16:creationId xmlns="" xmlns:a16="http://schemas.microsoft.com/office/drawing/2014/main" id="{00000000-0008-0000-0700-00003A010000}"/>
            </a:ext>
          </a:extLst>
        </xdr:cNvPr>
        <xdr:cNvSpPr/>
      </xdr:nvSpPr>
      <xdr:spPr>
        <a:xfrm>
          <a:off x="6921500" y="656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146194</xdr:rowOff>
    </xdr:from>
    <xdr:ext cx="378565" cy="259045"/>
    <xdr:sp macro="" textlink="">
      <xdr:nvSpPr>
        <xdr:cNvPr id="315" name="テキスト ボックス 314">
          <a:extLst>
            <a:ext uri="{FF2B5EF4-FFF2-40B4-BE49-F238E27FC236}">
              <a16:creationId xmlns="" xmlns:a16="http://schemas.microsoft.com/office/drawing/2014/main" id="{00000000-0008-0000-0700-00003B010000}"/>
            </a:ext>
          </a:extLst>
        </xdr:cNvPr>
        <xdr:cNvSpPr txBox="1"/>
      </xdr:nvSpPr>
      <xdr:spPr>
        <a:xfrm>
          <a:off x="6783017" y="6661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97158</xdr:rowOff>
    </xdr:from>
    <xdr:to>
      <xdr:col>54</xdr:col>
      <xdr:colOff>189865</xdr:colOff>
      <xdr:row>58</xdr:row>
      <xdr:rowOff>107079</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flipV="1">
          <a:off x="10475595" y="8841108"/>
          <a:ext cx="1270" cy="121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110906</xdr:rowOff>
    </xdr:from>
    <xdr:ext cx="469744" cy="259045"/>
    <xdr:sp macro="" textlink="">
      <xdr:nvSpPr>
        <xdr:cNvPr id="338" name="農林水産業費最小値テキスト">
          <a:extLst>
            <a:ext uri="{FF2B5EF4-FFF2-40B4-BE49-F238E27FC236}">
              <a16:creationId xmlns="" xmlns:a16="http://schemas.microsoft.com/office/drawing/2014/main" id="{00000000-0008-0000-0700-000052010000}"/>
            </a:ext>
          </a:extLst>
        </xdr:cNvPr>
        <xdr:cNvSpPr txBox="1"/>
      </xdr:nvSpPr>
      <xdr:spPr>
        <a:xfrm>
          <a:off x="10528300" y="1005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107079</xdr:rowOff>
    </xdr:from>
    <xdr:to>
      <xdr:col>55</xdr:col>
      <xdr:colOff>88900</xdr:colOff>
      <xdr:row>58</xdr:row>
      <xdr:rowOff>107079</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a:off x="10388600" y="10051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43835</xdr:rowOff>
    </xdr:from>
    <xdr:ext cx="534377" cy="259045"/>
    <xdr:sp macro="" textlink="">
      <xdr:nvSpPr>
        <xdr:cNvPr id="340" name="農林水産業費最大値テキスト">
          <a:extLst>
            <a:ext uri="{FF2B5EF4-FFF2-40B4-BE49-F238E27FC236}">
              <a16:creationId xmlns="" xmlns:a16="http://schemas.microsoft.com/office/drawing/2014/main" id="{00000000-0008-0000-0700-000054010000}"/>
            </a:ext>
          </a:extLst>
        </xdr:cNvPr>
        <xdr:cNvSpPr txBox="1"/>
      </xdr:nvSpPr>
      <xdr:spPr>
        <a:xfrm>
          <a:off x="10528300" y="861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97158</xdr:rowOff>
    </xdr:from>
    <xdr:to>
      <xdr:col>55</xdr:col>
      <xdr:colOff>88900</xdr:colOff>
      <xdr:row>51</xdr:row>
      <xdr:rowOff>97158</xdr:rowOff>
    </xdr:to>
    <xdr:cxnSp macro="">
      <xdr:nvCxnSpPr>
        <xdr:cNvPr id="341" name="直線コネクタ 340">
          <a:extLst>
            <a:ext uri="{FF2B5EF4-FFF2-40B4-BE49-F238E27FC236}">
              <a16:creationId xmlns="" xmlns:a16="http://schemas.microsoft.com/office/drawing/2014/main" id="{00000000-0008-0000-0700-000055010000}"/>
            </a:ext>
          </a:extLst>
        </xdr:cNvPr>
        <xdr:cNvCxnSpPr/>
      </xdr:nvCxnSpPr>
      <xdr:spPr>
        <a:xfrm>
          <a:off x="10388600" y="8841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98895</xdr:rowOff>
    </xdr:from>
    <xdr:to>
      <xdr:col>55</xdr:col>
      <xdr:colOff>0</xdr:colOff>
      <xdr:row>58</xdr:row>
      <xdr:rowOff>107079</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a:off x="9639300" y="10042995"/>
          <a:ext cx="8382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17091</xdr:rowOff>
    </xdr:from>
    <xdr:ext cx="534377" cy="259045"/>
    <xdr:sp macro="" textlink="">
      <xdr:nvSpPr>
        <xdr:cNvPr id="343" name="農林水産業費平均値テキスト">
          <a:extLst>
            <a:ext uri="{FF2B5EF4-FFF2-40B4-BE49-F238E27FC236}">
              <a16:creationId xmlns="" xmlns:a16="http://schemas.microsoft.com/office/drawing/2014/main" id="{00000000-0008-0000-0700-000057010000}"/>
            </a:ext>
          </a:extLst>
        </xdr:cNvPr>
        <xdr:cNvSpPr txBox="1"/>
      </xdr:nvSpPr>
      <xdr:spPr>
        <a:xfrm>
          <a:off x="10528300" y="9446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165664</xdr:rowOff>
    </xdr:from>
    <xdr:to>
      <xdr:col>55</xdr:col>
      <xdr:colOff>50800</xdr:colOff>
      <xdr:row>56</xdr:row>
      <xdr:rowOff>95814</xdr:rowOff>
    </xdr:to>
    <xdr:sp macro="" textlink="">
      <xdr:nvSpPr>
        <xdr:cNvPr id="344" name="フローチャート: 判断 343">
          <a:extLst>
            <a:ext uri="{FF2B5EF4-FFF2-40B4-BE49-F238E27FC236}">
              <a16:creationId xmlns="" xmlns:a16="http://schemas.microsoft.com/office/drawing/2014/main" id="{00000000-0008-0000-0700-000058010000}"/>
            </a:ext>
          </a:extLst>
        </xdr:cNvPr>
        <xdr:cNvSpPr/>
      </xdr:nvSpPr>
      <xdr:spPr>
        <a:xfrm>
          <a:off x="10426700" y="959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85110</xdr:rowOff>
    </xdr:from>
    <xdr:to>
      <xdr:col>50</xdr:col>
      <xdr:colOff>114300</xdr:colOff>
      <xdr:row>58</xdr:row>
      <xdr:rowOff>98895</xdr:rowOff>
    </xdr:to>
    <xdr:cxnSp macro="">
      <xdr:nvCxnSpPr>
        <xdr:cNvPr id="345" name="直線コネクタ 344">
          <a:extLst>
            <a:ext uri="{FF2B5EF4-FFF2-40B4-BE49-F238E27FC236}">
              <a16:creationId xmlns="" xmlns:a16="http://schemas.microsoft.com/office/drawing/2014/main" id="{00000000-0008-0000-0700-000059010000}"/>
            </a:ext>
          </a:extLst>
        </xdr:cNvPr>
        <xdr:cNvCxnSpPr/>
      </xdr:nvCxnSpPr>
      <xdr:spPr>
        <a:xfrm>
          <a:off x="8750300" y="10029210"/>
          <a:ext cx="889000" cy="1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24572</xdr:rowOff>
    </xdr:from>
    <xdr:to>
      <xdr:col>50</xdr:col>
      <xdr:colOff>165100</xdr:colOff>
      <xdr:row>56</xdr:row>
      <xdr:rowOff>126172</xdr:rowOff>
    </xdr:to>
    <xdr:sp macro="" textlink="">
      <xdr:nvSpPr>
        <xdr:cNvPr id="346" name="フローチャート: 判断 345">
          <a:extLst>
            <a:ext uri="{FF2B5EF4-FFF2-40B4-BE49-F238E27FC236}">
              <a16:creationId xmlns="" xmlns:a16="http://schemas.microsoft.com/office/drawing/2014/main" id="{00000000-0008-0000-0700-00005A010000}"/>
            </a:ext>
          </a:extLst>
        </xdr:cNvPr>
        <xdr:cNvSpPr/>
      </xdr:nvSpPr>
      <xdr:spPr>
        <a:xfrm>
          <a:off x="95885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142699</xdr:rowOff>
    </xdr:from>
    <xdr:ext cx="534377" cy="259045"/>
    <xdr:sp macro="" textlink="">
      <xdr:nvSpPr>
        <xdr:cNvPr id="347" name="テキスト ボックス 346">
          <a:extLst>
            <a:ext uri="{FF2B5EF4-FFF2-40B4-BE49-F238E27FC236}">
              <a16:creationId xmlns="" xmlns:a16="http://schemas.microsoft.com/office/drawing/2014/main" id="{00000000-0008-0000-0700-00005B010000}"/>
            </a:ext>
          </a:extLst>
        </xdr:cNvPr>
        <xdr:cNvSpPr txBox="1"/>
      </xdr:nvSpPr>
      <xdr:spPr>
        <a:xfrm>
          <a:off x="9372111" y="940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85110</xdr:rowOff>
    </xdr:from>
    <xdr:to>
      <xdr:col>45</xdr:col>
      <xdr:colOff>177800</xdr:colOff>
      <xdr:row>58</xdr:row>
      <xdr:rowOff>101272</xdr:rowOff>
    </xdr:to>
    <xdr:cxnSp macro="">
      <xdr:nvCxnSpPr>
        <xdr:cNvPr id="348" name="直線コネクタ 347">
          <a:extLst>
            <a:ext uri="{FF2B5EF4-FFF2-40B4-BE49-F238E27FC236}">
              <a16:creationId xmlns="" xmlns:a16="http://schemas.microsoft.com/office/drawing/2014/main" id="{00000000-0008-0000-0700-00005C010000}"/>
            </a:ext>
          </a:extLst>
        </xdr:cNvPr>
        <xdr:cNvCxnSpPr/>
      </xdr:nvCxnSpPr>
      <xdr:spPr>
        <a:xfrm flipV="1">
          <a:off x="7861300" y="10029210"/>
          <a:ext cx="889000" cy="1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65674</xdr:rowOff>
    </xdr:from>
    <xdr:to>
      <xdr:col>46</xdr:col>
      <xdr:colOff>38100</xdr:colOff>
      <xdr:row>56</xdr:row>
      <xdr:rowOff>167274</xdr:rowOff>
    </xdr:to>
    <xdr:sp macro="" textlink="">
      <xdr:nvSpPr>
        <xdr:cNvPr id="349" name="フローチャート: 判断 348">
          <a:extLst>
            <a:ext uri="{FF2B5EF4-FFF2-40B4-BE49-F238E27FC236}">
              <a16:creationId xmlns="" xmlns:a16="http://schemas.microsoft.com/office/drawing/2014/main" id="{00000000-0008-0000-0700-00005D010000}"/>
            </a:ext>
          </a:extLst>
        </xdr:cNvPr>
        <xdr:cNvSpPr/>
      </xdr:nvSpPr>
      <xdr:spPr>
        <a:xfrm>
          <a:off x="8699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12351</xdr:rowOff>
    </xdr:from>
    <xdr:ext cx="534377" cy="259045"/>
    <xdr:sp macro="" textlink="">
      <xdr:nvSpPr>
        <xdr:cNvPr id="350" name="テキスト ボックス 349">
          <a:extLst>
            <a:ext uri="{FF2B5EF4-FFF2-40B4-BE49-F238E27FC236}">
              <a16:creationId xmlns="" xmlns:a16="http://schemas.microsoft.com/office/drawing/2014/main" id="{00000000-0008-0000-0700-00005E010000}"/>
            </a:ext>
          </a:extLst>
        </xdr:cNvPr>
        <xdr:cNvSpPr txBox="1"/>
      </xdr:nvSpPr>
      <xdr:spPr>
        <a:xfrm>
          <a:off x="8483111" y="944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79510</xdr:rowOff>
    </xdr:from>
    <xdr:to>
      <xdr:col>41</xdr:col>
      <xdr:colOff>50800</xdr:colOff>
      <xdr:row>58</xdr:row>
      <xdr:rowOff>101272</xdr:rowOff>
    </xdr:to>
    <xdr:cxnSp macro="">
      <xdr:nvCxnSpPr>
        <xdr:cNvPr id="351" name="直線コネクタ 350">
          <a:extLst>
            <a:ext uri="{FF2B5EF4-FFF2-40B4-BE49-F238E27FC236}">
              <a16:creationId xmlns="" xmlns:a16="http://schemas.microsoft.com/office/drawing/2014/main" id="{00000000-0008-0000-0700-00005F010000}"/>
            </a:ext>
          </a:extLst>
        </xdr:cNvPr>
        <xdr:cNvCxnSpPr/>
      </xdr:nvCxnSpPr>
      <xdr:spPr>
        <a:xfrm>
          <a:off x="6972300" y="10023610"/>
          <a:ext cx="889000" cy="2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15954</xdr:rowOff>
    </xdr:from>
    <xdr:to>
      <xdr:col>41</xdr:col>
      <xdr:colOff>101600</xdr:colOff>
      <xdr:row>56</xdr:row>
      <xdr:rowOff>117554</xdr:rowOff>
    </xdr:to>
    <xdr:sp macro="" textlink="">
      <xdr:nvSpPr>
        <xdr:cNvPr id="352" name="フローチャート: 判断 351">
          <a:extLst>
            <a:ext uri="{FF2B5EF4-FFF2-40B4-BE49-F238E27FC236}">
              <a16:creationId xmlns="" xmlns:a16="http://schemas.microsoft.com/office/drawing/2014/main" id="{00000000-0008-0000-0700-000060010000}"/>
            </a:ext>
          </a:extLst>
        </xdr:cNvPr>
        <xdr:cNvSpPr/>
      </xdr:nvSpPr>
      <xdr:spPr>
        <a:xfrm>
          <a:off x="7810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134081</xdr:rowOff>
    </xdr:from>
    <xdr:ext cx="534377" cy="259045"/>
    <xdr:sp macro="" textlink="">
      <xdr:nvSpPr>
        <xdr:cNvPr id="353" name="テキスト ボックス 352">
          <a:extLst>
            <a:ext uri="{FF2B5EF4-FFF2-40B4-BE49-F238E27FC236}">
              <a16:creationId xmlns="" xmlns:a16="http://schemas.microsoft.com/office/drawing/2014/main" id="{00000000-0008-0000-0700-000061010000}"/>
            </a:ext>
          </a:extLst>
        </xdr:cNvPr>
        <xdr:cNvSpPr txBox="1"/>
      </xdr:nvSpPr>
      <xdr:spPr>
        <a:xfrm>
          <a:off x="7594111" y="939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51021</xdr:rowOff>
    </xdr:from>
    <xdr:to>
      <xdr:col>36</xdr:col>
      <xdr:colOff>165100</xdr:colOff>
      <xdr:row>56</xdr:row>
      <xdr:rowOff>152621</xdr:rowOff>
    </xdr:to>
    <xdr:sp macro="" textlink="">
      <xdr:nvSpPr>
        <xdr:cNvPr id="354" name="フローチャート: 判断 353">
          <a:extLst>
            <a:ext uri="{FF2B5EF4-FFF2-40B4-BE49-F238E27FC236}">
              <a16:creationId xmlns="" xmlns:a16="http://schemas.microsoft.com/office/drawing/2014/main" id="{00000000-0008-0000-0700-000062010000}"/>
            </a:ext>
          </a:extLst>
        </xdr:cNvPr>
        <xdr:cNvSpPr/>
      </xdr:nvSpPr>
      <xdr:spPr>
        <a:xfrm>
          <a:off x="6921500" y="96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169148</xdr:rowOff>
    </xdr:from>
    <xdr:ext cx="534377" cy="259045"/>
    <xdr:sp macro="" textlink="">
      <xdr:nvSpPr>
        <xdr:cNvPr id="355" name="テキスト ボックス 354">
          <a:extLst>
            <a:ext uri="{FF2B5EF4-FFF2-40B4-BE49-F238E27FC236}">
              <a16:creationId xmlns="" xmlns:a16="http://schemas.microsoft.com/office/drawing/2014/main" id="{00000000-0008-0000-0700-000063010000}"/>
            </a:ext>
          </a:extLst>
        </xdr:cNvPr>
        <xdr:cNvSpPr txBox="1"/>
      </xdr:nvSpPr>
      <xdr:spPr>
        <a:xfrm>
          <a:off x="6705111" y="942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56279</xdr:rowOff>
    </xdr:from>
    <xdr:to>
      <xdr:col>55</xdr:col>
      <xdr:colOff>50800</xdr:colOff>
      <xdr:row>58</xdr:row>
      <xdr:rowOff>157879</xdr:rowOff>
    </xdr:to>
    <xdr:sp macro="" textlink="">
      <xdr:nvSpPr>
        <xdr:cNvPr id="361" name="楕円 360">
          <a:extLst>
            <a:ext uri="{FF2B5EF4-FFF2-40B4-BE49-F238E27FC236}">
              <a16:creationId xmlns="" xmlns:a16="http://schemas.microsoft.com/office/drawing/2014/main" id="{00000000-0008-0000-0700-000069010000}"/>
            </a:ext>
          </a:extLst>
        </xdr:cNvPr>
        <xdr:cNvSpPr/>
      </xdr:nvSpPr>
      <xdr:spPr>
        <a:xfrm>
          <a:off x="10426700" y="1000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142656</xdr:rowOff>
    </xdr:from>
    <xdr:ext cx="469744" cy="259045"/>
    <xdr:sp macro="" textlink="">
      <xdr:nvSpPr>
        <xdr:cNvPr id="362" name="農林水産業費該当値テキスト">
          <a:extLst>
            <a:ext uri="{FF2B5EF4-FFF2-40B4-BE49-F238E27FC236}">
              <a16:creationId xmlns="" xmlns:a16="http://schemas.microsoft.com/office/drawing/2014/main" id="{00000000-0008-0000-0700-00006A010000}"/>
            </a:ext>
          </a:extLst>
        </xdr:cNvPr>
        <xdr:cNvSpPr txBox="1"/>
      </xdr:nvSpPr>
      <xdr:spPr>
        <a:xfrm>
          <a:off x="10528300" y="991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48095</xdr:rowOff>
    </xdr:from>
    <xdr:to>
      <xdr:col>50</xdr:col>
      <xdr:colOff>165100</xdr:colOff>
      <xdr:row>58</xdr:row>
      <xdr:rowOff>149695</xdr:rowOff>
    </xdr:to>
    <xdr:sp macro="" textlink="">
      <xdr:nvSpPr>
        <xdr:cNvPr id="363" name="楕円 362">
          <a:extLst>
            <a:ext uri="{FF2B5EF4-FFF2-40B4-BE49-F238E27FC236}">
              <a16:creationId xmlns="" xmlns:a16="http://schemas.microsoft.com/office/drawing/2014/main" id="{00000000-0008-0000-0700-00006B010000}"/>
            </a:ext>
          </a:extLst>
        </xdr:cNvPr>
        <xdr:cNvSpPr/>
      </xdr:nvSpPr>
      <xdr:spPr>
        <a:xfrm>
          <a:off x="9588500" y="999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140822</xdr:rowOff>
    </xdr:from>
    <xdr:ext cx="469744"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9404428" y="1008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34310</xdr:rowOff>
    </xdr:from>
    <xdr:to>
      <xdr:col>46</xdr:col>
      <xdr:colOff>38100</xdr:colOff>
      <xdr:row>58</xdr:row>
      <xdr:rowOff>135910</xdr:rowOff>
    </xdr:to>
    <xdr:sp macro="" textlink="">
      <xdr:nvSpPr>
        <xdr:cNvPr id="365" name="楕円 364">
          <a:extLst>
            <a:ext uri="{FF2B5EF4-FFF2-40B4-BE49-F238E27FC236}">
              <a16:creationId xmlns="" xmlns:a16="http://schemas.microsoft.com/office/drawing/2014/main" id="{00000000-0008-0000-0700-00006D010000}"/>
            </a:ext>
          </a:extLst>
        </xdr:cNvPr>
        <xdr:cNvSpPr/>
      </xdr:nvSpPr>
      <xdr:spPr>
        <a:xfrm>
          <a:off x="8699500" y="997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127037</xdr:rowOff>
    </xdr:from>
    <xdr:ext cx="469744" cy="259045"/>
    <xdr:sp macro="" textlink="">
      <xdr:nvSpPr>
        <xdr:cNvPr id="366" name="テキスト ボックス 365">
          <a:extLst>
            <a:ext uri="{FF2B5EF4-FFF2-40B4-BE49-F238E27FC236}">
              <a16:creationId xmlns="" xmlns:a16="http://schemas.microsoft.com/office/drawing/2014/main" id="{00000000-0008-0000-0700-00006E010000}"/>
            </a:ext>
          </a:extLst>
        </xdr:cNvPr>
        <xdr:cNvSpPr txBox="1"/>
      </xdr:nvSpPr>
      <xdr:spPr>
        <a:xfrm>
          <a:off x="8515428" y="1007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50472</xdr:rowOff>
    </xdr:from>
    <xdr:to>
      <xdr:col>41</xdr:col>
      <xdr:colOff>101600</xdr:colOff>
      <xdr:row>58</xdr:row>
      <xdr:rowOff>152072</xdr:rowOff>
    </xdr:to>
    <xdr:sp macro="" textlink="">
      <xdr:nvSpPr>
        <xdr:cNvPr id="367" name="楕円 366">
          <a:extLst>
            <a:ext uri="{FF2B5EF4-FFF2-40B4-BE49-F238E27FC236}">
              <a16:creationId xmlns="" xmlns:a16="http://schemas.microsoft.com/office/drawing/2014/main" id="{00000000-0008-0000-0700-00006F010000}"/>
            </a:ext>
          </a:extLst>
        </xdr:cNvPr>
        <xdr:cNvSpPr/>
      </xdr:nvSpPr>
      <xdr:spPr>
        <a:xfrm>
          <a:off x="7810500" y="999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143199</xdr:rowOff>
    </xdr:from>
    <xdr:ext cx="469744" cy="259045"/>
    <xdr:sp macro="" textlink="">
      <xdr:nvSpPr>
        <xdr:cNvPr id="368" name="テキスト ボックス 367">
          <a:extLst>
            <a:ext uri="{FF2B5EF4-FFF2-40B4-BE49-F238E27FC236}">
              <a16:creationId xmlns="" xmlns:a16="http://schemas.microsoft.com/office/drawing/2014/main" id="{00000000-0008-0000-0700-000070010000}"/>
            </a:ext>
          </a:extLst>
        </xdr:cNvPr>
        <xdr:cNvSpPr txBox="1"/>
      </xdr:nvSpPr>
      <xdr:spPr>
        <a:xfrm>
          <a:off x="7626428" y="1008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28710</xdr:rowOff>
    </xdr:from>
    <xdr:to>
      <xdr:col>36</xdr:col>
      <xdr:colOff>165100</xdr:colOff>
      <xdr:row>58</xdr:row>
      <xdr:rowOff>130310</xdr:rowOff>
    </xdr:to>
    <xdr:sp macro="" textlink="">
      <xdr:nvSpPr>
        <xdr:cNvPr id="369" name="楕円 368">
          <a:extLst>
            <a:ext uri="{FF2B5EF4-FFF2-40B4-BE49-F238E27FC236}">
              <a16:creationId xmlns="" xmlns:a16="http://schemas.microsoft.com/office/drawing/2014/main" id="{00000000-0008-0000-0700-000071010000}"/>
            </a:ext>
          </a:extLst>
        </xdr:cNvPr>
        <xdr:cNvSpPr/>
      </xdr:nvSpPr>
      <xdr:spPr>
        <a:xfrm>
          <a:off x="6921500" y="99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121437</xdr:rowOff>
    </xdr:from>
    <xdr:ext cx="469744" cy="259045"/>
    <xdr:sp macro="" textlink="">
      <xdr:nvSpPr>
        <xdr:cNvPr id="370" name="テキスト ボックス 369">
          <a:extLst>
            <a:ext uri="{FF2B5EF4-FFF2-40B4-BE49-F238E27FC236}">
              <a16:creationId xmlns="" xmlns:a16="http://schemas.microsoft.com/office/drawing/2014/main" id="{00000000-0008-0000-0700-000072010000}"/>
            </a:ext>
          </a:extLst>
        </xdr:cNvPr>
        <xdr:cNvSpPr txBox="1"/>
      </xdr:nvSpPr>
      <xdr:spPr>
        <a:xfrm>
          <a:off x="6737428" y="1006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71381</xdr:rowOff>
    </xdr:from>
    <xdr:to>
      <xdr:col>54</xdr:col>
      <xdr:colOff>189865</xdr:colOff>
      <xdr:row>79</xdr:row>
      <xdr:rowOff>3879</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flipV="1">
          <a:off x="10475595" y="12072881"/>
          <a:ext cx="1270" cy="147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7706</xdr:rowOff>
    </xdr:from>
    <xdr:ext cx="469744" cy="259045"/>
    <xdr:sp macro="" textlink="">
      <xdr:nvSpPr>
        <xdr:cNvPr id="397" name="商工費最小値テキスト">
          <a:extLst>
            <a:ext uri="{FF2B5EF4-FFF2-40B4-BE49-F238E27FC236}">
              <a16:creationId xmlns="" xmlns:a16="http://schemas.microsoft.com/office/drawing/2014/main" id="{00000000-0008-0000-0700-00008D010000}"/>
            </a:ext>
          </a:extLst>
        </xdr:cNvPr>
        <xdr:cNvSpPr txBox="1"/>
      </xdr:nvSpPr>
      <xdr:spPr>
        <a:xfrm>
          <a:off x="10528300" y="1355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3879</xdr:rowOff>
    </xdr:from>
    <xdr:to>
      <xdr:col>55</xdr:col>
      <xdr:colOff>88900</xdr:colOff>
      <xdr:row>79</xdr:row>
      <xdr:rowOff>3879</xdr:rowOff>
    </xdr:to>
    <xdr:cxnSp macro="">
      <xdr:nvCxnSpPr>
        <xdr:cNvPr id="398" name="直線コネクタ 397">
          <a:extLst>
            <a:ext uri="{FF2B5EF4-FFF2-40B4-BE49-F238E27FC236}">
              <a16:creationId xmlns="" xmlns:a16="http://schemas.microsoft.com/office/drawing/2014/main" id="{00000000-0008-0000-0700-00008E010000}"/>
            </a:ext>
          </a:extLst>
        </xdr:cNvPr>
        <xdr:cNvCxnSpPr/>
      </xdr:nvCxnSpPr>
      <xdr:spPr>
        <a:xfrm>
          <a:off x="10388600" y="13548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18058</xdr:rowOff>
    </xdr:from>
    <xdr:ext cx="534377" cy="259045"/>
    <xdr:sp macro="" textlink="">
      <xdr:nvSpPr>
        <xdr:cNvPr id="399" name="商工費最大値テキスト">
          <a:extLst>
            <a:ext uri="{FF2B5EF4-FFF2-40B4-BE49-F238E27FC236}">
              <a16:creationId xmlns="" xmlns:a16="http://schemas.microsoft.com/office/drawing/2014/main" id="{00000000-0008-0000-0700-00008F010000}"/>
            </a:ext>
          </a:extLst>
        </xdr:cNvPr>
        <xdr:cNvSpPr txBox="1"/>
      </xdr:nvSpPr>
      <xdr:spPr>
        <a:xfrm>
          <a:off x="10528300" y="1184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71381</xdr:rowOff>
    </xdr:from>
    <xdr:to>
      <xdr:col>55</xdr:col>
      <xdr:colOff>88900</xdr:colOff>
      <xdr:row>70</xdr:row>
      <xdr:rowOff>71381</xdr:rowOff>
    </xdr:to>
    <xdr:cxnSp macro="">
      <xdr:nvCxnSpPr>
        <xdr:cNvPr id="400" name="直線コネクタ 399">
          <a:extLst>
            <a:ext uri="{FF2B5EF4-FFF2-40B4-BE49-F238E27FC236}">
              <a16:creationId xmlns="" xmlns:a16="http://schemas.microsoft.com/office/drawing/2014/main" id="{00000000-0008-0000-0700-000090010000}"/>
            </a:ext>
          </a:extLst>
        </xdr:cNvPr>
        <xdr:cNvCxnSpPr/>
      </xdr:nvCxnSpPr>
      <xdr:spPr>
        <a:xfrm>
          <a:off x="10388600" y="12072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3879</xdr:rowOff>
    </xdr:from>
    <xdr:to>
      <xdr:col>55</xdr:col>
      <xdr:colOff>0</xdr:colOff>
      <xdr:row>79</xdr:row>
      <xdr:rowOff>43949</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flipV="1">
          <a:off x="9639300" y="13548429"/>
          <a:ext cx="838200" cy="4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105932</xdr:rowOff>
    </xdr:from>
    <xdr:ext cx="534377" cy="259045"/>
    <xdr:sp macro="" textlink="">
      <xdr:nvSpPr>
        <xdr:cNvPr id="402" name="商工費平均値テキスト">
          <a:extLst>
            <a:ext uri="{FF2B5EF4-FFF2-40B4-BE49-F238E27FC236}">
              <a16:creationId xmlns="" xmlns:a16="http://schemas.microsoft.com/office/drawing/2014/main" id="{00000000-0008-0000-0700-000092010000}"/>
            </a:ext>
          </a:extLst>
        </xdr:cNvPr>
        <xdr:cNvSpPr txBox="1"/>
      </xdr:nvSpPr>
      <xdr:spPr>
        <a:xfrm>
          <a:off x="10528300" y="12964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83054</xdr:rowOff>
    </xdr:from>
    <xdr:to>
      <xdr:col>55</xdr:col>
      <xdr:colOff>50800</xdr:colOff>
      <xdr:row>77</xdr:row>
      <xdr:rowOff>13204</xdr:rowOff>
    </xdr:to>
    <xdr:sp macro="" textlink="">
      <xdr:nvSpPr>
        <xdr:cNvPr id="403" name="フローチャート: 判断 402">
          <a:extLst>
            <a:ext uri="{FF2B5EF4-FFF2-40B4-BE49-F238E27FC236}">
              <a16:creationId xmlns="" xmlns:a16="http://schemas.microsoft.com/office/drawing/2014/main" id="{00000000-0008-0000-0700-000093010000}"/>
            </a:ext>
          </a:extLst>
        </xdr:cNvPr>
        <xdr:cNvSpPr/>
      </xdr:nvSpPr>
      <xdr:spPr>
        <a:xfrm>
          <a:off x="10426700" y="1311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40243</xdr:rowOff>
    </xdr:from>
    <xdr:to>
      <xdr:col>50</xdr:col>
      <xdr:colOff>114300</xdr:colOff>
      <xdr:row>79</xdr:row>
      <xdr:rowOff>43949</xdr:rowOff>
    </xdr:to>
    <xdr:cxnSp macro="">
      <xdr:nvCxnSpPr>
        <xdr:cNvPr id="404" name="直線コネクタ 403">
          <a:extLst>
            <a:ext uri="{FF2B5EF4-FFF2-40B4-BE49-F238E27FC236}">
              <a16:creationId xmlns="" xmlns:a16="http://schemas.microsoft.com/office/drawing/2014/main" id="{00000000-0008-0000-0700-000094010000}"/>
            </a:ext>
          </a:extLst>
        </xdr:cNvPr>
        <xdr:cNvCxnSpPr/>
      </xdr:nvCxnSpPr>
      <xdr:spPr>
        <a:xfrm>
          <a:off x="8750300" y="13584793"/>
          <a:ext cx="889000" cy="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74498</xdr:rowOff>
    </xdr:from>
    <xdr:to>
      <xdr:col>50</xdr:col>
      <xdr:colOff>165100</xdr:colOff>
      <xdr:row>78</xdr:row>
      <xdr:rowOff>4648</xdr:rowOff>
    </xdr:to>
    <xdr:sp macro="" textlink="">
      <xdr:nvSpPr>
        <xdr:cNvPr id="405" name="フローチャート: 判断 404">
          <a:extLst>
            <a:ext uri="{FF2B5EF4-FFF2-40B4-BE49-F238E27FC236}">
              <a16:creationId xmlns="" xmlns:a16="http://schemas.microsoft.com/office/drawing/2014/main" id="{00000000-0008-0000-0700-000095010000}"/>
            </a:ext>
          </a:extLst>
        </xdr:cNvPr>
        <xdr:cNvSpPr/>
      </xdr:nvSpPr>
      <xdr:spPr>
        <a:xfrm>
          <a:off x="9588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21175</xdr:rowOff>
    </xdr:from>
    <xdr:ext cx="534377" cy="259045"/>
    <xdr:sp macro="" textlink="">
      <xdr:nvSpPr>
        <xdr:cNvPr id="406" name="テキスト ボックス 405">
          <a:extLst>
            <a:ext uri="{FF2B5EF4-FFF2-40B4-BE49-F238E27FC236}">
              <a16:creationId xmlns="" xmlns:a16="http://schemas.microsoft.com/office/drawing/2014/main" id="{00000000-0008-0000-0700-000096010000}"/>
            </a:ext>
          </a:extLst>
        </xdr:cNvPr>
        <xdr:cNvSpPr txBox="1"/>
      </xdr:nvSpPr>
      <xdr:spPr>
        <a:xfrm>
          <a:off x="9372111" y="1305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7145</xdr:rowOff>
    </xdr:from>
    <xdr:to>
      <xdr:col>45</xdr:col>
      <xdr:colOff>177800</xdr:colOff>
      <xdr:row>79</xdr:row>
      <xdr:rowOff>40243</xdr:rowOff>
    </xdr:to>
    <xdr:cxnSp macro="">
      <xdr:nvCxnSpPr>
        <xdr:cNvPr id="407" name="直線コネクタ 406">
          <a:extLst>
            <a:ext uri="{FF2B5EF4-FFF2-40B4-BE49-F238E27FC236}">
              <a16:creationId xmlns="" xmlns:a16="http://schemas.microsoft.com/office/drawing/2014/main" id="{00000000-0008-0000-0700-000097010000}"/>
            </a:ext>
          </a:extLst>
        </xdr:cNvPr>
        <xdr:cNvCxnSpPr/>
      </xdr:nvCxnSpPr>
      <xdr:spPr>
        <a:xfrm>
          <a:off x="7861300" y="13551695"/>
          <a:ext cx="889000" cy="3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144173</xdr:rowOff>
    </xdr:from>
    <xdr:to>
      <xdr:col>46</xdr:col>
      <xdr:colOff>38100</xdr:colOff>
      <xdr:row>78</xdr:row>
      <xdr:rowOff>74323</xdr:rowOff>
    </xdr:to>
    <xdr:sp macro="" textlink="">
      <xdr:nvSpPr>
        <xdr:cNvPr id="408" name="フローチャート: 判断 407">
          <a:extLst>
            <a:ext uri="{FF2B5EF4-FFF2-40B4-BE49-F238E27FC236}">
              <a16:creationId xmlns="" xmlns:a16="http://schemas.microsoft.com/office/drawing/2014/main" id="{00000000-0008-0000-0700-000098010000}"/>
            </a:ext>
          </a:extLst>
        </xdr:cNvPr>
        <xdr:cNvSpPr/>
      </xdr:nvSpPr>
      <xdr:spPr>
        <a:xfrm>
          <a:off x="8699500" y="1334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90850</xdr:rowOff>
    </xdr:from>
    <xdr:ext cx="534377" cy="259045"/>
    <xdr:sp macro="" textlink="">
      <xdr:nvSpPr>
        <xdr:cNvPr id="409" name="テキスト ボックス 408">
          <a:extLst>
            <a:ext uri="{FF2B5EF4-FFF2-40B4-BE49-F238E27FC236}">
              <a16:creationId xmlns="" xmlns:a16="http://schemas.microsoft.com/office/drawing/2014/main" id="{00000000-0008-0000-0700-000099010000}"/>
            </a:ext>
          </a:extLst>
        </xdr:cNvPr>
        <xdr:cNvSpPr txBox="1"/>
      </xdr:nvSpPr>
      <xdr:spPr>
        <a:xfrm>
          <a:off x="8483111" y="1312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7145</xdr:rowOff>
    </xdr:from>
    <xdr:to>
      <xdr:col>41</xdr:col>
      <xdr:colOff>50800</xdr:colOff>
      <xdr:row>79</xdr:row>
      <xdr:rowOff>50775</xdr:rowOff>
    </xdr:to>
    <xdr:cxnSp macro="">
      <xdr:nvCxnSpPr>
        <xdr:cNvPr id="410" name="直線コネクタ 409">
          <a:extLst>
            <a:ext uri="{FF2B5EF4-FFF2-40B4-BE49-F238E27FC236}">
              <a16:creationId xmlns="" xmlns:a16="http://schemas.microsoft.com/office/drawing/2014/main" id="{00000000-0008-0000-0700-00009A010000}"/>
            </a:ext>
          </a:extLst>
        </xdr:cNvPr>
        <xdr:cNvCxnSpPr/>
      </xdr:nvCxnSpPr>
      <xdr:spPr>
        <a:xfrm flipV="1">
          <a:off x="6972300" y="13551695"/>
          <a:ext cx="889000" cy="4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141641</xdr:rowOff>
    </xdr:from>
    <xdr:to>
      <xdr:col>41</xdr:col>
      <xdr:colOff>101600</xdr:colOff>
      <xdr:row>78</xdr:row>
      <xdr:rowOff>71791</xdr:rowOff>
    </xdr:to>
    <xdr:sp macro="" textlink="">
      <xdr:nvSpPr>
        <xdr:cNvPr id="411" name="フローチャート: 判断 410">
          <a:extLst>
            <a:ext uri="{FF2B5EF4-FFF2-40B4-BE49-F238E27FC236}">
              <a16:creationId xmlns="" xmlns:a16="http://schemas.microsoft.com/office/drawing/2014/main" id="{00000000-0008-0000-0700-00009B010000}"/>
            </a:ext>
          </a:extLst>
        </xdr:cNvPr>
        <xdr:cNvSpPr/>
      </xdr:nvSpPr>
      <xdr:spPr>
        <a:xfrm>
          <a:off x="7810500" y="133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88318</xdr:rowOff>
    </xdr:from>
    <xdr:ext cx="534377" cy="259045"/>
    <xdr:sp macro="" textlink="">
      <xdr:nvSpPr>
        <xdr:cNvPr id="412" name="テキスト ボックス 411">
          <a:extLst>
            <a:ext uri="{FF2B5EF4-FFF2-40B4-BE49-F238E27FC236}">
              <a16:creationId xmlns="" xmlns:a16="http://schemas.microsoft.com/office/drawing/2014/main" id="{00000000-0008-0000-0700-00009C010000}"/>
            </a:ext>
          </a:extLst>
        </xdr:cNvPr>
        <xdr:cNvSpPr txBox="1"/>
      </xdr:nvSpPr>
      <xdr:spPr>
        <a:xfrm>
          <a:off x="7594111" y="131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152434</xdr:rowOff>
    </xdr:from>
    <xdr:to>
      <xdr:col>36</xdr:col>
      <xdr:colOff>165100</xdr:colOff>
      <xdr:row>78</xdr:row>
      <xdr:rowOff>82584</xdr:rowOff>
    </xdr:to>
    <xdr:sp macro="" textlink="">
      <xdr:nvSpPr>
        <xdr:cNvPr id="413" name="フローチャート: 判断 412">
          <a:extLst>
            <a:ext uri="{FF2B5EF4-FFF2-40B4-BE49-F238E27FC236}">
              <a16:creationId xmlns="" xmlns:a16="http://schemas.microsoft.com/office/drawing/2014/main" id="{00000000-0008-0000-0700-00009D010000}"/>
            </a:ext>
          </a:extLst>
        </xdr:cNvPr>
        <xdr:cNvSpPr/>
      </xdr:nvSpPr>
      <xdr:spPr>
        <a:xfrm>
          <a:off x="6921500" y="1335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99111</xdr:rowOff>
    </xdr:from>
    <xdr:ext cx="534377" cy="259045"/>
    <xdr:sp macro="" textlink="">
      <xdr:nvSpPr>
        <xdr:cNvPr id="414" name="テキスト ボックス 413">
          <a:extLst>
            <a:ext uri="{FF2B5EF4-FFF2-40B4-BE49-F238E27FC236}">
              <a16:creationId xmlns="" xmlns:a16="http://schemas.microsoft.com/office/drawing/2014/main" id="{00000000-0008-0000-0700-00009E010000}"/>
            </a:ext>
          </a:extLst>
        </xdr:cNvPr>
        <xdr:cNvSpPr txBox="1"/>
      </xdr:nvSpPr>
      <xdr:spPr>
        <a:xfrm>
          <a:off x="6705111" y="1312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124529</xdr:rowOff>
    </xdr:from>
    <xdr:to>
      <xdr:col>55</xdr:col>
      <xdr:colOff>50800</xdr:colOff>
      <xdr:row>79</xdr:row>
      <xdr:rowOff>54679</xdr:rowOff>
    </xdr:to>
    <xdr:sp macro="" textlink="">
      <xdr:nvSpPr>
        <xdr:cNvPr id="420" name="楕円 419">
          <a:extLst>
            <a:ext uri="{FF2B5EF4-FFF2-40B4-BE49-F238E27FC236}">
              <a16:creationId xmlns="" xmlns:a16="http://schemas.microsoft.com/office/drawing/2014/main" id="{00000000-0008-0000-0700-0000A4010000}"/>
            </a:ext>
          </a:extLst>
        </xdr:cNvPr>
        <xdr:cNvSpPr/>
      </xdr:nvSpPr>
      <xdr:spPr>
        <a:xfrm>
          <a:off x="10426700" y="1349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39456</xdr:rowOff>
    </xdr:from>
    <xdr:ext cx="469744" cy="259045"/>
    <xdr:sp macro="" textlink="">
      <xdr:nvSpPr>
        <xdr:cNvPr id="421" name="商工費該当値テキスト">
          <a:extLst>
            <a:ext uri="{FF2B5EF4-FFF2-40B4-BE49-F238E27FC236}">
              <a16:creationId xmlns="" xmlns:a16="http://schemas.microsoft.com/office/drawing/2014/main" id="{00000000-0008-0000-0700-0000A5010000}"/>
            </a:ext>
          </a:extLst>
        </xdr:cNvPr>
        <xdr:cNvSpPr txBox="1"/>
      </xdr:nvSpPr>
      <xdr:spPr>
        <a:xfrm>
          <a:off x="10528300" y="13412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164599</xdr:rowOff>
    </xdr:from>
    <xdr:to>
      <xdr:col>50</xdr:col>
      <xdr:colOff>165100</xdr:colOff>
      <xdr:row>79</xdr:row>
      <xdr:rowOff>94749</xdr:rowOff>
    </xdr:to>
    <xdr:sp macro="" textlink="">
      <xdr:nvSpPr>
        <xdr:cNvPr id="422" name="楕円 421">
          <a:extLst>
            <a:ext uri="{FF2B5EF4-FFF2-40B4-BE49-F238E27FC236}">
              <a16:creationId xmlns="" xmlns:a16="http://schemas.microsoft.com/office/drawing/2014/main" id="{00000000-0008-0000-0700-0000A6010000}"/>
            </a:ext>
          </a:extLst>
        </xdr:cNvPr>
        <xdr:cNvSpPr/>
      </xdr:nvSpPr>
      <xdr:spPr>
        <a:xfrm>
          <a:off x="9588500" y="1353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85876</xdr:rowOff>
    </xdr:from>
    <xdr:ext cx="469744"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9404428" y="1363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160893</xdr:rowOff>
    </xdr:from>
    <xdr:to>
      <xdr:col>46</xdr:col>
      <xdr:colOff>38100</xdr:colOff>
      <xdr:row>79</xdr:row>
      <xdr:rowOff>91043</xdr:rowOff>
    </xdr:to>
    <xdr:sp macro="" textlink="">
      <xdr:nvSpPr>
        <xdr:cNvPr id="424" name="楕円 423">
          <a:extLst>
            <a:ext uri="{FF2B5EF4-FFF2-40B4-BE49-F238E27FC236}">
              <a16:creationId xmlns="" xmlns:a16="http://schemas.microsoft.com/office/drawing/2014/main" id="{00000000-0008-0000-0700-0000A8010000}"/>
            </a:ext>
          </a:extLst>
        </xdr:cNvPr>
        <xdr:cNvSpPr/>
      </xdr:nvSpPr>
      <xdr:spPr>
        <a:xfrm>
          <a:off x="8699500" y="1353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82170</xdr:rowOff>
    </xdr:from>
    <xdr:ext cx="469744" cy="259045"/>
    <xdr:sp macro="" textlink="">
      <xdr:nvSpPr>
        <xdr:cNvPr id="425" name="テキスト ボックス 424">
          <a:extLst>
            <a:ext uri="{FF2B5EF4-FFF2-40B4-BE49-F238E27FC236}">
              <a16:creationId xmlns="" xmlns:a16="http://schemas.microsoft.com/office/drawing/2014/main" id="{00000000-0008-0000-0700-0000A9010000}"/>
            </a:ext>
          </a:extLst>
        </xdr:cNvPr>
        <xdr:cNvSpPr txBox="1"/>
      </xdr:nvSpPr>
      <xdr:spPr>
        <a:xfrm>
          <a:off x="8515428" y="1362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127795</xdr:rowOff>
    </xdr:from>
    <xdr:to>
      <xdr:col>41</xdr:col>
      <xdr:colOff>101600</xdr:colOff>
      <xdr:row>79</xdr:row>
      <xdr:rowOff>57945</xdr:rowOff>
    </xdr:to>
    <xdr:sp macro="" textlink="">
      <xdr:nvSpPr>
        <xdr:cNvPr id="426" name="楕円 425">
          <a:extLst>
            <a:ext uri="{FF2B5EF4-FFF2-40B4-BE49-F238E27FC236}">
              <a16:creationId xmlns="" xmlns:a16="http://schemas.microsoft.com/office/drawing/2014/main" id="{00000000-0008-0000-0700-0000AA010000}"/>
            </a:ext>
          </a:extLst>
        </xdr:cNvPr>
        <xdr:cNvSpPr/>
      </xdr:nvSpPr>
      <xdr:spPr>
        <a:xfrm>
          <a:off x="7810500" y="1350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49072</xdr:rowOff>
    </xdr:from>
    <xdr:ext cx="469744" cy="259045"/>
    <xdr:sp macro="" textlink="">
      <xdr:nvSpPr>
        <xdr:cNvPr id="427" name="テキスト ボックス 426">
          <a:extLst>
            <a:ext uri="{FF2B5EF4-FFF2-40B4-BE49-F238E27FC236}">
              <a16:creationId xmlns="" xmlns:a16="http://schemas.microsoft.com/office/drawing/2014/main" id="{00000000-0008-0000-0700-0000AB010000}"/>
            </a:ext>
          </a:extLst>
        </xdr:cNvPr>
        <xdr:cNvSpPr txBox="1"/>
      </xdr:nvSpPr>
      <xdr:spPr>
        <a:xfrm>
          <a:off x="7626428" y="13593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171425</xdr:rowOff>
    </xdr:from>
    <xdr:to>
      <xdr:col>36</xdr:col>
      <xdr:colOff>165100</xdr:colOff>
      <xdr:row>79</xdr:row>
      <xdr:rowOff>101575</xdr:rowOff>
    </xdr:to>
    <xdr:sp macro="" textlink="">
      <xdr:nvSpPr>
        <xdr:cNvPr id="428" name="楕円 427">
          <a:extLst>
            <a:ext uri="{FF2B5EF4-FFF2-40B4-BE49-F238E27FC236}">
              <a16:creationId xmlns="" xmlns:a16="http://schemas.microsoft.com/office/drawing/2014/main" id="{00000000-0008-0000-0700-0000AC010000}"/>
            </a:ext>
          </a:extLst>
        </xdr:cNvPr>
        <xdr:cNvSpPr/>
      </xdr:nvSpPr>
      <xdr:spPr>
        <a:xfrm>
          <a:off x="6921500" y="1354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92702</xdr:rowOff>
    </xdr:from>
    <xdr:ext cx="469744" cy="259045"/>
    <xdr:sp macro="" textlink="">
      <xdr:nvSpPr>
        <xdr:cNvPr id="429" name="テキスト ボックス 428">
          <a:extLst>
            <a:ext uri="{FF2B5EF4-FFF2-40B4-BE49-F238E27FC236}">
              <a16:creationId xmlns="" xmlns:a16="http://schemas.microsoft.com/office/drawing/2014/main" id="{00000000-0008-0000-0700-0000AD010000}"/>
            </a:ext>
          </a:extLst>
        </xdr:cNvPr>
        <xdr:cNvSpPr txBox="1"/>
      </xdr:nvSpPr>
      <xdr:spPr>
        <a:xfrm>
          <a:off x="6737428" y="1363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23327</xdr:rowOff>
    </xdr:from>
    <xdr:to>
      <xdr:col>54</xdr:col>
      <xdr:colOff>189865</xdr:colOff>
      <xdr:row>98</xdr:row>
      <xdr:rowOff>55797</xdr:rowOff>
    </xdr:to>
    <xdr:cxnSp macro="">
      <xdr:nvCxnSpPr>
        <xdr:cNvPr id="453" name="直線コネクタ 452">
          <a:extLst>
            <a:ext uri="{FF2B5EF4-FFF2-40B4-BE49-F238E27FC236}">
              <a16:creationId xmlns="" xmlns:a16="http://schemas.microsoft.com/office/drawing/2014/main" id="{00000000-0008-0000-0700-0000C5010000}"/>
            </a:ext>
          </a:extLst>
        </xdr:cNvPr>
        <xdr:cNvCxnSpPr/>
      </xdr:nvCxnSpPr>
      <xdr:spPr>
        <a:xfrm flipV="1">
          <a:off x="10475595" y="15625277"/>
          <a:ext cx="1270" cy="1232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59624</xdr:rowOff>
    </xdr:from>
    <xdr:ext cx="534377" cy="259045"/>
    <xdr:sp macro="" textlink="">
      <xdr:nvSpPr>
        <xdr:cNvPr id="454" name="土木費最小値テキスト">
          <a:extLst>
            <a:ext uri="{FF2B5EF4-FFF2-40B4-BE49-F238E27FC236}">
              <a16:creationId xmlns="" xmlns:a16="http://schemas.microsoft.com/office/drawing/2014/main" id="{00000000-0008-0000-0700-0000C6010000}"/>
            </a:ext>
          </a:extLst>
        </xdr:cNvPr>
        <xdr:cNvSpPr txBox="1"/>
      </xdr:nvSpPr>
      <xdr:spPr>
        <a:xfrm>
          <a:off x="10528300" y="1686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55797</xdr:rowOff>
    </xdr:from>
    <xdr:to>
      <xdr:col>55</xdr:col>
      <xdr:colOff>88900</xdr:colOff>
      <xdr:row>98</xdr:row>
      <xdr:rowOff>55797</xdr:rowOff>
    </xdr:to>
    <xdr:cxnSp macro="">
      <xdr:nvCxnSpPr>
        <xdr:cNvPr id="455" name="直線コネクタ 454">
          <a:extLst>
            <a:ext uri="{FF2B5EF4-FFF2-40B4-BE49-F238E27FC236}">
              <a16:creationId xmlns="" xmlns:a16="http://schemas.microsoft.com/office/drawing/2014/main" id="{00000000-0008-0000-0700-0000C7010000}"/>
            </a:ext>
          </a:extLst>
        </xdr:cNvPr>
        <xdr:cNvCxnSpPr/>
      </xdr:nvCxnSpPr>
      <xdr:spPr>
        <a:xfrm>
          <a:off x="10388600" y="16857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141454</xdr:rowOff>
    </xdr:from>
    <xdr:ext cx="599010" cy="259045"/>
    <xdr:sp macro="" textlink="">
      <xdr:nvSpPr>
        <xdr:cNvPr id="456" name="土木費最大値テキスト">
          <a:extLst>
            <a:ext uri="{FF2B5EF4-FFF2-40B4-BE49-F238E27FC236}">
              <a16:creationId xmlns="" xmlns:a16="http://schemas.microsoft.com/office/drawing/2014/main" id="{00000000-0008-0000-0700-0000C8010000}"/>
            </a:ext>
          </a:extLst>
        </xdr:cNvPr>
        <xdr:cNvSpPr txBox="1"/>
      </xdr:nvSpPr>
      <xdr:spPr>
        <a:xfrm>
          <a:off x="10528300" y="1540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23327</xdr:rowOff>
    </xdr:from>
    <xdr:to>
      <xdr:col>55</xdr:col>
      <xdr:colOff>88900</xdr:colOff>
      <xdr:row>91</xdr:row>
      <xdr:rowOff>23327</xdr:rowOff>
    </xdr:to>
    <xdr:cxnSp macro="">
      <xdr:nvCxnSpPr>
        <xdr:cNvPr id="457" name="直線コネクタ 456">
          <a:extLst>
            <a:ext uri="{FF2B5EF4-FFF2-40B4-BE49-F238E27FC236}">
              <a16:creationId xmlns="" xmlns:a16="http://schemas.microsoft.com/office/drawing/2014/main" id="{00000000-0008-0000-0700-0000C9010000}"/>
            </a:ext>
          </a:extLst>
        </xdr:cNvPr>
        <xdr:cNvCxnSpPr/>
      </xdr:nvCxnSpPr>
      <xdr:spPr>
        <a:xfrm>
          <a:off x="10388600" y="1562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122205</xdr:rowOff>
    </xdr:from>
    <xdr:to>
      <xdr:col>55</xdr:col>
      <xdr:colOff>0</xdr:colOff>
      <xdr:row>97</xdr:row>
      <xdr:rowOff>27792</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flipV="1">
          <a:off x="9639300" y="16581405"/>
          <a:ext cx="838200" cy="7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57111</xdr:rowOff>
    </xdr:from>
    <xdr:ext cx="534377" cy="259045"/>
    <xdr:sp macro="" textlink="">
      <xdr:nvSpPr>
        <xdr:cNvPr id="459" name="土木費平均値テキスト">
          <a:extLst>
            <a:ext uri="{FF2B5EF4-FFF2-40B4-BE49-F238E27FC236}">
              <a16:creationId xmlns="" xmlns:a16="http://schemas.microsoft.com/office/drawing/2014/main" id="{00000000-0008-0000-0700-0000CB010000}"/>
            </a:ext>
          </a:extLst>
        </xdr:cNvPr>
        <xdr:cNvSpPr txBox="1"/>
      </xdr:nvSpPr>
      <xdr:spPr>
        <a:xfrm>
          <a:off x="10528300" y="16344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34234</xdr:rowOff>
    </xdr:from>
    <xdr:to>
      <xdr:col>55</xdr:col>
      <xdr:colOff>50800</xdr:colOff>
      <xdr:row>96</xdr:row>
      <xdr:rowOff>135834</xdr:rowOff>
    </xdr:to>
    <xdr:sp macro="" textlink="">
      <xdr:nvSpPr>
        <xdr:cNvPr id="460" name="フローチャート: 判断 459">
          <a:extLst>
            <a:ext uri="{FF2B5EF4-FFF2-40B4-BE49-F238E27FC236}">
              <a16:creationId xmlns="" xmlns:a16="http://schemas.microsoft.com/office/drawing/2014/main" id="{00000000-0008-0000-0700-0000CC010000}"/>
            </a:ext>
          </a:extLst>
        </xdr:cNvPr>
        <xdr:cNvSpPr/>
      </xdr:nvSpPr>
      <xdr:spPr>
        <a:xfrm>
          <a:off x="10426700" y="1649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27792</xdr:rowOff>
    </xdr:from>
    <xdr:to>
      <xdr:col>50</xdr:col>
      <xdr:colOff>114300</xdr:colOff>
      <xdr:row>97</xdr:row>
      <xdr:rowOff>128064</xdr:rowOff>
    </xdr:to>
    <xdr:cxnSp macro="">
      <xdr:nvCxnSpPr>
        <xdr:cNvPr id="461" name="直線コネクタ 460">
          <a:extLst>
            <a:ext uri="{FF2B5EF4-FFF2-40B4-BE49-F238E27FC236}">
              <a16:creationId xmlns="" xmlns:a16="http://schemas.microsoft.com/office/drawing/2014/main" id="{00000000-0008-0000-0700-0000CD010000}"/>
            </a:ext>
          </a:extLst>
        </xdr:cNvPr>
        <xdr:cNvCxnSpPr/>
      </xdr:nvCxnSpPr>
      <xdr:spPr>
        <a:xfrm flipV="1">
          <a:off x="8750300" y="16658442"/>
          <a:ext cx="889000" cy="10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79231</xdr:rowOff>
    </xdr:from>
    <xdr:to>
      <xdr:col>50</xdr:col>
      <xdr:colOff>165100</xdr:colOff>
      <xdr:row>97</xdr:row>
      <xdr:rowOff>9381</xdr:rowOff>
    </xdr:to>
    <xdr:sp macro="" textlink="">
      <xdr:nvSpPr>
        <xdr:cNvPr id="462" name="フローチャート: 判断 461">
          <a:extLst>
            <a:ext uri="{FF2B5EF4-FFF2-40B4-BE49-F238E27FC236}">
              <a16:creationId xmlns="" xmlns:a16="http://schemas.microsoft.com/office/drawing/2014/main" id="{00000000-0008-0000-0700-0000CE010000}"/>
            </a:ext>
          </a:extLst>
        </xdr:cNvPr>
        <xdr:cNvSpPr/>
      </xdr:nvSpPr>
      <xdr:spPr>
        <a:xfrm>
          <a:off x="9588500" y="165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25908</xdr:rowOff>
    </xdr:from>
    <xdr:ext cx="534377" cy="259045"/>
    <xdr:sp macro="" textlink="">
      <xdr:nvSpPr>
        <xdr:cNvPr id="463" name="テキスト ボックス 462">
          <a:extLst>
            <a:ext uri="{FF2B5EF4-FFF2-40B4-BE49-F238E27FC236}">
              <a16:creationId xmlns="" xmlns:a16="http://schemas.microsoft.com/office/drawing/2014/main" id="{00000000-0008-0000-0700-0000CF010000}"/>
            </a:ext>
          </a:extLst>
        </xdr:cNvPr>
        <xdr:cNvSpPr txBox="1"/>
      </xdr:nvSpPr>
      <xdr:spPr>
        <a:xfrm>
          <a:off x="9372111" y="163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116810</xdr:rowOff>
    </xdr:from>
    <xdr:to>
      <xdr:col>45</xdr:col>
      <xdr:colOff>177800</xdr:colOff>
      <xdr:row>97</xdr:row>
      <xdr:rowOff>128064</xdr:rowOff>
    </xdr:to>
    <xdr:cxnSp macro="">
      <xdr:nvCxnSpPr>
        <xdr:cNvPr id="464" name="直線コネクタ 463">
          <a:extLst>
            <a:ext uri="{FF2B5EF4-FFF2-40B4-BE49-F238E27FC236}">
              <a16:creationId xmlns="" xmlns:a16="http://schemas.microsoft.com/office/drawing/2014/main" id="{00000000-0008-0000-0700-0000D0010000}"/>
            </a:ext>
          </a:extLst>
        </xdr:cNvPr>
        <xdr:cNvCxnSpPr/>
      </xdr:nvCxnSpPr>
      <xdr:spPr>
        <a:xfrm>
          <a:off x="7861300" y="16747460"/>
          <a:ext cx="889000" cy="1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84739</xdr:rowOff>
    </xdr:from>
    <xdr:to>
      <xdr:col>46</xdr:col>
      <xdr:colOff>38100</xdr:colOff>
      <xdr:row>97</xdr:row>
      <xdr:rowOff>14889</xdr:rowOff>
    </xdr:to>
    <xdr:sp macro="" textlink="">
      <xdr:nvSpPr>
        <xdr:cNvPr id="465" name="フローチャート: 判断 464">
          <a:extLst>
            <a:ext uri="{FF2B5EF4-FFF2-40B4-BE49-F238E27FC236}">
              <a16:creationId xmlns="" xmlns:a16="http://schemas.microsoft.com/office/drawing/2014/main" id="{00000000-0008-0000-0700-0000D1010000}"/>
            </a:ext>
          </a:extLst>
        </xdr:cNvPr>
        <xdr:cNvSpPr/>
      </xdr:nvSpPr>
      <xdr:spPr>
        <a:xfrm>
          <a:off x="8699500" y="1654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31416</xdr:rowOff>
    </xdr:from>
    <xdr:ext cx="534377" cy="259045"/>
    <xdr:sp macro="" textlink="">
      <xdr:nvSpPr>
        <xdr:cNvPr id="466" name="テキスト ボックス 465">
          <a:extLst>
            <a:ext uri="{FF2B5EF4-FFF2-40B4-BE49-F238E27FC236}">
              <a16:creationId xmlns="" xmlns:a16="http://schemas.microsoft.com/office/drawing/2014/main" id="{00000000-0008-0000-0700-0000D2010000}"/>
            </a:ext>
          </a:extLst>
        </xdr:cNvPr>
        <xdr:cNvSpPr txBox="1"/>
      </xdr:nvSpPr>
      <xdr:spPr>
        <a:xfrm>
          <a:off x="8483111" y="1631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116810</xdr:rowOff>
    </xdr:from>
    <xdr:to>
      <xdr:col>41</xdr:col>
      <xdr:colOff>50800</xdr:colOff>
      <xdr:row>97</xdr:row>
      <xdr:rowOff>123523</xdr:rowOff>
    </xdr:to>
    <xdr:cxnSp macro="">
      <xdr:nvCxnSpPr>
        <xdr:cNvPr id="467" name="直線コネクタ 466">
          <a:extLst>
            <a:ext uri="{FF2B5EF4-FFF2-40B4-BE49-F238E27FC236}">
              <a16:creationId xmlns="" xmlns:a16="http://schemas.microsoft.com/office/drawing/2014/main" id="{00000000-0008-0000-0700-0000D3010000}"/>
            </a:ext>
          </a:extLst>
        </xdr:cNvPr>
        <xdr:cNvCxnSpPr/>
      </xdr:nvCxnSpPr>
      <xdr:spPr>
        <a:xfrm flipV="1">
          <a:off x="6972300" y="16747460"/>
          <a:ext cx="889000" cy="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69790</xdr:rowOff>
    </xdr:from>
    <xdr:to>
      <xdr:col>41</xdr:col>
      <xdr:colOff>101600</xdr:colOff>
      <xdr:row>96</xdr:row>
      <xdr:rowOff>171390</xdr:rowOff>
    </xdr:to>
    <xdr:sp macro="" textlink="">
      <xdr:nvSpPr>
        <xdr:cNvPr id="468" name="フローチャート: 判断 467">
          <a:extLst>
            <a:ext uri="{FF2B5EF4-FFF2-40B4-BE49-F238E27FC236}">
              <a16:creationId xmlns="" xmlns:a16="http://schemas.microsoft.com/office/drawing/2014/main" id="{00000000-0008-0000-0700-0000D4010000}"/>
            </a:ext>
          </a:extLst>
        </xdr:cNvPr>
        <xdr:cNvSpPr/>
      </xdr:nvSpPr>
      <xdr:spPr>
        <a:xfrm>
          <a:off x="7810500" y="1652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16467</xdr:rowOff>
    </xdr:from>
    <xdr:ext cx="534377" cy="259045"/>
    <xdr:sp macro="" textlink="">
      <xdr:nvSpPr>
        <xdr:cNvPr id="469" name="テキスト ボックス 468">
          <a:extLst>
            <a:ext uri="{FF2B5EF4-FFF2-40B4-BE49-F238E27FC236}">
              <a16:creationId xmlns="" xmlns:a16="http://schemas.microsoft.com/office/drawing/2014/main" id="{00000000-0008-0000-0700-0000D5010000}"/>
            </a:ext>
          </a:extLst>
        </xdr:cNvPr>
        <xdr:cNvSpPr txBox="1"/>
      </xdr:nvSpPr>
      <xdr:spPr>
        <a:xfrm>
          <a:off x="7594111" y="1630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107111</xdr:rowOff>
    </xdr:from>
    <xdr:to>
      <xdr:col>36</xdr:col>
      <xdr:colOff>165100</xdr:colOff>
      <xdr:row>97</xdr:row>
      <xdr:rowOff>37261</xdr:rowOff>
    </xdr:to>
    <xdr:sp macro="" textlink="">
      <xdr:nvSpPr>
        <xdr:cNvPr id="470" name="フローチャート: 判断 469">
          <a:extLst>
            <a:ext uri="{FF2B5EF4-FFF2-40B4-BE49-F238E27FC236}">
              <a16:creationId xmlns="" xmlns:a16="http://schemas.microsoft.com/office/drawing/2014/main" id="{00000000-0008-0000-0700-0000D6010000}"/>
            </a:ext>
          </a:extLst>
        </xdr:cNvPr>
        <xdr:cNvSpPr/>
      </xdr:nvSpPr>
      <xdr:spPr>
        <a:xfrm>
          <a:off x="6921500" y="16566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53788</xdr:rowOff>
    </xdr:from>
    <xdr:ext cx="534377" cy="259045"/>
    <xdr:sp macro="" textlink="">
      <xdr:nvSpPr>
        <xdr:cNvPr id="471" name="テキスト ボックス 470">
          <a:extLst>
            <a:ext uri="{FF2B5EF4-FFF2-40B4-BE49-F238E27FC236}">
              <a16:creationId xmlns="" xmlns:a16="http://schemas.microsoft.com/office/drawing/2014/main" id="{00000000-0008-0000-0700-0000D7010000}"/>
            </a:ext>
          </a:extLst>
        </xdr:cNvPr>
        <xdr:cNvSpPr txBox="1"/>
      </xdr:nvSpPr>
      <xdr:spPr>
        <a:xfrm>
          <a:off x="6705111" y="1634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71405</xdr:rowOff>
    </xdr:from>
    <xdr:to>
      <xdr:col>55</xdr:col>
      <xdr:colOff>50800</xdr:colOff>
      <xdr:row>97</xdr:row>
      <xdr:rowOff>1555</xdr:rowOff>
    </xdr:to>
    <xdr:sp macro="" textlink="">
      <xdr:nvSpPr>
        <xdr:cNvPr id="477" name="楕円 476">
          <a:extLst>
            <a:ext uri="{FF2B5EF4-FFF2-40B4-BE49-F238E27FC236}">
              <a16:creationId xmlns="" xmlns:a16="http://schemas.microsoft.com/office/drawing/2014/main" id="{00000000-0008-0000-0700-0000DD010000}"/>
            </a:ext>
          </a:extLst>
        </xdr:cNvPr>
        <xdr:cNvSpPr/>
      </xdr:nvSpPr>
      <xdr:spPr>
        <a:xfrm>
          <a:off x="10426700" y="1653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49832</xdr:rowOff>
    </xdr:from>
    <xdr:ext cx="534377" cy="259045"/>
    <xdr:sp macro="" textlink="">
      <xdr:nvSpPr>
        <xdr:cNvPr id="478" name="土木費該当値テキスト">
          <a:extLst>
            <a:ext uri="{FF2B5EF4-FFF2-40B4-BE49-F238E27FC236}">
              <a16:creationId xmlns="" xmlns:a16="http://schemas.microsoft.com/office/drawing/2014/main" id="{00000000-0008-0000-0700-0000DE010000}"/>
            </a:ext>
          </a:extLst>
        </xdr:cNvPr>
        <xdr:cNvSpPr txBox="1"/>
      </xdr:nvSpPr>
      <xdr:spPr>
        <a:xfrm>
          <a:off x="10528300" y="1650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148442</xdr:rowOff>
    </xdr:from>
    <xdr:to>
      <xdr:col>50</xdr:col>
      <xdr:colOff>165100</xdr:colOff>
      <xdr:row>97</xdr:row>
      <xdr:rowOff>78592</xdr:rowOff>
    </xdr:to>
    <xdr:sp macro="" textlink="">
      <xdr:nvSpPr>
        <xdr:cNvPr id="479" name="楕円 478">
          <a:extLst>
            <a:ext uri="{FF2B5EF4-FFF2-40B4-BE49-F238E27FC236}">
              <a16:creationId xmlns="" xmlns:a16="http://schemas.microsoft.com/office/drawing/2014/main" id="{00000000-0008-0000-0700-0000DF010000}"/>
            </a:ext>
          </a:extLst>
        </xdr:cNvPr>
        <xdr:cNvSpPr/>
      </xdr:nvSpPr>
      <xdr:spPr>
        <a:xfrm>
          <a:off x="9588500" y="1660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69719</xdr:rowOff>
    </xdr:from>
    <xdr:ext cx="534377" cy="259045"/>
    <xdr:sp macro="" textlink="">
      <xdr:nvSpPr>
        <xdr:cNvPr id="480" name="テキスト ボックス 479">
          <a:extLst>
            <a:ext uri="{FF2B5EF4-FFF2-40B4-BE49-F238E27FC236}">
              <a16:creationId xmlns="" xmlns:a16="http://schemas.microsoft.com/office/drawing/2014/main" id="{00000000-0008-0000-0700-0000E0010000}"/>
            </a:ext>
          </a:extLst>
        </xdr:cNvPr>
        <xdr:cNvSpPr txBox="1"/>
      </xdr:nvSpPr>
      <xdr:spPr>
        <a:xfrm>
          <a:off x="9372111" y="1670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77264</xdr:rowOff>
    </xdr:from>
    <xdr:to>
      <xdr:col>46</xdr:col>
      <xdr:colOff>38100</xdr:colOff>
      <xdr:row>98</xdr:row>
      <xdr:rowOff>7414</xdr:rowOff>
    </xdr:to>
    <xdr:sp macro="" textlink="">
      <xdr:nvSpPr>
        <xdr:cNvPr id="481" name="楕円 480">
          <a:extLst>
            <a:ext uri="{FF2B5EF4-FFF2-40B4-BE49-F238E27FC236}">
              <a16:creationId xmlns="" xmlns:a16="http://schemas.microsoft.com/office/drawing/2014/main" id="{00000000-0008-0000-0700-0000E1010000}"/>
            </a:ext>
          </a:extLst>
        </xdr:cNvPr>
        <xdr:cNvSpPr/>
      </xdr:nvSpPr>
      <xdr:spPr>
        <a:xfrm>
          <a:off x="8699500" y="1670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169991</xdr:rowOff>
    </xdr:from>
    <xdr:ext cx="534377" cy="259045"/>
    <xdr:sp macro="" textlink="">
      <xdr:nvSpPr>
        <xdr:cNvPr id="482" name="テキスト ボックス 481">
          <a:extLst>
            <a:ext uri="{FF2B5EF4-FFF2-40B4-BE49-F238E27FC236}">
              <a16:creationId xmlns="" xmlns:a16="http://schemas.microsoft.com/office/drawing/2014/main" id="{00000000-0008-0000-0700-0000E2010000}"/>
            </a:ext>
          </a:extLst>
        </xdr:cNvPr>
        <xdr:cNvSpPr txBox="1"/>
      </xdr:nvSpPr>
      <xdr:spPr>
        <a:xfrm>
          <a:off x="8483111" y="1680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66010</xdr:rowOff>
    </xdr:from>
    <xdr:to>
      <xdr:col>41</xdr:col>
      <xdr:colOff>101600</xdr:colOff>
      <xdr:row>97</xdr:row>
      <xdr:rowOff>167610</xdr:rowOff>
    </xdr:to>
    <xdr:sp macro="" textlink="">
      <xdr:nvSpPr>
        <xdr:cNvPr id="483" name="楕円 482">
          <a:extLst>
            <a:ext uri="{FF2B5EF4-FFF2-40B4-BE49-F238E27FC236}">
              <a16:creationId xmlns="" xmlns:a16="http://schemas.microsoft.com/office/drawing/2014/main" id="{00000000-0008-0000-0700-0000E3010000}"/>
            </a:ext>
          </a:extLst>
        </xdr:cNvPr>
        <xdr:cNvSpPr/>
      </xdr:nvSpPr>
      <xdr:spPr>
        <a:xfrm>
          <a:off x="7810500" y="166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158737</xdr:rowOff>
    </xdr:from>
    <xdr:ext cx="534377" cy="259045"/>
    <xdr:sp macro="" textlink="">
      <xdr:nvSpPr>
        <xdr:cNvPr id="484" name="テキスト ボックス 483">
          <a:extLst>
            <a:ext uri="{FF2B5EF4-FFF2-40B4-BE49-F238E27FC236}">
              <a16:creationId xmlns="" xmlns:a16="http://schemas.microsoft.com/office/drawing/2014/main" id="{00000000-0008-0000-0700-0000E4010000}"/>
            </a:ext>
          </a:extLst>
        </xdr:cNvPr>
        <xdr:cNvSpPr txBox="1"/>
      </xdr:nvSpPr>
      <xdr:spPr>
        <a:xfrm>
          <a:off x="7594111" y="1678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72723</xdr:rowOff>
    </xdr:from>
    <xdr:to>
      <xdr:col>36</xdr:col>
      <xdr:colOff>165100</xdr:colOff>
      <xdr:row>98</xdr:row>
      <xdr:rowOff>2873</xdr:rowOff>
    </xdr:to>
    <xdr:sp macro="" textlink="">
      <xdr:nvSpPr>
        <xdr:cNvPr id="485" name="楕円 484">
          <a:extLst>
            <a:ext uri="{FF2B5EF4-FFF2-40B4-BE49-F238E27FC236}">
              <a16:creationId xmlns="" xmlns:a16="http://schemas.microsoft.com/office/drawing/2014/main" id="{00000000-0008-0000-0700-0000E5010000}"/>
            </a:ext>
          </a:extLst>
        </xdr:cNvPr>
        <xdr:cNvSpPr/>
      </xdr:nvSpPr>
      <xdr:spPr>
        <a:xfrm>
          <a:off x="6921500" y="1670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165450</xdr:rowOff>
    </xdr:from>
    <xdr:ext cx="534377" cy="259045"/>
    <xdr:sp macro="" textlink="">
      <xdr:nvSpPr>
        <xdr:cNvPr id="486" name="テキスト ボックス 485">
          <a:extLst>
            <a:ext uri="{FF2B5EF4-FFF2-40B4-BE49-F238E27FC236}">
              <a16:creationId xmlns="" xmlns:a16="http://schemas.microsoft.com/office/drawing/2014/main" id="{00000000-0008-0000-0700-0000E6010000}"/>
            </a:ext>
          </a:extLst>
        </xdr:cNvPr>
        <xdr:cNvSpPr txBox="1"/>
      </xdr:nvSpPr>
      <xdr:spPr>
        <a:xfrm>
          <a:off x="6705111" y="1679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 xmlns:a16="http://schemas.microsoft.com/office/drawing/2014/main"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a:extLst>
            <a:ext uri="{FF2B5EF4-FFF2-40B4-BE49-F238E27FC236}">
              <a16:creationId xmlns="" xmlns:a16="http://schemas.microsoft.com/office/drawing/2014/main" id="{00000000-0008-0000-0700-0000F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 xmlns:a16="http://schemas.microsoft.com/office/drawing/2014/main"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a:extLst>
            <a:ext uri="{FF2B5EF4-FFF2-40B4-BE49-F238E27FC236}">
              <a16:creationId xmlns="" xmlns:a16="http://schemas.microsoft.com/office/drawing/2014/main" id="{00000000-0008-0000-0700-0000F4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 xmlns:a16="http://schemas.microsoft.com/office/drawing/2014/main"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a:extLst>
            <a:ext uri="{FF2B5EF4-FFF2-40B4-BE49-F238E27FC236}">
              <a16:creationId xmlns="" xmlns:a16="http://schemas.microsoft.com/office/drawing/2014/main" id="{00000000-0008-0000-0700-0000F6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 xmlns:a16="http://schemas.microsoft.com/office/drawing/2014/main"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a:extLst>
            <a:ext uri="{FF2B5EF4-FFF2-40B4-BE49-F238E27FC236}">
              <a16:creationId xmlns="" xmlns:a16="http://schemas.microsoft.com/office/drawing/2014/main" id="{00000000-0008-0000-0700-0000F8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 xmlns:a16="http://schemas.microsoft.com/office/drawing/2014/main" id="{00000000-0008-0000-07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12530</xdr:rowOff>
    </xdr:from>
    <xdr:to>
      <xdr:col>85</xdr:col>
      <xdr:colOff>126364</xdr:colOff>
      <xdr:row>37</xdr:row>
      <xdr:rowOff>50569</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flipV="1">
          <a:off x="16317595" y="5156030"/>
          <a:ext cx="1269" cy="1238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54396</xdr:rowOff>
    </xdr:from>
    <xdr:ext cx="534377" cy="259045"/>
    <xdr:sp macro="" textlink="">
      <xdr:nvSpPr>
        <xdr:cNvPr id="509" name="消防費最小値テキスト">
          <a:extLst>
            <a:ext uri="{FF2B5EF4-FFF2-40B4-BE49-F238E27FC236}">
              <a16:creationId xmlns="" xmlns:a16="http://schemas.microsoft.com/office/drawing/2014/main" id="{00000000-0008-0000-0700-0000FD010000}"/>
            </a:ext>
          </a:extLst>
        </xdr:cNvPr>
        <xdr:cNvSpPr txBox="1"/>
      </xdr:nvSpPr>
      <xdr:spPr>
        <a:xfrm>
          <a:off x="16370300" y="639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50569</xdr:rowOff>
    </xdr:from>
    <xdr:to>
      <xdr:col>86</xdr:col>
      <xdr:colOff>25400</xdr:colOff>
      <xdr:row>37</xdr:row>
      <xdr:rowOff>50569</xdr:rowOff>
    </xdr:to>
    <xdr:cxnSp macro="">
      <xdr:nvCxnSpPr>
        <xdr:cNvPr id="510" name="直線コネクタ 509">
          <a:extLst>
            <a:ext uri="{FF2B5EF4-FFF2-40B4-BE49-F238E27FC236}">
              <a16:creationId xmlns="" xmlns:a16="http://schemas.microsoft.com/office/drawing/2014/main" id="{00000000-0008-0000-0700-0000FE010000}"/>
            </a:ext>
          </a:extLst>
        </xdr:cNvPr>
        <xdr:cNvCxnSpPr/>
      </xdr:nvCxnSpPr>
      <xdr:spPr>
        <a:xfrm>
          <a:off x="16230600" y="63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130657</xdr:rowOff>
    </xdr:from>
    <xdr:ext cx="534377" cy="259045"/>
    <xdr:sp macro="" textlink="">
      <xdr:nvSpPr>
        <xdr:cNvPr id="511" name="消防費最大値テキスト">
          <a:extLst>
            <a:ext uri="{FF2B5EF4-FFF2-40B4-BE49-F238E27FC236}">
              <a16:creationId xmlns="" xmlns:a16="http://schemas.microsoft.com/office/drawing/2014/main" id="{00000000-0008-0000-0700-0000FF010000}"/>
            </a:ext>
          </a:extLst>
        </xdr:cNvPr>
        <xdr:cNvSpPr txBox="1"/>
      </xdr:nvSpPr>
      <xdr:spPr>
        <a:xfrm>
          <a:off x="16370300" y="493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12530</xdr:rowOff>
    </xdr:from>
    <xdr:to>
      <xdr:col>86</xdr:col>
      <xdr:colOff>25400</xdr:colOff>
      <xdr:row>30</xdr:row>
      <xdr:rowOff>12530</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a:off x="16230600" y="515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161051</xdr:rowOff>
    </xdr:from>
    <xdr:to>
      <xdr:col>85</xdr:col>
      <xdr:colOff>127000</xdr:colOff>
      <xdr:row>37</xdr:row>
      <xdr:rowOff>17079</xdr:rowOff>
    </xdr:to>
    <xdr:cxnSp macro="">
      <xdr:nvCxnSpPr>
        <xdr:cNvPr id="513" name="直線コネクタ 512">
          <a:extLst>
            <a:ext uri="{FF2B5EF4-FFF2-40B4-BE49-F238E27FC236}">
              <a16:creationId xmlns="" xmlns:a16="http://schemas.microsoft.com/office/drawing/2014/main" id="{00000000-0008-0000-0700-000001020000}"/>
            </a:ext>
          </a:extLst>
        </xdr:cNvPr>
        <xdr:cNvCxnSpPr/>
      </xdr:nvCxnSpPr>
      <xdr:spPr>
        <a:xfrm>
          <a:off x="15481300" y="6333251"/>
          <a:ext cx="838200" cy="2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55861</xdr:rowOff>
    </xdr:from>
    <xdr:ext cx="534377" cy="259045"/>
    <xdr:sp macro="" textlink="">
      <xdr:nvSpPr>
        <xdr:cNvPr id="514" name="消防費平均値テキスト">
          <a:extLst>
            <a:ext uri="{FF2B5EF4-FFF2-40B4-BE49-F238E27FC236}">
              <a16:creationId xmlns="" xmlns:a16="http://schemas.microsoft.com/office/drawing/2014/main" id="{00000000-0008-0000-0700-000002020000}"/>
            </a:ext>
          </a:extLst>
        </xdr:cNvPr>
        <xdr:cNvSpPr txBox="1"/>
      </xdr:nvSpPr>
      <xdr:spPr>
        <a:xfrm>
          <a:off x="16370300" y="5885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32984</xdr:rowOff>
    </xdr:from>
    <xdr:to>
      <xdr:col>85</xdr:col>
      <xdr:colOff>177800</xdr:colOff>
      <xdr:row>35</xdr:row>
      <xdr:rowOff>134584</xdr:rowOff>
    </xdr:to>
    <xdr:sp macro="" textlink="">
      <xdr:nvSpPr>
        <xdr:cNvPr id="515" name="フローチャート: 判断 514">
          <a:extLst>
            <a:ext uri="{FF2B5EF4-FFF2-40B4-BE49-F238E27FC236}">
              <a16:creationId xmlns="" xmlns:a16="http://schemas.microsoft.com/office/drawing/2014/main" id="{00000000-0008-0000-0700-000003020000}"/>
            </a:ext>
          </a:extLst>
        </xdr:cNvPr>
        <xdr:cNvSpPr/>
      </xdr:nvSpPr>
      <xdr:spPr>
        <a:xfrm>
          <a:off x="16268700" y="603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161051</xdr:rowOff>
    </xdr:from>
    <xdr:to>
      <xdr:col>81</xdr:col>
      <xdr:colOff>50800</xdr:colOff>
      <xdr:row>37</xdr:row>
      <xdr:rowOff>32989</xdr:rowOff>
    </xdr:to>
    <xdr:cxnSp macro="">
      <xdr:nvCxnSpPr>
        <xdr:cNvPr id="516" name="直線コネクタ 515">
          <a:extLst>
            <a:ext uri="{FF2B5EF4-FFF2-40B4-BE49-F238E27FC236}">
              <a16:creationId xmlns="" xmlns:a16="http://schemas.microsoft.com/office/drawing/2014/main" id="{00000000-0008-0000-0700-000004020000}"/>
            </a:ext>
          </a:extLst>
        </xdr:cNvPr>
        <xdr:cNvCxnSpPr/>
      </xdr:nvCxnSpPr>
      <xdr:spPr>
        <a:xfrm flipV="1">
          <a:off x="14592300" y="6333251"/>
          <a:ext cx="889000" cy="4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78476</xdr:rowOff>
    </xdr:from>
    <xdr:to>
      <xdr:col>81</xdr:col>
      <xdr:colOff>101600</xdr:colOff>
      <xdr:row>36</xdr:row>
      <xdr:rowOff>8626</xdr:rowOff>
    </xdr:to>
    <xdr:sp macro="" textlink="">
      <xdr:nvSpPr>
        <xdr:cNvPr id="517" name="フローチャート: 判断 516">
          <a:extLst>
            <a:ext uri="{FF2B5EF4-FFF2-40B4-BE49-F238E27FC236}">
              <a16:creationId xmlns="" xmlns:a16="http://schemas.microsoft.com/office/drawing/2014/main" id="{00000000-0008-0000-0700-000005020000}"/>
            </a:ext>
          </a:extLst>
        </xdr:cNvPr>
        <xdr:cNvSpPr/>
      </xdr:nvSpPr>
      <xdr:spPr>
        <a:xfrm>
          <a:off x="15430500" y="607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25153</xdr:rowOff>
    </xdr:from>
    <xdr:ext cx="534377" cy="259045"/>
    <xdr:sp macro="" textlink="">
      <xdr:nvSpPr>
        <xdr:cNvPr id="518" name="テキスト ボックス 517">
          <a:extLst>
            <a:ext uri="{FF2B5EF4-FFF2-40B4-BE49-F238E27FC236}">
              <a16:creationId xmlns="" xmlns:a16="http://schemas.microsoft.com/office/drawing/2014/main" id="{00000000-0008-0000-0700-000006020000}"/>
            </a:ext>
          </a:extLst>
        </xdr:cNvPr>
        <xdr:cNvSpPr txBox="1"/>
      </xdr:nvSpPr>
      <xdr:spPr>
        <a:xfrm>
          <a:off x="15214111" y="585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32989</xdr:rowOff>
    </xdr:from>
    <xdr:to>
      <xdr:col>76</xdr:col>
      <xdr:colOff>114300</xdr:colOff>
      <xdr:row>37</xdr:row>
      <xdr:rowOff>44511</xdr:rowOff>
    </xdr:to>
    <xdr:cxnSp macro="">
      <xdr:nvCxnSpPr>
        <xdr:cNvPr id="519" name="直線コネクタ 518">
          <a:extLst>
            <a:ext uri="{FF2B5EF4-FFF2-40B4-BE49-F238E27FC236}">
              <a16:creationId xmlns="" xmlns:a16="http://schemas.microsoft.com/office/drawing/2014/main" id="{00000000-0008-0000-0700-000007020000}"/>
            </a:ext>
          </a:extLst>
        </xdr:cNvPr>
        <xdr:cNvCxnSpPr/>
      </xdr:nvCxnSpPr>
      <xdr:spPr>
        <a:xfrm flipV="1">
          <a:off x="13703300" y="6376639"/>
          <a:ext cx="889000" cy="1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103873</xdr:rowOff>
    </xdr:from>
    <xdr:to>
      <xdr:col>76</xdr:col>
      <xdr:colOff>165100</xdr:colOff>
      <xdr:row>36</xdr:row>
      <xdr:rowOff>34023</xdr:rowOff>
    </xdr:to>
    <xdr:sp macro="" textlink="">
      <xdr:nvSpPr>
        <xdr:cNvPr id="520" name="フローチャート: 判断 519">
          <a:extLst>
            <a:ext uri="{FF2B5EF4-FFF2-40B4-BE49-F238E27FC236}">
              <a16:creationId xmlns="" xmlns:a16="http://schemas.microsoft.com/office/drawing/2014/main" id="{00000000-0008-0000-0700-000008020000}"/>
            </a:ext>
          </a:extLst>
        </xdr:cNvPr>
        <xdr:cNvSpPr/>
      </xdr:nvSpPr>
      <xdr:spPr>
        <a:xfrm>
          <a:off x="14541500" y="61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50550</xdr:rowOff>
    </xdr:from>
    <xdr:ext cx="534377" cy="259045"/>
    <xdr:sp macro="" textlink="">
      <xdr:nvSpPr>
        <xdr:cNvPr id="521" name="テキスト ボックス 520">
          <a:extLst>
            <a:ext uri="{FF2B5EF4-FFF2-40B4-BE49-F238E27FC236}">
              <a16:creationId xmlns="" xmlns:a16="http://schemas.microsoft.com/office/drawing/2014/main" id="{00000000-0008-0000-0700-000009020000}"/>
            </a:ext>
          </a:extLst>
        </xdr:cNvPr>
        <xdr:cNvSpPr txBox="1"/>
      </xdr:nvSpPr>
      <xdr:spPr>
        <a:xfrm>
          <a:off x="14325111" y="58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157919</xdr:rowOff>
    </xdr:from>
    <xdr:to>
      <xdr:col>71</xdr:col>
      <xdr:colOff>177800</xdr:colOff>
      <xdr:row>37</xdr:row>
      <xdr:rowOff>44511</xdr:rowOff>
    </xdr:to>
    <xdr:cxnSp macro="">
      <xdr:nvCxnSpPr>
        <xdr:cNvPr id="522" name="直線コネクタ 521">
          <a:extLst>
            <a:ext uri="{FF2B5EF4-FFF2-40B4-BE49-F238E27FC236}">
              <a16:creationId xmlns="" xmlns:a16="http://schemas.microsoft.com/office/drawing/2014/main" id="{00000000-0008-0000-0700-00000A020000}"/>
            </a:ext>
          </a:extLst>
        </xdr:cNvPr>
        <xdr:cNvCxnSpPr/>
      </xdr:nvCxnSpPr>
      <xdr:spPr>
        <a:xfrm>
          <a:off x="12814300" y="6330119"/>
          <a:ext cx="889000" cy="5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100719</xdr:rowOff>
    </xdr:from>
    <xdr:to>
      <xdr:col>72</xdr:col>
      <xdr:colOff>38100</xdr:colOff>
      <xdr:row>36</xdr:row>
      <xdr:rowOff>30869</xdr:rowOff>
    </xdr:to>
    <xdr:sp macro="" textlink="">
      <xdr:nvSpPr>
        <xdr:cNvPr id="523" name="フローチャート: 判断 522">
          <a:extLst>
            <a:ext uri="{FF2B5EF4-FFF2-40B4-BE49-F238E27FC236}">
              <a16:creationId xmlns="" xmlns:a16="http://schemas.microsoft.com/office/drawing/2014/main" id="{00000000-0008-0000-0700-00000B020000}"/>
            </a:ext>
          </a:extLst>
        </xdr:cNvPr>
        <xdr:cNvSpPr/>
      </xdr:nvSpPr>
      <xdr:spPr>
        <a:xfrm>
          <a:off x="136525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47396</xdr:rowOff>
    </xdr:from>
    <xdr:ext cx="534377" cy="259045"/>
    <xdr:sp macro="" textlink="">
      <xdr:nvSpPr>
        <xdr:cNvPr id="524" name="テキスト ボックス 523">
          <a:extLst>
            <a:ext uri="{FF2B5EF4-FFF2-40B4-BE49-F238E27FC236}">
              <a16:creationId xmlns="" xmlns:a16="http://schemas.microsoft.com/office/drawing/2014/main" id="{00000000-0008-0000-0700-00000C020000}"/>
            </a:ext>
          </a:extLst>
        </xdr:cNvPr>
        <xdr:cNvSpPr txBox="1"/>
      </xdr:nvSpPr>
      <xdr:spPr>
        <a:xfrm>
          <a:off x="13436111" y="587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95598</xdr:rowOff>
    </xdr:from>
    <xdr:to>
      <xdr:col>67</xdr:col>
      <xdr:colOff>101600</xdr:colOff>
      <xdr:row>36</xdr:row>
      <xdr:rowOff>25748</xdr:rowOff>
    </xdr:to>
    <xdr:sp macro="" textlink="">
      <xdr:nvSpPr>
        <xdr:cNvPr id="525" name="フローチャート: 判断 524">
          <a:extLst>
            <a:ext uri="{FF2B5EF4-FFF2-40B4-BE49-F238E27FC236}">
              <a16:creationId xmlns="" xmlns:a16="http://schemas.microsoft.com/office/drawing/2014/main" id="{00000000-0008-0000-0700-00000D020000}"/>
            </a:ext>
          </a:extLst>
        </xdr:cNvPr>
        <xdr:cNvSpPr/>
      </xdr:nvSpPr>
      <xdr:spPr>
        <a:xfrm>
          <a:off x="12763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42275</xdr:rowOff>
    </xdr:from>
    <xdr:ext cx="534377" cy="259045"/>
    <xdr:sp macro="" textlink="">
      <xdr:nvSpPr>
        <xdr:cNvPr id="526" name="テキスト ボックス 525">
          <a:extLst>
            <a:ext uri="{FF2B5EF4-FFF2-40B4-BE49-F238E27FC236}">
              <a16:creationId xmlns="" xmlns:a16="http://schemas.microsoft.com/office/drawing/2014/main" id="{00000000-0008-0000-0700-00000E020000}"/>
            </a:ext>
          </a:extLst>
        </xdr:cNvPr>
        <xdr:cNvSpPr txBox="1"/>
      </xdr:nvSpPr>
      <xdr:spPr>
        <a:xfrm>
          <a:off x="12547111" y="58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137729</xdr:rowOff>
    </xdr:from>
    <xdr:to>
      <xdr:col>85</xdr:col>
      <xdr:colOff>177800</xdr:colOff>
      <xdr:row>37</xdr:row>
      <xdr:rowOff>67879</xdr:rowOff>
    </xdr:to>
    <xdr:sp macro="" textlink="">
      <xdr:nvSpPr>
        <xdr:cNvPr id="532" name="楕円 531">
          <a:extLst>
            <a:ext uri="{FF2B5EF4-FFF2-40B4-BE49-F238E27FC236}">
              <a16:creationId xmlns="" xmlns:a16="http://schemas.microsoft.com/office/drawing/2014/main" id="{00000000-0008-0000-0700-000014020000}"/>
            </a:ext>
          </a:extLst>
        </xdr:cNvPr>
        <xdr:cNvSpPr/>
      </xdr:nvSpPr>
      <xdr:spPr>
        <a:xfrm>
          <a:off x="16268700" y="630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52656</xdr:rowOff>
    </xdr:from>
    <xdr:ext cx="534377" cy="259045"/>
    <xdr:sp macro="" textlink="">
      <xdr:nvSpPr>
        <xdr:cNvPr id="533" name="消防費該当値テキスト">
          <a:extLst>
            <a:ext uri="{FF2B5EF4-FFF2-40B4-BE49-F238E27FC236}">
              <a16:creationId xmlns="" xmlns:a16="http://schemas.microsoft.com/office/drawing/2014/main" id="{00000000-0008-0000-0700-000015020000}"/>
            </a:ext>
          </a:extLst>
        </xdr:cNvPr>
        <xdr:cNvSpPr txBox="1"/>
      </xdr:nvSpPr>
      <xdr:spPr>
        <a:xfrm>
          <a:off x="16370300" y="622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110251</xdr:rowOff>
    </xdr:from>
    <xdr:to>
      <xdr:col>81</xdr:col>
      <xdr:colOff>101600</xdr:colOff>
      <xdr:row>37</xdr:row>
      <xdr:rowOff>40401</xdr:rowOff>
    </xdr:to>
    <xdr:sp macro="" textlink="">
      <xdr:nvSpPr>
        <xdr:cNvPr id="534" name="楕円 533">
          <a:extLst>
            <a:ext uri="{FF2B5EF4-FFF2-40B4-BE49-F238E27FC236}">
              <a16:creationId xmlns="" xmlns:a16="http://schemas.microsoft.com/office/drawing/2014/main" id="{00000000-0008-0000-0700-000016020000}"/>
            </a:ext>
          </a:extLst>
        </xdr:cNvPr>
        <xdr:cNvSpPr/>
      </xdr:nvSpPr>
      <xdr:spPr>
        <a:xfrm>
          <a:off x="15430500" y="628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31528</xdr:rowOff>
    </xdr:from>
    <xdr:ext cx="534377"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5214111" y="637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153639</xdr:rowOff>
    </xdr:from>
    <xdr:to>
      <xdr:col>76</xdr:col>
      <xdr:colOff>165100</xdr:colOff>
      <xdr:row>37</xdr:row>
      <xdr:rowOff>83789</xdr:rowOff>
    </xdr:to>
    <xdr:sp macro="" textlink="">
      <xdr:nvSpPr>
        <xdr:cNvPr id="536" name="楕円 535">
          <a:extLst>
            <a:ext uri="{FF2B5EF4-FFF2-40B4-BE49-F238E27FC236}">
              <a16:creationId xmlns="" xmlns:a16="http://schemas.microsoft.com/office/drawing/2014/main" id="{00000000-0008-0000-0700-000018020000}"/>
            </a:ext>
          </a:extLst>
        </xdr:cNvPr>
        <xdr:cNvSpPr/>
      </xdr:nvSpPr>
      <xdr:spPr>
        <a:xfrm>
          <a:off x="14541500" y="632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74916</xdr:rowOff>
    </xdr:from>
    <xdr:ext cx="534377"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4325111" y="641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165161</xdr:rowOff>
    </xdr:from>
    <xdr:to>
      <xdr:col>72</xdr:col>
      <xdr:colOff>38100</xdr:colOff>
      <xdr:row>37</xdr:row>
      <xdr:rowOff>95311</xdr:rowOff>
    </xdr:to>
    <xdr:sp macro="" textlink="">
      <xdr:nvSpPr>
        <xdr:cNvPr id="538" name="楕円 537">
          <a:extLst>
            <a:ext uri="{FF2B5EF4-FFF2-40B4-BE49-F238E27FC236}">
              <a16:creationId xmlns="" xmlns:a16="http://schemas.microsoft.com/office/drawing/2014/main" id="{00000000-0008-0000-0700-00001A020000}"/>
            </a:ext>
          </a:extLst>
        </xdr:cNvPr>
        <xdr:cNvSpPr/>
      </xdr:nvSpPr>
      <xdr:spPr>
        <a:xfrm>
          <a:off x="13652500" y="63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86438</xdr:rowOff>
    </xdr:from>
    <xdr:ext cx="534377" cy="259045"/>
    <xdr:sp macro="" textlink="">
      <xdr:nvSpPr>
        <xdr:cNvPr id="539" name="テキスト ボックス 538">
          <a:extLst>
            <a:ext uri="{FF2B5EF4-FFF2-40B4-BE49-F238E27FC236}">
              <a16:creationId xmlns="" xmlns:a16="http://schemas.microsoft.com/office/drawing/2014/main" id="{00000000-0008-0000-0700-00001B020000}"/>
            </a:ext>
          </a:extLst>
        </xdr:cNvPr>
        <xdr:cNvSpPr txBox="1"/>
      </xdr:nvSpPr>
      <xdr:spPr>
        <a:xfrm>
          <a:off x="13436111" y="643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107119</xdr:rowOff>
    </xdr:from>
    <xdr:to>
      <xdr:col>67</xdr:col>
      <xdr:colOff>101600</xdr:colOff>
      <xdr:row>37</xdr:row>
      <xdr:rowOff>37269</xdr:rowOff>
    </xdr:to>
    <xdr:sp macro="" textlink="">
      <xdr:nvSpPr>
        <xdr:cNvPr id="540" name="楕円 539">
          <a:extLst>
            <a:ext uri="{FF2B5EF4-FFF2-40B4-BE49-F238E27FC236}">
              <a16:creationId xmlns="" xmlns:a16="http://schemas.microsoft.com/office/drawing/2014/main" id="{00000000-0008-0000-0700-00001C020000}"/>
            </a:ext>
          </a:extLst>
        </xdr:cNvPr>
        <xdr:cNvSpPr/>
      </xdr:nvSpPr>
      <xdr:spPr>
        <a:xfrm>
          <a:off x="12763500" y="627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28396</xdr:rowOff>
    </xdr:from>
    <xdr:ext cx="534377" cy="259045"/>
    <xdr:sp macro="" textlink="">
      <xdr:nvSpPr>
        <xdr:cNvPr id="541" name="テキスト ボックス 540">
          <a:extLst>
            <a:ext uri="{FF2B5EF4-FFF2-40B4-BE49-F238E27FC236}">
              <a16:creationId xmlns="" xmlns:a16="http://schemas.microsoft.com/office/drawing/2014/main" id="{00000000-0008-0000-0700-00001D020000}"/>
            </a:ext>
          </a:extLst>
        </xdr:cNvPr>
        <xdr:cNvSpPr txBox="1"/>
      </xdr:nvSpPr>
      <xdr:spPr>
        <a:xfrm>
          <a:off x="12547111" y="637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a:extLst>
            <a:ext uri="{FF2B5EF4-FFF2-40B4-BE49-F238E27FC236}">
              <a16:creationId xmlns="" xmlns:a16="http://schemas.microsoft.com/office/drawing/2014/main" id="{00000000-0008-0000-0700-00002B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104153</xdr:rowOff>
    </xdr:from>
    <xdr:to>
      <xdr:col>85</xdr:col>
      <xdr:colOff>126364</xdr:colOff>
      <xdr:row>57</xdr:row>
      <xdr:rowOff>132636</xdr:rowOff>
    </xdr:to>
    <xdr:cxnSp macro="">
      <xdr:nvCxnSpPr>
        <xdr:cNvPr id="565" name="直線コネクタ 564">
          <a:extLst>
            <a:ext uri="{FF2B5EF4-FFF2-40B4-BE49-F238E27FC236}">
              <a16:creationId xmlns="" xmlns:a16="http://schemas.microsoft.com/office/drawing/2014/main" id="{00000000-0008-0000-0700-000035020000}"/>
            </a:ext>
          </a:extLst>
        </xdr:cNvPr>
        <xdr:cNvCxnSpPr/>
      </xdr:nvCxnSpPr>
      <xdr:spPr>
        <a:xfrm flipV="1">
          <a:off x="16317595" y="8676653"/>
          <a:ext cx="1269" cy="1228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136463</xdr:rowOff>
    </xdr:from>
    <xdr:ext cx="534377" cy="259045"/>
    <xdr:sp macro="" textlink="">
      <xdr:nvSpPr>
        <xdr:cNvPr id="566" name="教育費最小値テキスト">
          <a:extLst>
            <a:ext uri="{FF2B5EF4-FFF2-40B4-BE49-F238E27FC236}">
              <a16:creationId xmlns="" xmlns:a16="http://schemas.microsoft.com/office/drawing/2014/main" id="{00000000-0008-0000-0700-000036020000}"/>
            </a:ext>
          </a:extLst>
        </xdr:cNvPr>
        <xdr:cNvSpPr txBox="1"/>
      </xdr:nvSpPr>
      <xdr:spPr>
        <a:xfrm>
          <a:off x="16370300" y="990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132636</xdr:rowOff>
    </xdr:from>
    <xdr:to>
      <xdr:col>86</xdr:col>
      <xdr:colOff>25400</xdr:colOff>
      <xdr:row>57</xdr:row>
      <xdr:rowOff>132636</xdr:rowOff>
    </xdr:to>
    <xdr:cxnSp macro="">
      <xdr:nvCxnSpPr>
        <xdr:cNvPr id="567" name="直線コネクタ 566">
          <a:extLst>
            <a:ext uri="{FF2B5EF4-FFF2-40B4-BE49-F238E27FC236}">
              <a16:creationId xmlns="" xmlns:a16="http://schemas.microsoft.com/office/drawing/2014/main" id="{00000000-0008-0000-0700-000037020000}"/>
            </a:ext>
          </a:extLst>
        </xdr:cNvPr>
        <xdr:cNvCxnSpPr/>
      </xdr:nvCxnSpPr>
      <xdr:spPr>
        <a:xfrm>
          <a:off x="16230600" y="990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50830</xdr:rowOff>
    </xdr:from>
    <xdr:ext cx="599010" cy="259045"/>
    <xdr:sp macro="" textlink="">
      <xdr:nvSpPr>
        <xdr:cNvPr id="568" name="教育費最大値テキスト">
          <a:extLst>
            <a:ext uri="{FF2B5EF4-FFF2-40B4-BE49-F238E27FC236}">
              <a16:creationId xmlns="" xmlns:a16="http://schemas.microsoft.com/office/drawing/2014/main" id="{00000000-0008-0000-0700-000038020000}"/>
            </a:ext>
          </a:extLst>
        </xdr:cNvPr>
        <xdr:cNvSpPr txBox="1"/>
      </xdr:nvSpPr>
      <xdr:spPr>
        <a:xfrm>
          <a:off x="16370300" y="8451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194,665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104153</xdr:rowOff>
    </xdr:from>
    <xdr:to>
      <xdr:col>86</xdr:col>
      <xdr:colOff>25400</xdr:colOff>
      <xdr:row>50</xdr:row>
      <xdr:rowOff>104153</xdr:rowOff>
    </xdr:to>
    <xdr:cxnSp macro="">
      <xdr:nvCxnSpPr>
        <xdr:cNvPr id="569" name="直線コネクタ 568">
          <a:extLst>
            <a:ext uri="{FF2B5EF4-FFF2-40B4-BE49-F238E27FC236}">
              <a16:creationId xmlns="" xmlns:a16="http://schemas.microsoft.com/office/drawing/2014/main" id="{00000000-0008-0000-0700-000039020000}"/>
            </a:ext>
          </a:extLst>
        </xdr:cNvPr>
        <xdr:cNvCxnSpPr/>
      </xdr:nvCxnSpPr>
      <xdr:spPr>
        <a:xfrm>
          <a:off x="16230600" y="867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132636</xdr:rowOff>
    </xdr:from>
    <xdr:to>
      <xdr:col>85</xdr:col>
      <xdr:colOff>127000</xdr:colOff>
      <xdr:row>57</xdr:row>
      <xdr:rowOff>143449</xdr:rowOff>
    </xdr:to>
    <xdr:cxnSp macro="">
      <xdr:nvCxnSpPr>
        <xdr:cNvPr id="570" name="直線コネクタ 569">
          <a:extLst>
            <a:ext uri="{FF2B5EF4-FFF2-40B4-BE49-F238E27FC236}">
              <a16:creationId xmlns="" xmlns:a16="http://schemas.microsoft.com/office/drawing/2014/main" id="{00000000-0008-0000-0700-00003A020000}"/>
            </a:ext>
          </a:extLst>
        </xdr:cNvPr>
        <xdr:cNvCxnSpPr/>
      </xdr:nvCxnSpPr>
      <xdr:spPr>
        <a:xfrm flipV="1">
          <a:off x="15481300" y="9905286"/>
          <a:ext cx="838200" cy="1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49293</xdr:rowOff>
    </xdr:from>
    <xdr:ext cx="534377" cy="259045"/>
    <xdr:sp macro="" textlink="">
      <xdr:nvSpPr>
        <xdr:cNvPr id="571" name="教育費平均値テキスト">
          <a:extLst>
            <a:ext uri="{FF2B5EF4-FFF2-40B4-BE49-F238E27FC236}">
              <a16:creationId xmlns="" xmlns:a16="http://schemas.microsoft.com/office/drawing/2014/main" id="{00000000-0008-0000-0700-00003B020000}"/>
            </a:ext>
          </a:extLst>
        </xdr:cNvPr>
        <xdr:cNvSpPr txBox="1"/>
      </xdr:nvSpPr>
      <xdr:spPr>
        <a:xfrm>
          <a:off x="16370300" y="947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26416</xdr:rowOff>
    </xdr:from>
    <xdr:to>
      <xdr:col>85</xdr:col>
      <xdr:colOff>177800</xdr:colOff>
      <xdr:row>56</xdr:row>
      <xdr:rowOff>128016</xdr:rowOff>
    </xdr:to>
    <xdr:sp macro="" textlink="">
      <xdr:nvSpPr>
        <xdr:cNvPr id="572" name="フローチャート: 判断 571">
          <a:extLst>
            <a:ext uri="{FF2B5EF4-FFF2-40B4-BE49-F238E27FC236}">
              <a16:creationId xmlns="" xmlns:a16="http://schemas.microsoft.com/office/drawing/2014/main" id="{00000000-0008-0000-0700-00003C020000}"/>
            </a:ext>
          </a:extLst>
        </xdr:cNvPr>
        <xdr:cNvSpPr/>
      </xdr:nvSpPr>
      <xdr:spPr>
        <a:xfrm>
          <a:off x="16268700" y="962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143449</xdr:rowOff>
    </xdr:from>
    <xdr:to>
      <xdr:col>81</xdr:col>
      <xdr:colOff>50800</xdr:colOff>
      <xdr:row>57</xdr:row>
      <xdr:rowOff>151809</xdr:rowOff>
    </xdr:to>
    <xdr:cxnSp macro="">
      <xdr:nvCxnSpPr>
        <xdr:cNvPr id="573" name="直線コネクタ 572">
          <a:extLst>
            <a:ext uri="{FF2B5EF4-FFF2-40B4-BE49-F238E27FC236}">
              <a16:creationId xmlns="" xmlns:a16="http://schemas.microsoft.com/office/drawing/2014/main" id="{00000000-0008-0000-0700-00003D020000}"/>
            </a:ext>
          </a:extLst>
        </xdr:cNvPr>
        <xdr:cNvCxnSpPr/>
      </xdr:nvCxnSpPr>
      <xdr:spPr>
        <a:xfrm flipV="1">
          <a:off x="14592300" y="9916099"/>
          <a:ext cx="889000" cy="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71221</xdr:rowOff>
    </xdr:from>
    <xdr:to>
      <xdr:col>81</xdr:col>
      <xdr:colOff>101600</xdr:colOff>
      <xdr:row>57</xdr:row>
      <xdr:rowOff>1371</xdr:rowOff>
    </xdr:to>
    <xdr:sp macro="" textlink="">
      <xdr:nvSpPr>
        <xdr:cNvPr id="574" name="フローチャート: 判断 573">
          <a:extLst>
            <a:ext uri="{FF2B5EF4-FFF2-40B4-BE49-F238E27FC236}">
              <a16:creationId xmlns="" xmlns:a16="http://schemas.microsoft.com/office/drawing/2014/main" id="{00000000-0008-0000-0700-00003E020000}"/>
            </a:ext>
          </a:extLst>
        </xdr:cNvPr>
        <xdr:cNvSpPr/>
      </xdr:nvSpPr>
      <xdr:spPr>
        <a:xfrm>
          <a:off x="15430500" y="967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17898</xdr:rowOff>
    </xdr:from>
    <xdr:ext cx="534377" cy="259045"/>
    <xdr:sp macro="" textlink="">
      <xdr:nvSpPr>
        <xdr:cNvPr id="575" name="テキスト ボックス 574">
          <a:extLst>
            <a:ext uri="{FF2B5EF4-FFF2-40B4-BE49-F238E27FC236}">
              <a16:creationId xmlns="" xmlns:a16="http://schemas.microsoft.com/office/drawing/2014/main" id="{00000000-0008-0000-0700-00003F020000}"/>
            </a:ext>
          </a:extLst>
        </xdr:cNvPr>
        <xdr:cNvSpPr txBox="1"/>
      </xdr:nvSpPr>
      <xdr:spPr>
        <a:xfrm>
          <a:off x="15214111" y="94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151809</xdr:rowOff>
    </xdr:from>
    <xdr:to>
      <xdr:col>76</xdr:col>
      <xdr:colOff>114300</xdr:colOff>
      <xdr:row>57</xdr:row>
      <xdr:rowOff>165608</xdr:rowOff>
    </xdr:to>
    <xdr:cxnSp macro="">
      <xdr:nvCxnSpPr>
        <xdr:cNvPr id="576" name="直線コネクタ 575">
          <a:extLst>
            <a:ext uri="{FF2B5EF4-FFF2-40B4-BE49-F238E27FC236}">
              <a16:creationId xmlns="" xmlns:a16="http://schemas.microsoft.com/office/drawing/2014/main" id="{00000000-0008-0000-0700-000040020000}"/>
            </a:ext>
          </a:extLst>
        </xdr:cNvPr>
        <xdr:cNvCxnSpPr/>
      </xdr:nvCxnSpPr>
      <xdr:spPr>
        <a:xfrm flipV="1">
          <a:off x="13703300" y="9924459"/>
          <a:ext cx="889000" cy="1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126749</xdr:rowOff>
    </xdr:from>
    <xdr:to>
      <xdr:col>76</xdr:col>
      <xdr:colOff>165100</xdr:colOff>
      <xdr:row>57</xdr:row>
      <xdr:rowOff>56899</xdr:rowOff>
    </xdr:to>
    <xdr:sp macro="" textlink="">
      <xdr:nvSpPr>
        <xdr:cNvPr id="577" name="フローチャート: 判断 576">
          <a:extLst>
            <a:ext uri="{FF2B5EF4-FFF2-40B4-BE49-F238E27FC236}">
              <a16:creationId xmlns="" xmlns:a16="http://schemas.microsoft.com/office/drawing/2014/main" id="{00000000-0008-0000-0700-000041020000}"/>
            </a:ext>
          </a:extLst>
        </xdr:cNvPr>
        <xdr:cNvSpPr/>
      </xdr:nvSpPr>
      <xdr:spPr>
        <a:xfrm>
          <a:off x="14541500" y="972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73426</xdr:rowOff>
    </xdr:from>
    <xdr:ext cx="534377" cy="259045"/>
    <xdr:sp macro="" textlink="">
      <xdr:nvSpPr>
        <xdr:cNvPr id="578" name="テキスト ボックス 577">
          <a:extLst>
            <a:ext uri="{FF2B5EF4-FFF2-40B4-BE49-F238E27FC236}">
              <a16:creationId xmlns="" xmlns:a16="http://schemas.microsoft.com/office/drawing/2014/main" id="{00000000-0008-0000-0700-000042020000}"/>
            </a:ext>
          </a:extLst>
        </xdr:cNvPr>
        <xdr:cNvSpPr txBox="1"/>
      </xdr:nvSpPr>
      <xdr:spPr>
        <a:xfrm>
          <a:off x="14325111" y="950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165608</xdr:rowOff>
    </xdr:from>
    <xdr:to>
      <xdr:col>71</xdr:col>
      <xdr:colOff>177800</xdr:colOff>
      <xdr:row>57</xdr:row>
      <xdr:rowOff>170881</xdr:rowOff>
    </xdr:to>
    <xdr:cxnSp macro="">
      <xdr:nvCxnSpPr>
        <xdr:cNvPr id="579" name="直線コネクタ 578">
          <a:extLst>
            <a:ext uri="{FF2B5EF4-FFF2-40B4-BE49-F238E27FC236}">
              <a16:creationId xmlns="" xmlns:a16="http://schemas.microsoft.com/office/drawing/2014/main" id="{00000000-0008-0000-0700-000043020000}"/>
            </a:ext>
          </a:extLst>
        </xdr:cNvPr>
        <xdr:cNvCxnSpPr/>
      </xdr:nvCxnSpPr>
      <xdr:spPr>
        <a:xfrm flipV="1">
          <a:off x="12814300" y="9938258"/>
          <a:ext cx="889000" cy="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121438</xdr:rowOff>
    </xdr:from>
    <xdr:to>
      <xdr:col>72</xdr:col>
      <xdr:colOff>38100</xdr:colOff>
      <xdr:row>57</xdr:row>
      <xdr:rowOff>51588</xdr:rowOff>
    </xdr:to>
    <xdr:sp macro="" textlink="">
      <xdr:nvSpPr>
        <xdr:cNvPr id="580" name="フローチャート: 判断 579">
          <a:extLst>
            <a:ext uri="{FF2B5EF4-FFF2-40B4-BE49-F238E27FC236}">
              <a16:creationId xmlns="" xmlns:a16="http://schemas.microsoft.com/office/drawing/2014/main" id="{00000000-0008-0000-0700-000044020000}"/>
            </a:ext>
          </a:extLst>
        </xdr:cNvPr>
        <xdr:cNvSpPr/>
      </xdr:nvSpPr>
      <xdr:spPr>
        <a:xfrm>
          <a:off x="13652500" y="972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68115</xdr:rowOff>
    </xdr:from>
    <xdr:ext cx="534377" cy="259045"/>
    <xdr:sp macro="" textlink="">
      <xdr:nvSpPr>
        <xdr:cNvPr id="581" name="テキスト ボックス 580">
          <a:extLst>
            <a:ext uri="{FF2B5EF4-FFF2-40B4-BE49-F238E27FC236}">
              <a16:creationId xmlns="" xmlns:a16="http://schemas.microsoft.com/office/drawing/2014/main" id="{00000000-0008-0000-0700-000045020000}"/>
            </a:ext>
          </a:extLst>
        </xdr:cNvPr>
        <xdr:cNvSpPr txBox="1"/>
      </xdr:nvSpPr>
      <xdr:spPr>
        <a:xfrm>
          <a:off x="13436111" y="949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129446</xdr:rowOff>
    </xdr:from>
    <xdr:to>
      <xdr:col>67</xdr:col>
      <xdr:colOff>101600</xdr:colOff>
      <xdr:row>57</xdr:row>
      <xdr:rowOff>59596</xdr:rowOff>
    </xdr:to>
    <xdr:sp macro="" textlink="">
      <xdr:nvSpPr>
        <xdr:cNvPr id="582" name="フローチャート: 判断 581">
          <a:extLst>
            <a:ext uri="{FF2B5EF4-FFF2-40B4-BE49-F238E27FC236}">
              <a16:creationId xmlns="" xmlns:a16="http://schemas.microsoft.com/office/drawing/2014/main" id="{00000000-0008-0000-0700-000046020000}"/>
            </a:ext>
          </a:extLst>
        </xdr:cNvPr>
        <xdr:cNvSpPr/>
      </xdr:nvSpPr>
      <xdr:spPr>
        <a:xfrm>
          <a:off x="12763500" y="973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76123</xdr:rowOff>
    </xdr:from>
    <xdr:ext cx="534377" cy="259045"/>
    <xdr:sp macro="" textlink="">
      <xdr:nvSpPr>
        <xdr:cNvPr id="583" name="テキスト ボックス 582">
          <a:extLst>
            <a:ext uri="{FF2B5EF4-FFF2-40B4-BE49-F238E27FC236}">
              <a16:creationId xmlns="" xmlns:a16="http://schemas.microsoft.com/office/drawing/2014/main" id="{00000000-0008-0000-0700-000047020000}"/>
            </a:ext>
          </a:extLst>
        </xdr:cNvPr>
        <xdr:cNvSpPr txBox="1"/>
      </xdr:nvSpPr>
      <xdr:spPr>
        <a:xfrm>
          <a:off x="12547111" y="950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81836</xdr:rowOff>
    </xdr:from>
    <xdr:to>
      <xdr:col>85</xdr:col>
      <xdr:colOff>177800</xdr:colOff>
      <xdr:row>58</xdr:row>
      <xdr:rowOff>11986</xdr:rowOff>
    </xdr:to>
    <xdr:sp macro="" textlink="">
      <xdr:nvSpPr>
        <xdr:cNvPr id="589" name="楕円 588">
          <a:extLst>
            <a:ext uri="{FF2B5EF4-FFF2-40B4-BE49-F238E27FC236}">
              <a16:creationId xmlns="" xmlns:a16="http://schemas.microsoft.com/office/drawing/2014/main" id="{00000000-0008-0000-0700-00004D020000}"/>
            </a:ext>
          </a:extLst>
        </xdr:cNvPr>
        <xdr:cNvSpPr/>
      </xdr:nvSpPr>
      <xdr:spPr>
        <a:xfrm>
          <a:off x="16268700" y="985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168213</xdr:rowOff>
    </xdr:from>
    <xdr:ext cx="534377" cy="259045"/>
    <xdr:sp macro="" textlink="">
      <xdr:nvSpPr>
        <xdr:cNvPr id="590" name="教育費該当値テキスト">
          <a:extLst>
            <a:ext uri="{FF2B5EF4-FFF2-40B4-BE49-F238E27FC236}">
              <a16:creationId xmlns="" xmlns:a16="http://schemas.microsoft.com/office/drawing/2014/main" id="{00000000-0008-0000-0700-00004E020000}"/>
            </a:ext>
          </a:extLst>
        </xdr:cNvPr>
        <xdr:cNvSpPr txBox="1"/>
      </xdr:nvSpPr>
      <xdr:spPr>
        <a:xfrm>
          <a:off x="16370300" y="976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92649</xdr:rowOff>
    </xdr:from>
    <xdr:to>
      <xdr:col>81</xdr:col>
      <xdr:colOff>101600</xdr:colOff>
      <xdr:row>58</xdr:row>
      <xdr:rowOff>22799</xdr:rowOff>
    </xdr:to>
    <xdr:sp macro="" textlink="">
      <xdr:nvSpPr>
        <xdr:cNvPr id="591" name="楕円 590">
          <a:extLst>
            <a:ext uri="{FF2B5EF4-FFF2-40B4-BE49-F238E27FC236}">
              <a16:creationId xmlns="" xmlns:a16="http://schemas.microsoft.com/office/drawing/2014/main" id="{00000000-0008-0000-0700-00004F020000}"/>
            </a:ext>
          </a:extLst>
        </xdr:cNvPr>
        <xdr:cNvSpPr/>
      </xdr:nvSpPr>
      <xdr:spPr>
        <a:xfrm>
          <a:off x="15430500" y="986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13926</xdr:rowOff>
    </xdr:from>
    <xdr:ext cx="534377"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5214111" y="995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101009</xdr:rowOff>
    </xdr:from>
    <xdr:to>
      <xdr:col>76</xdr:col>
      <xdr:colOff>165100</xdr:colOff>
      <xdr:row>58</xdr:row>
      <xdr:rowOff>31159</xdr:rowOff>
    </xdr:to>
    <xdr:sp macro="" textlink="">
      <xdr:nvSpPr>
        <xdr:cNvPr id="593" name="楕円 592">
          <a:extLst>
            <a:ext uri="{FF2B5EF4-FFF2-40B4-BE49-F238E27FC236}">
              <a16:creationId xmlns="" xmlns:a16="http://schemas.microsoft.com/office/drawing/2014/main" id="{00000000-0008-0000-0700-000051020000}"/>
            </a:ext>
          </a:extLst>
        </xdr:cNvPr>
        <xdr:cNvSpPr/>
      </xdr:nvSpPr>
      <xdr:spPr>
        <a:xfrm>
          <a:off x="14541500" y="987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22286</xdr:rowOff>
    </xdr:from>
    <xdr:ext cx="534377" cy="259045"/>
    <xdr:sp macro="" textlink="">
      <xdr:nvSpPr>
        <xdr:cNvPr id="594" name="テキスト ボックス 593">
          <a:extLst>
            <a:ext uri="{FF2B5EF4-FFF2-40B4-BE49-F238E27FC236}">
              <a16:creationId xmlns="" xmlns:a16="http://schemas.microsoft.com/office/drawing/2014/main" id="{00000000-0008-0000-0700-000052020000}"/>
            </a:ext>
          </a:extLst>
        </xdr:cNvPr>
        <xdr:cNvSpPr txBox="1"/>
      </xdr:nvSpPr>
      <xdr:spPr>
        <a:xfrm>
          <a:off x="14325111" y="996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114808</xdr:rowOff>
    </xdr:from>
    <xdr:to>
      <xdr:col>72</xdr:col>
      <xdr:colOff>38100</xdr:colOff>
      <xdr:row>58</xdr:row>
      <xdr:rowOff>44958</xdr:rowOff>
    </xdr:to>
    <xdr:sp macro="" textlink="">
      <xdr:nvSpPr>
        <xdr:cNvPr id="595" name="楕円 594">
          <a:extLst>
            <a:ext uri="{FF2B5EF4-FFF2-40B4-BE49-F238E27FC236}">
              <a16:creationId xmlns="" xmlns:a16="http://schemas.microsoft.com/office/drawing/2014/main" id="{00000000-0008-0000-0700-000053020000}"/>
            </a:ext>
          </a:extLst>
        </xdr:cNvPr>
        <xdr:cNvSpPr/>
      </xdr:nvSpPr>
      <xdr:spPr>
        <a:xfrm>
          <a:off x="13652500" y="988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36085</xdr:rowOff>
    </xdr:from>
    <xdr:ext cx="534377" cy="259045"/>
    <xdr:sp macro="" textlink="">
      <xdr:nvSpPr>
        <xdr:cNvPr id="596" name="テキスト ボックス 595">
          <a:extLst>
            <a:ext uri="{FF2B5EF4-FFF2-40B4-BE49-F238E27FC236}">
              <a16:creationId xmlns="" xmlns:a16="http://schemas.microsoft.com/office/drawing/2014/main" id="{00000000-0008-0000-0700-000054020000}"/>
            </a:ext>
          </a:extLst>
        </xdr:cNvPr>
        <xdr:cNvSpPr txBox="1"/>
      </xdr:nvSpPr>
      <xdr:spPr>
        <a:xfrm>
          <a:off x="13436111" y="998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120081</xdr:rowOff>
    </xdr:from>
    <xdr:to>
      <xdr:col>67</xdr:col>
      <xdr:colOff>101600</xdr:colOff>
      <xdr:row>58</xdr:row>
      <xdr:rowOff>50231</xdr:rowOff>
    </xdr:to>
    <xdr:sp macro="" textlink="">
      <xdr:nvSpPr>
        <xdr:cNvPr id="597" name="楕円 596">
          <a:extLst>
            <a:ext uri="{FF2B5EF4-FFF2-40B4-BE49-F238E27FC236}">
              <a16:creationId xmlns="" xmlns:a16="http://schemas.microsoft.com/office/drawing/2014/main" id="{00000000-0008-0000-0700-000055020000}"/>
            </a:ext>
          </a:extLst>
        </xdr:cNvPr>
        <xdr:cNvSpPr/>
      </xdr:nvSpPr>
      <xdr:spPr>
        <a:xfrm>
          <a:off x="12763500" y="989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41358</xdr:rowOff>
    </xdr:from>
    <xdr:ext cx="534377" cy="259045"/>
    <xdr:sp macro="" textlink="">
      <xdr:nvSpPr>
        <xdr:cNvPr id="598" name="テキスト ボックス 597">
          <a:extLst>
            <a:ext uri="{FF2B5EF4-FFF2-40B4-BE49-F238E27FC236}">
              <a16:creationId xmlns="" xmlns:a16="http://schemas.microsoft.com/office/drawing/2014/main" id="{00000000-0008-0000-0700-000056020000}"/>
            </a:ext>
          </a:extLst>
        </xdr:cNvPr>
        <xdr:cNvSpPr txBox="1"/>
      </xdr:nvSpPr>
      <xdr:spPr>
        <a:xfrm>
          <a:off x="12547111" y="998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 xmlns:a16="http://schemas.microsoft.com/office/drawing/2014/main" id="{00000000-0008-0000-07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 xmlns:a16="http://schemas.microsoft.com/office/drawing/2014/main" id="{00000000-0008-0000-07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 xmlns:a16="http://schemas.microsoft.com/office/drawing/2014/main" id="{00000000-0008-0000-07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a:extLst>
            <a:ext uri="{FF2B5EF4-FFF2-40B4-BE49-F238E27FC236}">
              <a16:creationId xmlns="" xmlns:a16="http://schemas.microsoft.com/office/drawing/2014/main" id="{00000000-0008-0000-0700-00006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99238</xdr:rowOff>
    </xdr:from>
    <xdr:to>
      <xdr:col>85</xdr:col>
      <xdr:colOff>126364</xdr:colOff>
      <xdr:row>79</xdr:row>
      <xdr:rowOff>44450</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flipV="1">
          <a:off x="16317595" y="12100738"/>
          <a:ext cx="1269" cy="1488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a:extLst>
            <a:ext uri="{FF2B5EF4-FFF2-40B4-BE49-F238E27FC236}">
              <a16:creationId xmlns="" xmlns:a16="http://schemas.microsoft.com/office/drawing/2014/main" id="{00000000-0008-0000-0700-00006F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45915</xdr:rowOff>
    </xdr:from>
    <xdr:ext cx="534377" cy="259045"/>
    <xdr:sp macro="" textlink="">
      <xdr:nvSpPr>
        <xdr:cNvPr id="625" name="災害復旧費最大値テキスト">
          <a:extLst>
            <a:ext uri="{FF2B5EF4-FFF2-40B4-BE49-F238E27FC236}">
              <a16:creationId xmlns="" xmlns:a16="http://schemas.microsoft.com/office/drawing/2014/main" id="{00000000-0008-0000-0700-000071020000}"/>
            </a:ext>
          </a:extLst>
        </xdr:cNvPr>
        <xdr:cNvSpPr txBox="1"/>
      </xdr:nvSpPr>
      <xdr:spPr>
        <a:xfrm>
          <a:off x="16370300" y="1187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99238</xdr:rowOff>
    </xdr:from>
    <xdr:to>
      <xdr:col>86</xdr:col>
      <xdr:colOff>25400</xdr:colOff>
      <xdr:row>70</xdr:row>
      <xdr:rowOff>99238</xdr:rowOff>
    </xdr:to>
    <xdr:cxnSp macro="">
      <xdr:nvCxnSpPr>
        <xdr:cNvPr id="626" name="直線コネクタ 625">
          <a:extLst>
            <a:ext uri="{FF2B5EF4-FFF2-40B4-BE49-F238E27FC236}">
              <a16:creationId xmlns="" xmlns:a16="http://schemas.microsoft.com/office/drawing/2014/main" id="{00000000-0008-0000-0700-000072020000}"/>
            </a:ext>
          </a:extLst>
        </xdr:cNvPr>
        <xdr:cNvCxnSpPr/>
      </xdr:nvCxnSpPr>
      <xdr:spPr>
        <a:xfrm>
          <a:off x="16230600" y="12100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42450</xdr:rowOff>
    </xdr:from>
    <xdr:to>
      <xdr:col>85</xdr:col>
      <xdr:colOff>127000</xdr:colOff>
      <xdr:row>79</xdr:row>
      <xdr:rowOff>42811</xdr:rowOff>
    </xdr:to>
    <xdr:cxnSp macro="">
      <xdr:nvCxnSpPr>
        <xdr:cNvPr id="627" name="直線コネクタ 626">
          <a:extLst>
            <a:ext uri="{FF2B5EF4-FFF2-40B4-BE49-F238E27FC236}">
              <a16:creationId xmlns="" xmlns:a16="http://schemas.microsoft.com/office/drawing/2014/main" id="{00000000-0008-0000-0700-000073020000}"/>
            </a:ext>
          </a:extLst>
        </xdr:cNvPr>
        <xdr:cNvCxnSpPr/>
      </xdr:nvCxnSpPr>
      <xdr:spPr>
        <a:xfrm>
          <a:off x="15481300" y="13587000"/>
          <a:ext cx="838200" cy="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95223</xdr:rowOff>
    </xdr:from>
    <xdr:ext cx="534377" cy="259045"/>
    <xdr:sp macro="" textlink="">
      <xdr:nvSpPr>
        <xdr:cNvPr id="628" name="災害復旧費平均値テキスト">
          <a:extLst>
            <a:ext uri="{FF2B5EF4-FFF2-40B4-BE49-F238E27FC236}">
              <a16:creationId xmlns="" xmlns:a16="http://schemas.microsoft.com/office/drawing/2014/main" id="{00000000-0008-0000-0700-000074020000}"/>
            </a:ext>
          </a:extLst>
        </xdr:cNvPr>
        <xdr:cNvSpPr txBox="1"/>
      </xdr:nvSpPr>
      <xdr:spPr>
        <a:xfrm>
          <a:off x="16370300" y="13125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72346</xdr:rowOff>
    </xdr:from>
    <xdr:to>
      <xdr:col>85</xdr:col>
      <xdr:colOff>177800</xdr:colOff>
      <xdr:row>78</xdr:row>
      <xdr:rowOff>2496</xdr:rowOff>
    </xdr:to>
    <xdr:sp macro="" textlink="">
      <xdr:nvSpPr>
        <xdr:cNvPr id="629" name="フローチャート: 判断 628">
          <a:extLst>
            <a:ext uri="{FF2B5EF4-FFF2-40B4-BE49-F238E27FC236}">
              <a16:creationId xmlns="" xmlns:a16="http://schemas.microsoft.com/office/drawing/2014/main" id="{00000000-0008-0000-0700-000075020000}"/>
            </a:ext>
          </a:extLst>
        </xdr:cNvPr>
        <xdr:cNvSpPr/>
      </xdr:nvSpPr>
      <xdr:spPr>
        <a:xfrm>
          <a:off x="16268700" y="1327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41193</xdr:rowOff>
    </xdr:from>
    <xdr:to>
      <xdr:col>81</xdr:col>
      <xdr:colOff>50800</xdr:colOff>
      <xdr:row>79</xdr:row>
      <xdr:rowOff>42450</xdr:rowOff>
    </xdr:to>
    <xdr:cxnSp macro="">
      <xdr:nvCxnSpPr>
        <xdr:cNvPr id="630" name="直線コネクタ 629">
          <a:extLst>
            <a:ext uri="{FF2B5EF4-FFF2-40B4-BE49-F238E27FC236}">
              <a16:creationId xmlns="" xmlns:a16="http://schemas.microsoft.com/office/drawing/2014/main" id="{00000000-0008-0000-0700-000076020000}"/>
            </a:ext>
          </a:extLst>
        </xdr:cNvPr>
        <xdr:cNvCxnSpPr/>
      </xdr:nvCxnSpPr>
      <xdr:spPr>
        <a:xfrm>
          <a:off x="14592300" y="13585743"/>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13348</xdr:rowOff>
    </xdr:from>
    <xdr:to>
      <xdr:col>81</xdr:col>
      <xdr:colOff>101600</xdr:colOff>
      <xdr:row>78</xdr:row>
      <xdr:rowOff>114948</xdr:rowOff>
    </xdr:to>
    <xdr:sp macro="" textlink="">
      <xdr:nvSpPr>
        <xdr:cNvPr id="631" name="フローチャート: 判断 630">
          <a:extLst>
            <a:ext uri="{FF2B5EF4-FFF2-40B4-BE49-F238E27FC236}">
              <a16:creationId xmlns="" xmlns:a16="http://schemas.microsoft.com/office/drawing/2014/main" id="{00000000-0008-0000-0700-000077020000}"/>
            </a:ext>
          </a:extLst>
        </xdr:cNvPr>
        <xdr:cNvSpPr/>
      </xdr:nvSpPr>
      <xdr:spPr>
        <a:xfrm>
          <a:off x="15430500" y="1338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131475</xdr:rowOff>
    </xdr:from>
    <xdr:ext cx="469744" cy="259045"/>
    <xdr:sp macro="" textlink="">
      <xdr:nvSpPr>
        <xdr:cNvPr id="632" name="テキスト ボックス 631">
          <a:extLst>
            <a:ext uri="{FF2B5EF4-FFF2-40B4-BE49-F238E27FC236}">
              <a16:creationId xmlns="" xmlns:a16="http://schemas.microsoft.com/office/drawing/2014/main" id="{00000000-0008-0000-0700-000078020000}"/>
            </a:ext>
          </a:extLst>
        </xdr:cNvPr>
        <xdr:cNvSpPr txBox="1"/>
      </xdr:nvSpPr>
      <xdr:spPr>
        <a:xfrm>
          <a:off x="15246428" y="1316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41193</xdr:rowOff>
    </xdr:from>
    <xdr:to>
      <xdr:col>76</xdr:col>
      <xdr:colOff>114300</xdr:colOff>
      <xdr:row>79</xdr:row>
      <xdr:rowOff>44222</xdr:rowOff>
    </xdr:to>
    <xdr:cxnSp macro="">
      <xdr:nvCxnSpPr>
        <xdr:cNvPr id="633" name="直線コネクタ 632">
          <a:extLst>
            <a:ext uri="{FF2B5EF4-FFF2-40B4-BE49-F238E27FC236}">
              <a16:creationId xmlns="" xmlns:a16="http://schemas.microsoft.com/office/drawing/2014/main" id="{00000000-0008-0000-0700-000079020000}"/>
            </a:ext>
          </a:extLst>
        </xdr:cNvPr>
        <xdr:cNvCxnSpPr/>
      </xdr:nvCxnSpPr>
      <xdr:spPr>
        <a:xfrm flipV="1">
          <a:off x="13703300" y="13585743"/>
          <a:ext cx="8890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48171</xdr:rowOff>
    </xdr:from>
    <xdr:to>
      <xdr:col>76</xdr:col>
      <xdr:colOff>165100</xdr:colOff>
      <xdr:row>78</xdr:row>
      <xdr:rowOff>149771</xdr:rowOff>
    </xdr:to>
    <xdr:sp macro="" textlink="">
      <xdr:nvSpPr>
        <xdr:cNvPr id="634" name="フローチャート: 判断 633">
          <a:extLst>
            <a:ext uri="{FF2B5EF4-FFF2-40B4-BE49-F238E27FC236}">
              <a16:creationId xmlns="" xmlns:a16="http://schemas.microsoft.com/office/drawing/2014/main" id="{00000000-0008-0000-0700-00007A020000}"/>
            </a:ext>
          </a:extLst>
        </xdr:cNvPr>
        <xdr:cNvSpPr/>
      </xdr:nvSpPr>
      <xdr:spPr>
        <a:xfrm>
          <a:off x="14541500" y="1342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166298</xdr:rowOff>
    </xdr:from>
    <xdr:ext cx="469744" cy="259045"/>
    <xdr:sp macro="" textlink="">
      <xdr:nvSpPr>
        <xdr:cNvPr id="635" name="テキスト ボックス 634">
          <a:extLst>
            <a:ext uri="{FF2B5EF4-FFF2-40B4-BE49-F238E27FC236}">
              <a16:creationId xmlns="" xmlns:a16="http://schemas.microsoft.com/office/drawing/2014/main" id="{00000000-0008-0000-0700-00007B020000}"/>
            </a:ext>
          </a:extLst>
        </xdr:cNvPr>
        <xdr:cNvSpPr txBox="1"/>
      </xdr:nvSpPr>
      <xdr:spPr>
        <a:xfrm>
          <a:off x="14357428" y="1319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44222</xdr:rowOff>
    </xdr:from>
    <xdr:to>
      <xdr:col>71</xdr:col>
      <xdr:colOff>177800</xdr:colOff>
      <xdr:row>79</xdr:row>
      <xdr:rowOff>44450</xdr:rowOff>
    </xdr:to>
    <xdr:cxnSp macro="">
      <xdr:nvCxnSpPr>
        <xdr:cNvPr id="636" name="直線コネクタ 635">
          <a:extLst>
            <a:ext uri="{FF2B5EF4-FFF2-40B4-BE49-F238E27FC236}">
              <a16:creationId xmlns="" xmlns:a16="http://schemas.microsoft.com/office/drawing/2014/main" id="{00000000-0008-0000-0700-00007C020000}"/>
            </a:ext>
          </a:extLst>
        </xdr:cNvPr>
        <xdr:cNvCxnSpPr/>
      </xdr:nvCxnSpPr>
      <xdr:spPr>
        <a:xfrm flipV="1">
          <a:off x="12814300" y="13588772"/>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114351</xdr:rowOff>
    </xdr:from>
    <xdr:to>
      <xdr:col>72</xdr:col>
      <xdr:colOff>38100</xdr:colOff>
      <xdr:row>79</xdr:row>
      <xdr:rowOff>44501</xdr:rowOff>
    </xdr:to>
    <xdr:sp macro="" textlink="">
      <xdr:nvSpPr>
        <xdr:cNvPr id="637" name="フローチャート: 判断 636">
          <a:extLst>
            <a:ext uri="{FF2B5EF4-FFF2-40B4-BE49-F238E27FC236}">
              <a16:creationId xmlns="" xmlns:a16="http://schemas.microsoft.com/office/drawing/2014/main" id="{00000000-0008-0000-0700-00007D020000}"/>
            </a:ext>
          </a:extLst>
        </xdr:cNvPr>
        <xdr:cNvSpPr/>
      </xdr:nvSpPr>
      <xdr:spPr>
        <a:xfrm>
          <a:off x="13652500" y="1348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61028</xdr:rowOff>
    </xdr:from>
    <xdr:ext cx="469744" cy="259045"/>
    <xdr:sp macro="" textlink="">
      <xdr:nvSpPr>
        <xdr:cNvPr id="638" name="テキスト ボックス 637">
          <a:extLst>
            <a:ext uri="{FF2B5EF4-FFF2-40B4-BE49-F238E27FC236}">
              <a16:creationId xmlns="" xmlns:a16="http://schemas.microsoft.com/office/drawing/2014/main" id="{00000000-0008-0000-0700-00007E020000}"/>
            </a:ext>
          </a:extLst>
        </xdr:cNvPr>
        <xdr:cNvSpPr txBox="1"/>
      </xdr:nvSpPr>
      <xdr:spPr>
        <a:xfrm>
          <a:off x="13468428" y="1326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81338</xdr:rowOff>
    </xdr:from>
    <xdr:to>
      <xdr:col>67</xdr:col>
      <xdr:colOff>101600</xdr:colOff>
      <xdr:row>79</xdr:row>
      <xdr:rowOff>11488</xdr:rowOff>
    </xdr:to>
    <xdr:sp macro="" textlink="">
      <xdr:nvSpPr>
        <xdr:cNvPr id="639" name="フローチャート: 判断 638">
          <a:extLst>
            <a:ext uri="{FF2B5EF4-FFF2-40B4-BE49-F238E27FC236}">
              <a16:creationId xmlns="" xmlns:a16="http://schemas.microsoft.com/office/drawing/2014/main" id="{00000000-0008-0000-0700-00007F020000}"/>
            </a:ext>
          </a:extLst>
        </xdr:cNvPr>
        <xdr:cNvSpPr/>
      </xdr:nvSpPr>
      <xdr:spPr>
        <a:xfrm>
          <a:off x="12763500" y="1345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28015</xdr:rowOff>
    </xdr:from>
    <xdr:ext cx="469744" cy="259045"/>
    <xdr:sp macro="" textlink="">
      <xdr:nvSpPr>
        <xdr:cNvPr id="640" name="テキスト ボックス 639">
          <a:extLst>
            <a:ext uri="{FF2B5EF4-FFF2-40B4-BE49-F238E27FC236}">
              <a16:creationId xmlns="" xmlns:a16="http://schemas.microsoft.com/office/drawing/2014/main" id="{00000000-0008-0000-0700-000080020000}"/>
            </a:ext>
          </a:extLst>
        </xdr:cNvPr>
        <xdr:cNvSpPr txBox="1"/>
      </xdr:nvSpPr>
      <xdr:spPr>
        <a:xfrm>
          <a:off x="12579428" y="1322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163461</xdr:rowOff>
    </xdr:from>
    <xdr:to>
      <xdr:col>85</xdr:col>
      <xdr:colOff>177800</xdr:colOff>
      <xdr:row>79</xdr:row>
      <xdr:rowOff>93611</xdr:rowOff>
    </xdr:to>
    <xdr:sp macro="" textlink="">
      <xdr:nvSpPr>
        <xdr:cNvPr id="646" name="楕円 645">
          <a:extLst>
            <a:ext uri="{FF2B5EF4-FFF2-40B4-BE49-F238E27FC236}">
              <a16:creationId xmlns="" xmlns:a16="http://schemas.microsoft.com/office/drawing/2014/main" id="{00000000-0008-0000-0700-000086020000}"/>
            </a:ext>
          </a:extLst>
        </xdr:cNvPr>
        <xdr:cNvSpPr/>
      </xdr:nvSpPr>
      <xdr:spPr>
        <a:xfrm>
          <a:off x="16268700" y="1353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78388</xdr:rowOff>
    </xdr:from>
    <xdr:ext cx="313932" cy="259045"/>
    <xdr:sp macro="" textlink="">
      <xdr:nvSpPr>
        <xdr:cNvPr id="647" name="災害復旧費該当値テキスト">
          <a:extLst>
            <a:ext uri="{FF2B5EF4-FFF2-40B4-BE49-F238E27FC236}">
              <a16:creationId xmlns="" xmlns:a16="http://schemas.microsoft.com/office/drawing/2014/main" id="{00000000-0008-0000-0700-000087020000}"/>
            </a:ext>
          </a:extLst>
        </xdr:cNvPr>
        <xdr:cNvSpPr txBox="1"/>
      </xdr:nvSpPr>
      <xdr:spPr>
        <a:xfrm>
          <a:off x="16370300" y="134514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163100</xdr:rowOff>
    </xdr:from>
    <xdr:to>
      <xdr:col>81</xdr:col>
      <xdr:colOff>101600</xdr:colOff>
      <xdr:row>79</xdr:row>
      <xdr:rowOff>93250</xdr:rowOff>
    </xdr:to>
    <xdr:sp macro="" textlink="">
      <xdr:nvSpPr>
        <xdr:cNvPr id="648" name="楕円 647">
          <a:extLst>
            <a:ext uri="{FF2B5EF4-FFF2-40B4-BE49-F238E27FC236}">
              <a16:creationId xmlns="" xmlns:a16="http://schemas.microsoft.com/office/drawing/2014/main" id="{00000000-0008-0000-0700-000088020000}"/>
            </a:ext>
          </a:extLst>
        </xdr:cNvPr>
        <xdr:cNvSpPr/>
      </xdr:nvSpPr>
      <xdr:spPr>
        <a:xfrm>
          <a:off x="15430500" y="135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84377</xdr:rowOff>
    </xdr:from>
    <xdr:ext cx="378565" cy="259045"/>
    <xdr:sp macro="" textlink="">
      <xdr:nvSpPr>
        <xdr:cNvPr id="649" name="テキスト ボックス 648">
          <a:extLst>
            <a:ext uri="{FF2B5EF4-FFF2-40B4-BE49-F238E27FC236}">
              <a16:creationId xmlns="" xmlns:a16="http://schemas.microsoft.com/office/drawing/2014/main" id="{00000000-0008-0000-0700-000089020000}"/>
            </a:ext>
          </a:extLst>
        </xdr:cNvPr>
        <xdr:cNvSpPr txBox="1"/>
      </xdr:nvSpPr>
      <xdr:spPr>
        <a:xfrm>
          <a:off x="15292017" y="13628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161843</xdr:rowOff>
    </xdr:from>
    <xdr:to>
      <xdr:col>76</xdr:col>
      <xdr:colOff>165100</xdr:colOff>
      <xdr:row>79</xdr:row>
      <xdr:rowOff>91993</xdr:rowOff>
    </xdr:to>
    <xdr:sp macro="" textlink="">
      <xdr:nvSpPr>
        <xdr:cNvPr id="650" name="楕円 649">
          <a:extLst>
            <a:ext uri="{FF2B5EF4-FFF2-40B4-BE49-F238E27FC236}">
              <a16:creationId xmlns="" xmlns:a16="http://schemas.microsoft.com/office/drawing/2014/main" id="{00000000-0008-0000-0700-00008A020000}"/>
            </a:ext>
          </a:extLst>
        </xdr:cNvPr>
        <xdr:cNvSpPr/>
      </xdr:nvSpPr>
      <xdr:spPr>
        <a:xfrm>
          <a:off x="14541500" y="1353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83120</xdr:rowOff>
    </xdr:from>
    <xdr:ext cx="378565" cy="259045"/>
    <xdr:sp macro="" textlink="">
      <xdr:nvSpPr>
        <xdr:cNvPr id="651" name="テキスト ボックス 650">
          <a:extLst>
            <a:ext uri="{FF2B5EF4-FFF2-40B4-BE49-F238E27FC236}">
              <a16:creationId xmlns="" xmlns:a16="http://schemas.microsoft.com/office/drawing/2014/main" id="{00000000-0008-0000-0700-00008B020000}"/>
            </a:ext>
          </a:extLst>
        </xdr:cNvPr>
        <xdr:cNvSpPr txBox="1"/>
      </xdr:nvSpPr>
      <xdr:spPr>
        <a:xfrm>
          <a:off x="14403017" y="13627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164872</xdr:rowOff>
    </xdr:from>
    <xdr:to>
      <xdr:col>72</xdr:col>
      <xdr:colOff>38100</xdr:colOff>
      <xdr:row>79</xdr:row>
      <xdr:rowOff>95022</xdr:rowOff>
    </xdr:to>
    <xdr:sp macro="" textlink="">
      <xdr:nvSpPr>
        <xdr:cNvPr id="652" name="楕円 651">
          <a:extLst>
            <a:ext uri="{FF2B5EF4-FFF2-40B4-BE49-F238E27FC236}">
              <a16:creationId xmlns="" xmlns:a16="http://schemas.microsoft.com/office/drawing/2014/main" id="{00000000-0008-0000-0700-00008C020000}"/>
            </a:ext>
          </a:extLst>
        </xdr:cNvPr>
        <xdr:cNvSpPr/>
      </xdr:nvSpPr>
      <xdr:spPr>
        <a:xfrm>
          <a:off x="13652500" y="1353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86149</xdr:rowOff>
    </xdr:from>
    <xdr:ext cx="313932" cy="259045"/>
    <xdr:sp macro="" textlink="">
      <xdr:nvSpPr>
        <xdr:cNvPr id="653" name="テキスト ボックス 652">
          <a:extLst>
            <a:ext uri="{FF2B5EF4-FFF2-40B4-BE49-F238E27FC236}">
              <a16:creationId xmlns="" xmlns:a16="http://schemas.microsoft.com/office/drawing/2014/main" id="{00000000-0008-0000-0700-00008D020000}"/>
            </a:ext>
          </a:extLst>
        </xdr:cNvPr>
        <xdr:cNvSpPr txBox="1"/>
      </xdr:nvSpPr>
      <xdr:spPr>
        <a:xfrm>
          <a:off x="13546333" y="136306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a:extLst>
            <a:ext uri="{FF2B5EF4-FFF2-40B4-BE49-F238E27FC236}">
              <a16:creationId xmlns="" xmlns:a16="http://schemas.microsoft.com/office/drawing/2014/main" id="{00000000-0008-0000-0700-00008E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a:extLst>
            <a:ext uri="{FF2B5EF4-FFF2-40B4-BE49-F238E27FC236}">
              <a16:creationId xmlns="" xmlns:a16="http://schemas.microsoft.com/office/drawing/2014/main" id="{00000000-0008-0000-0700-00008F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6" name="テキスト ボックス 665">
          <a:extLst>
            <a:ext uri="{FF2B5EF4-FFF2-40B4-BE49-F238E27FC236}">
              <a16:creationId xmlns="" xmlns:a16="http://schemas.microsoft.com/office/drawing/2014/main" id="{00000000-0008-0000-0700-00009A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8" name="テキスト ボックス 667">
          <a:extLst>
            <a:ext uri="{FF2B5EF4-FFF2-40B4-BE49-F238E27FC236}">
              <a16:creationId xmlns="" xmlns:a16="http://schemas.microsoft.com/office/drawing/2014/main" id="{00000000-0008-0000-0700-00009C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a:extLst>
            <a:ext uri="{FF2B5EF4-FFF2-40B4-BE49-F238E27FC236}">
              <a16:creationId xmlns="" xmlns:a16="http://schemas.microsoft.com/office/drawing/2014/main" id="{00000000-0008-0000-0700-00009E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a:extLst>
            <a:ext uri="{FF2B5EF4-FFF2-40B4-BE49-F238E27FC236}">
              <a16:creationId xmlns="" xmlns:a16="http://schemas.microsoft.com/office/drawing/2014/main" id="{00000000-0008-0000-0700-0000A0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 xmlns:a16="http://schemas.microsoft.com/office/drawing/2014/main" id="{00000000-0008-0000-07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57970</xdr:rowOff>
    </xdr:from>
    <xdr:to>
      <xdr:col>85</xdr:col>
      <xdr:colOff>126364</xdr:colOff>
      <xdr:row>99</xdr:row>
      <xdr:rowOff>156257</xdr:rowOff>
    </xdr:to>
    <xdr:cxnSp macro="">
      <xdr:nvCxnSpPr>
        <xdr:cNvPr id="682" name="直線コネクタ 681">
          <a:extLst>
            <a:ext uri="{FF2B5EF4-FFF2-40B4-BE49-F238E27FC236}">
              <a16:creationId xmlns="" xmlns:a16="http://schemas.microsoft.com/office/drawing/2014/main" id="{00000000-0008-0000-0700-0000AA020000}"/>
            </a:ext>
          </a:extLst>
        </xdr:cNvPr>
        <xdr:cNvCxnSpPr/>
      </xdr:nvCxnSpPr>
      <xdr:spPr>
        <a:xfrm flipV="1">
          <a:off x="16317595" y="15659920"/>
          <a:ext cx="1269" cy="146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160084</xdr:rowOff>
    </xdr:from>
    <xdr:ext cx="534377" cy="259045"/>
    <xdr:sp macro="" textlink="">
      <xdr:nvSpPr>
        <xdr:cNvPr id="683" name="公債費最小値テキスト">
          <a:extLst>
            <a:ext uri="{FF2B5EF4-FFF2-40B4-BE49-F238E27FC236}">
              <a16:creationId xmlns="" xmlns:a16="http://schemas.microsoft.com/office/drawing/2014/main" id="{00000000-0008-0000-0700-0000AB020000}"/>
            </a:ext>
          </a:extLst>
        </xdr:cNvPr>
        <xdr:cNvSpPr txBox="1"/>
      </xdr:nvSpPr>
      <xdr:spPr>
        <a:xfrm>
          <a:off x="16370300" y="171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156257</xdr:rowOff>
    </xdr:from>
    <xdr:to>
      <xdr:col>86</xdr:col>
      <xdr:colOff>25400</xdr:colOff>
      <xdr:row>99</xdr:row>
      <xdr:rowOff>156257</xdr:rowOff>
    </xdr:to>
    <xdr:cxnSp macro="">
      <xdr:nvCxnSpPr>
        <xdr:cNvPr id="684" name="直線コネクタ 683">
          <a:extLst>
            <a:ext uri="{FF2B5EF4-FFF2-40B4-BE49-F238E27FC236}">
              <a16:creationId xmlns="" xmlns:a16="http://schemas.microsoft.com/office/drawing/2014/main" id="{00000000-0008-0000-0700-0000AC020000}"/>
            </a:ext>
          </a:extLst>
        </xdr:cNvPr>
        <xdr:cNvCxnSpPr/>
      </xdr:nvCxnSpPr>
      <xdr:spPr>
        <a:xfrm>
          <a:off x="16230600" y="1712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4647</xdr:rowOff>
    </xdr:from>
    <xdr:ext cx="599010" cy="259045"/>
    <xdr:sp macro="" textlink="">
      <xdr:nvSpPr>
        <xdr:cNvPr id="685" name="公債費最大値テキスト">
          <a:extLst>
            <a:ext uri="{FF2B5EF4-FFF2-40B4-BE49-F238E27FC236}">
              <a16:creationId xmlns="" xmlns:a16="http://schemas.microsoft.com/office/drawing/2014/main" id="{00000000-0008-0000-0700-0000AD020000}"/>
            </a:ext>
          </a:extLst>
        </xdr:cNvPr>
        <xdr:cNvSpPr txBox="1"/>
      </xdr:nvSpPr>
      <xdr:spPr>
        <a:xfrm>
          <a:off x="16370300" y="15435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159,758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57970</xdr:rowOff>
    </xdr:from>
    <xdr:to>
      <xdr:col>86</xdr:col>
      <xdr:colOff>25400</xdr:colOff>
      <xdr:row>91</xdr:row>
      <xdr:rowOff>57970</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a:off x="16230600" y="1565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152371</xdr:rowOff>
    </xdr:from>
    <xdr:to>
      <xdr:col>85</xdr:col>
      <xdr:colOff>127000</xdr:colOff>
      <xdr:row>99</xdr:row>
      <xdr:rowOff>144501</xdr:rowOff>
    </xdr:to>
    <xdr:cxnSp macro="">
      <xdr:nvCxnSpPr>
        <xdr:cNvPr id="687" name="直線コネクタ 686">
          <a:extLst>
            <a:ext uri="{FF2B5EF4-FFF2-40B4-BE49-F238E27FC236}">
              <a16:creationId xmlns="" xmlns:a16="http://schemas.microsoft.com/office/drawing/2014/main" id="{00000000-0008-0000-0700-0000AF020000}"/>
            </a:ext>
          </a:extLst>
        </xdr:cNvPr>
        <xdr:cNvCxnSpPr/>
      </xdr:nvCxnSpPr>
      <xdr:spPr>
        <a:xfrm>
          <a:off x="15481300" y="16954471"/>
          <a:ext cx="838200" cy="16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82963</xdr:rowOff>
    </xdr:from>
    <xdr:ext cx="534377" cy="259045"/>
    <xdr:sp macro="" textlink="">
      <xdr:nvSpPr>
        <xdr:cNvPr id="688" name="公債費平均値テキスト">
          <a:extLst>
            <a:ext uri="{FF2B5EF4-FFF2-40B4-BE49-F238E27FC236}">
              <a16:creationId xmlns="" xmlns:a16="http://schemas.microsoft.com/office/drawing/2014/main" id="{00000000-0008-0000-0700-0000B0020000}"/>
            </a:ext>
          </a:extLst>
        </xdr:cNvPr>
        <xdr:cNvSpPr txBox="1"/>
      </xdr:nvSpPr>
      <xdr:spPr>
        <a:xfrm>
          <a:off x="16370300" y="16542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60086</xdr:rowOff>
    </xdr:from>
    <xdr:to>
      <xdr:col>85</xdr:col>
      <xdr:colOff>177800</xdr:colOff>
      <xdr:row>97</xdr:row>
      <xdr:rowOff>161686</xdr:rowOff>
    </xdr:to>
    <xdr:sp macro="" textlink="">
      <xdr:nvSpPr>
        <xdr:cNvPr id="689" name="フローチャート: 判断 688">
          <a:extLst>
            <a:ext uri="{FF2B5EF4-FFF2-40B4-BE49-F238E27FC236}">
              <a16:creationId xmlns="" xmlns:a16="http://schemas.microsoft.com/office/drawing/2014/main" id="{00000000-0008-0000-0700-0000B1020000}"/>
            </a:ext>
          </a:extLst>
        </xdr:cNvPr>
        <xdr:cNvSpPr/>
      </xdr:nvSpPr>
      <xdr:spPr>
        <a:xfrm>
          <a:off x="16268700" y="1669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81200</xdr:rowOff>
    </xdr:from>
    <xdr:to>
      <xdr:col>81</xdr:col>
      <xdr:colOff>50800</xdr:colOff>
      <xdr:row>98</xdr:row>
      <xdr:rowOff>152371</xdr:rowOff>
    </xdr:to>
    <xdr:cxnSp macro="">
      <xdr:nvCxnSpPr>
        <xdr:cNvPr id="690" name="直線コネクタ 689">
          <a:extLst>
            <a:ext uri="{FF2B5EF4-FFF2-40B4-BE49-F238E27FC236}">
              <a16:creationId xmlns="" xmlns:a16="http://schemas.microsoft.com/office/drawing/2014/main" id="{00000000-0008-0000-0700-0000B2020000}"/>
            </a:ext>
          </a:extLst>
        </xdr:cNvPr>
        <xdr:cNvCxnSpPr/>
      </xdr:nvCxnSpPr>
      <xdr:spPr>
        <a:xfrm>
          <a:off x="14592300" y="16883300"/>
          <a:ext cx="889000" cy="7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53499</xdr:rowOff>
    </xdr:from>
    <xdr:to>
      <xdr:col>81</xdr:col>
      <xdr:colOff>101600</xdr:colOff>
      <xdr:row>97</xdr:row>
      <xdr:rowOff>155099</xdr:rowOff>
    </xdr:to>
    <xdr:sp macro="" textlink="">
      <xdr:nvSpPr>
        <xdr:cNvPr id="691" name="フローチャート: 判断 690">
          <a:extLst>
            <a:ext uri="{FF2B5EF4-FFF2-40B4-BE49-F238E27FC236}">
              <a16:creationId xmlns="" xmlns:a16="http://schemas.microsoft.com/office/drawing/2014/main" id="{00000000-0008-0000-0700-0000B3020000}"/>
            </a:ext>
          </a:extLst>
        </xdr:cNvPr>
        <xdr:cNvSpPr/>
      </xdr:nvSpPr>
      <xdr:spPr>
        <a:xfrm>
          <a:off x="15430500" y="1668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176</xdr:rowOff>
    </xdr:from>
    <xdr:ext cx="534377" cy="259045"/>
    <xdr:sp macro="" textlink="">
      <xdr:nvSpPr>
        <xdr:cNvPr id="692" name="テキスト ボックス 691">
          <a:extLst>
            <a:ext uri="{FF2B5EF4-FFF2-40B4-BE49-F238E27FC236}">
              <a16:creationId xmlns="" xmlns:a16="http://schemas.microsoft.com/office/drawing/2014/main" id="{00000000-0008-0000-0700-0000B4020000}"/>
            </a:ext>
          </a:extLst>
        </xdr:cNvPr>
        <xdr:cNvSpPr txBox="1"/>
      </xdr:nvSpPr>
      <xdr:spPr>
        <a:xfrm>
          <a:off x="15214111" y="1645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81200</xdr:rowOff>
    </xdr:from>
    <xdr:to>
      <xdr:col>76</xdr:col>
      <xdr:colOff>114300</xdr:colOff>
      <xdr:row>98</xdr:row>
      <xdr:rowOff>96038</xdr:rowOff>
    </xdr:to>
    <xdr:cxnSp macro="">
      <xdr:nvCxnSpPr>
        <xdr:cNvPr id="693" name="直線コネクタ 692">
          <a:extLst>
            <a:ext uri="{FF2B5EF4-FFF2-40B4-BE49-F238E27FC236}">
              <a16:creationId xmlns="" xmlns:a16="http://schemas.microsoft.com/office/drawing/2014/main" id="{00000000-0008-0000-0700-0000B5020000}"/>
            </a:ext>
          </a:extLst>
        </xdr:cNvPr>
        <xdr:cNvCxnSpPr/>
      </xdr:nvCxnSpPr>
      <xdr:spPr>
        <a:xfrm flipV="1">
          <a:off x="13703300" y="16883300"/>
          <a:ext cx="889000" cy="1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50256</xdr:rowOff>
    </xdr:from>
    <xdr:to>
      <xdr:col>76</xdr:col>
      <xdr:colOff>165100</xdr:colOff>
      <xdr:row>97</xdr:row>
      <xdr:rowOff>151856</xdr:rowOff>
    </xdr:to>
    <xdr:sp macro="" textlink="">
      <xdr:nvSpPr>
        <xdr:cNvPr id="694" name="フローチャート: 判断 693">
          <a:extLst>
            <a:ext uri="{FF2B5EF4-FFF2-40B4-BE49-F238E27FC236}">
              <a16:creationId xmlns="" xmlns:a16="http://schemas.microsoft.com/office/drawing/2014/main" id="{00000000-0008-0000-0700-0000B6020000}"/>
            </a:ext>
          </a:extLst>
        </xdr:cNvPr>
        <xdr:cNvSpPr/>
      </xdr:nvSpPr>
      <xdr:spPr>
        <a:xfrm>
          <a:off x="14541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168383</xdr:rowOff>
    </xdr:from>
    <xdr:ext cx="534377" cy="259045"/>
    <xdr:sp macro="" textlink="">
      <xdr:nvSpPr>
        <xdr:cNvPr id="695" name="テキスト ボックス 694">
          <a:extLst>
            <a:ext uri="{FF2B5EF4-FFF2-40B4-BE49-F238E27FC236}">
              <a16:creationId xmlns="" xmlns:a16="http://schemas.microsoft.com/office/drawing/2014/main" id="{00000000-0008-0000-0700-0000B7020000}"/>
            </a:ext>
          </a:extLst>
        </xdr:cNvPr>
        <xdr:cNvSpPr txBox="1"/>
      </xdr:nvSpPr>
      <xdr:spPr>
        <a:xfrm>
          <a:off x="14325111" y="1645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96038</xdr:rowOff>
    </xdr:from>
    <xdr:to>
      <xdr:col>71</xdr:col>
      <xdr:colOff>177800</xdr:colOff>
      <xdr:row>98</xdr:row>
      <xdr:rowOff>102363</xdr:rowOff>
    </xdr:to>
    <xdr:cxnSp macro="">
      <xdr:nvCxnSpPr>
        <xdr:cNvPr id="696" name="直線コネクタ 695">
          <a:extLst>
            <a:ext uri="{FF2B5EF4-FFF2-40B4-BE49-F238E27FC236}">
              <a16:creationId xmlns="" xmlns:a16="http://schemas.microsoft.com/office/drawing/2014/main" id="{00000000-0008-0000-0700-0000B8020000}"/>
            </a:ext>
          </a:extLst>
        </xdr:cNvPr>
        <xdr:cNvCxnSpPr/>
      </xdr:nvCxnSpPr>
      <xdr:spPr>
        <a:xfrm flipV="1">
          <a:off x="12814300" y="16898138"/>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56417</xdr:rowOff>
    </xdr:from>
    <xdr:to>
      <xdr:col>72</xdr:col>
      <xdr:colOff>38100</xdr:colOff>
      <xdr:row>97</xdr:row>
      <xdr:rowOff>158017</xdr:rowOff>
    </xdr:to>
    <xdr:sp macro="" textlink="">
      <xdr:nvSpPr>
        <xdr:cNvPr id="697" name="フローチャート: 判断 696">
          <a:extLst>
            <a:ext uri="{FF2B5EF4-FFF2-40B4-BE49-F238E27FC236}">
              <a16:creationId xmlns="" xmlns:a16="http://schemas.microsoft.com/office/drawing/2014/main" id="{00000000-0008-0000-0700-0000B9020000}"/>
            </a:ext>
          </a:extLst>
        </xdr:cNvPr>
        <xdr:cNvSpPr/>
      </xdr:nvSpPr>
      <xdr:spPr>
        <a:xfrm>
          <a:off x="13652500" y="1668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3094</xdr:rowOff>
    </xdr:from>
    <xdr:ext cx="534377" cy="259045"/>
    <xdr:sp macro="" textlink="">
      <xdr:nvSpPr>
        <xdr:cNvPr id="698" name="テキスト ボックス 697">
          <a:extLst>
            <a:ext uri="{FF2B5EF4-FFF2-40B4-BE49-F238E27FC236}">
              <a16:creationId xmlns="" xmlns:a16="http://schemas.microsoft.com/office/drawing/2014/main" id="{00000000-0008-0000-0700-0000BA020000}"/>
            </a:ext>
          </a:extLst>
        </xdr:cNvPr>
        <xdr:cNvSpPr txBox="1"/>
      </xdr:nvSpPr>
      <xdr:spPr>
        <a:xfrm>
          <a:off x="13436111" y="1646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62764</xdr:rowOff>
    </xdr:from>
    <xdr:to>
      <xdr:col>67</xdr:col>
      <xdr:colOff>101600</xdr:colOff>
      <xdr:row>97</xdr:row>
      <xdr:rowOff>164364</xdr:rowOff>
    </xdr:to>
    <xdr:sp macro="" textlink="">
      <xdr:nvSpPr>
        <xdr:cNvPr id="699" name="フローチャート: 判断 698">
          <a:extLst>
            <a:ext uri="{FF2B5EF4-FFF2-40B4-BE49-F238E27FC236}">
              <a16:creationId xmlns="" xmlns:a16="http://schemas.microsoft.com/office/drawing/2014/main" id="{00000000-0008-0000-0700-0000BB020000}"/>
            </a:ext>
          </a:extLst>
        </xdr:cNvPr>
        <xdr:cNvSpPr/>
      </xdr:nvSpPr>
      <xdr:spPr>
        <a:xfrm>
          <a:off x="12763500" y="1669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9441</xdr:rowOff>
    </xdr:from>
    <xdr:ext cx="534377" cy="259045"/>
    <xdr:sp macro="" textlink="">
      <xdr:nvSpPr>
        <xdr:cNvPr id="700" name="テキスト ボックス 699">
          <a:extLst>
            <a:ext uri="{FF2B5EF4-FFF2-40B4-BE49-F238E27FC236}">
              <a16:creationId xmlns="" xmlns:a16="http://schemas.microsoft.com/office/drawing/2014/main" id="{00000000-0008-0000-0700-0000BC020000}"/>
            </a:ext>
          </a:extLst>
        </xdr:cNvPr>
        <xdr:cNvSpPr txBox="1"/>
      </xdr:nvSpPr>
      <xdr:spPr>
        <a:xfrm>
          <a:off x="12547111" y="1646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93701</xdr:rowOff>
    </xdr:from>
    <xdr:to>
      <xdr:col>85</xdr:col>
      <xdr:colOff>177800</xdr:colOff>
      <xdr:row>100</xdr:row>
      <xdr:rowOff>23851</xdr:rowOff>
    </xdr:to>
    <xdr:sp macro="" textlink="">
      <xdr:nvSpPr>
        <xdr:cNvPr id="706" name="楕円 705">
          <a:extLst>
            <a:ext uri="{FF2B5EF4-FFF2-40B4-BE49-F238E27FC236}">
              <a16:creationId xmlns="" xmlns:a16="http://schemas.microsoft.com/office/drawing/2014/main" id="{00000000-0008-0000-0700-0000C2020000}"/>
            </a:ext>
          </a:extLst>
        </xdr:cNvPr>
        <xdr:cNvSpPr/>
      </xdr:nvSpPr>
      <xdr:spPr>
        <a:xfrm>
          <a:off x="16268700" y="1706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99</xdr:row>
      <xdr:rowOff>8628</xdr:rowOff>
    </xdr:from>
    <xdr:ext cx="534377" cy="259045"/>
    <xdr:sp macro="" textlink="">
      <xdr:nvSpPr>
        <xdr:cNvPr id="707" name="公債費該当値テキスト">
          <a:extLst>
            <a:ext uri="{FF2B5EF4-FFF2-40B4-BE49-F238E27FC236}">
              <a16:creationId xmlns="" xmlns:a16="http://schemas.microsoft.com/office/drawing/2014/main" id="{00000000-0008-0000-0700-0000C3020000}"/>
            </a:ext>
          </a:extLst>
        </xdr:cNvPr>
        <xdr:cNvSpPr txBox="1"/>
      </xdr:nvSpPr>
      <xdr:spPr>
        <a:xfrm>
          <a:off x="16370300" y="1698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101571</xdr:rowOff>
    </xdr:from>
    <xdr:to>
      <xdr:col>81</xdr:col>
      <xdr:colOff>101600</xdr:colOff>
      <xdr:row>99</xdr:row>
      <xdr:rowOff>31721</xdr:rowOff>
    </xdr:to>
    <xdr:sp macro="" textlink="">
      <xdr:nvSpPr>
        <xdr:cNvPr id="708" name="楕円 707">
          <a:extLst>
            <a:ext uri="{FF2B5EF4-FFF2-40B4-BE49-F238E27FC236}">
              <a16:creationId xmlns="" xmlns:a16="http://schemas.microsoft.com/office/drawing/2014/main" id="{00000000-0008-0000-0700-0000C4020000}"/>
            </a:ext>
          </a:extLst>
        </xdr:cNvPr>
        <xdr:cNvSpPr/>
      </xdr:nvSpPr>
      <xdr:spPr>
        <a:xfrm>
          <a:off x="15430500" y="1690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22848</xdr:rowOff>
    </xdr:from>
    <xdr:ext cx="534377" cy="259045"/>
    <xdr:sp macro="" textlink="">
      <xdr:nvSpPr>
        <xdr:cNvPr id="709" name="テキスト ボックス 708">
          <a:extLst>
            <a:ext uri="{FF2B5EF4-FFF2-40B4-BE49-F238E27FC236}">
              <a16:creationId xmlns="" xmlns:a16="http://schemas.microsoft.com/office/drawing/2014/main" id="{00000000-0008-0000-0700-0000C5020000}"/>
            </a:ext>
          </a:extLst>
        </xdr:cNvPr>
        <xdr:cNvSpPr txBox="1"/>
      </xdr:nvSpPr>
      <xdr:spPr>
        <a:xfrm>
          <a:off x="15214111" y="1699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30400</xdr:rowOff>
    </xdr:from>
    <xdr:to>
      <xdr:col>76</xdr:col>
      <xdr:colOff>165100</xdr:colOff>
      <xdr:row>98</xdr:row>
      <xdr:rowOff>132000</xdr:rowOff>
    </xdr:to>
    <xdr:sp macro="" textlink="">
      <xdr:nvSpPr>
        <xdr:cNvPr id="710" name="楕円 709">
          <a:extLst>
            <a:ext uri="{FF2B5EF4-FFF2-40B4-BE49-F238E27FC236}">
              <a16:creationId xmlns="" xmlns:a16="http://schemas.microsoft.com/office/drawing/2014/main" id="{00000000-0008-0000-0700-0000C6020000}"/>
            </a:ext>
          </a:extLst>
        </xdr:cNvPr>
        <xdr:cNvSpPr/>
      </xdr:nvSpPr>
      <xdr:spPr>
        <a:xfrm>
          <a:off x="14541500" y="168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123127</xdr:rowOff>
    </xdr:from>
    <xdr:ext cx="534377"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4325111" y="1692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45238</xdr:rowOff>
    </xdr:from>
    <xdr:to>
      <xdr:col>72</xdr:col>
      <xdr:colOff>38100</xdr:colOff>
      <xdr:row>98</xdr:row>
      <xdr:rowOff>146838</xdr:rowOff>
    </xdr:to>
    <xdr:sp macro="" textlink="">
      <xdr:nvSpPr>
        <xdr:cNvPr id="712" name="楕円 711">
          <a:extLst>
            <a:ext uri="{FF2B5EF4-FFF2-40B4-BE49-F238E27FC236}">
              <a16:creationId xmlns="" xmlns:a16="http://schemas.microsoft.com/office/drawing/2014/main" id="{00000000-0008-0000-0700-0000C8020000}"/>
            </a:ext>
          </a:extLst>
        </xdr:cNvPr>
        <xdr:cNvSpPr/>
      </xdr:nvSpPr>
      <xdr:spPr>
        <a:xfrm>
          <a:off x="13652500" y="1684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137965</xdr:rowOff>
    </xdr:from>
    <xdr:ext cx="534377" cy="259045"/>
    <xdr:sp macro="" textlink="">
      <xdr:nvSpPr>
        <xdr:cNvPr id="713" name="テキスト ボックス 712">
          <a:extLst>
            <a:ext uri="{FF2B5EF4-FFF2-40B4-BE49-F238E27FC236}">
              <a16:creationId xmlns="" xmlns:a16="http://schemas.microsoft.com/office/drawing/2014/main" id="{00000000-0008-0000-0700-0000C9020000}"/>
            </a:ext>
          </a:extLst>
        </xdr:cNvPr>
        <xdr:cNvSpPr txBox="1"/>
      </xdr:nvSpPr>
      <xdr:spPr>
        <a:xfrm>
          <a:off x="13436111" y="1694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51563</xdr:rowOff>
    </xdr:from>
    <xdr:to>
      <xdr:col>67</xdr:col>
      <xdr:colOff>101600</xdr:colOff>
      <xdr:row>98</xdr:row>
      <xdr:rowOff>153163</xdr:rowOff>
    </xdr:to>
    <xdr:sp macro="" textlink="">
      <xdr:nvSpPr>
        <xdr:cNvPr id="714" name="楕円 713">
          <a:extLst>
            <a:ext uri="{FF2B5EF4-FFF2-40B4-BE49-F238E27FC236}">
              <a16:creationId xmlns="" xmlns:a16="http://schemas.microsoft.com/office/drawing/2014/main" id="{00000000-0008-0000-0700-0000CA020000}"/>
            </a:ext>
          </a:extLst>
        </xdr:cNvPr>
        <xdr:cNvSpPr/>
      </xdr:nvSpPr>
      <xdr:spPr>
        <a:xfrm>
          <a:off x="12763500" y="1685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144290</xdr:rowOff>
    </xdr:from>
    <xdr:ext cx="534377" cy="259045"/>
    <xdr:sp macro="" textlink="">
      <xdr:nvSpPr>
        <xdr:cNvPr id="715" name="テキスト ボックス 714">
          <a:extLst>
            <a:ext uri="{FF2B5EF4-FFF2-40B4-BE49-F238E27FC236}">
              <a16:creationId xmlns="" xmlns:a16="http://schemas.microsoft.com/office/drawing/2014/main" id="{00000000-0008-0000-0700-0000CB020000}"/>
            </a:ext>
          </a:extLst>
        </xdr:cNvPr>
        <xdr:cNvSpPr txBox="1"/>
      </xdr:nvSpPr>
      <xdr:spPr>
        <a:xfrm>
          <a:off x="12547111" y="1694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 xmlns:a16="http://schemas.microsoft.com/office/drawing/2014/main" id="{00000000-0008-0000-07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 xmlns:a16="http://schemas.microsoft.com/office/drawing/2014/main" id="{00000000-0008-0000-07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 xmlns:a16="http://schemas.microsoft.com/office/drawing/2014/main" id="{00000000-0008-0000-07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a:extLst>
            <a:ext uri="{FF2B5EF4-FFF2-40B4-BE49-F238E27FC236}">
              <a16:creationId xmlns="" xmlns:a16="http://schemas.microsoft.com/office/drawing/2014/main" id="{00000000-0008-0000-0700-0000D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 xmlns:a16="http://schemas.microsoft.com/office/drawing/2014/main" id="{00000000-0008-0000-07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a:extLst>
            <a:ext uri="{FF2B5EF4-FFF2-40B4-BE49-F238E27FC236}">
              <a16:creationId xmlns="" xmlns:a16="http://schemas.microsoft.com/office/drawing/2014/main" id="{00000000-0008-0000-0700-0000DB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 xmlns:a16="http://schemas.microsoft.com/office/drawing/2014/main" id="{00000000-0008-0000-07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a:extLst>
            <a:ext uri="{FF2B5EF4-FFF2-40B4-BE49-F238E27FC236}">
              <a16:creationId xmlns="" xmlns:a16="http://schemas.microsoft.com/office/drawing/2014/main" id="{00000000-0008-0000-0700-0000DD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a:extLst>
            <a:ext uri="{FF2B5EF4-FFF2-40B4-BE49-F238E27FC236}">
              <a16:creationId xmlns="" xmlns:a16="http://schemas.microsoft.com/office/drawing/2014/main" id="{00000000-0008-0000-0700-0000D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13056</xdr:rowOff>
    </xdr:from>
    <xdr:to>
      <xdr:col>116</xdr:col>
      <xdr:colOff>62864</xdr:colOff>
      <xdr:row>38</xdr:row>
      <xdr:rowOff>139700</xdr:rowOff>
    </xdr:to>
    <xdr:cxnSp macro="">
      <xdr:nvCxnSpPr>
        <xdr:cNvPr id="737" name="直線コネクタ 736">
          <a:extLst>
            <a:ext uri="{FF2B5EF4-FFF2-40B4-BE49-F238E27FC236}">
              <a16:creationId xmlns="" xmlns:a16="http://schemas.microsoft.com/office/drawing/2014/main" id="{00000000-0008-0000-0700-0000E1020000}"/>
            </a:ext>
          </a:extLst>
        </xdr:cNvPr>
        <xdr:cNvCxnSpPr/>
      </xdr:nvCxnSpPr>
      <xdr:spPr>
        <a:xfrm flipV="1">
          <a:off x="22159595" y="5499456"/>
          <a:ext cx="1269" cy="11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17</xdr:rowOff>
    </xdr:from>
    <xdr:ext cx="249299" cy="259045"/>
    <xdr:sp macro="" textlink="">
      <xdr:nvSpPr>
        <xdr:cNvPr id="738" name="諸支出金最小値テキスト">
          <a:extLst>
            <a:ext uri="{FF2B5EF4-FFF2-40B4-BE49-F238E27FC236}">
              <a16:creationId xmlns="" xmlns:a16="http://schemas.microsoft.com/office/drawing/2014/main" id="{00000000-0008-0000-0700-0000E2020000}"/>
            </a:ext>
          </a:extLst>
        </xdr:cNvPr>
        <xdr:cNvSpPr txBox="1"/>
      </xdr:nvSpPr>
      <xdr:spPr>
        <a:xfrm>
          <a:off x="22212300" y="668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 xmlns:a16="http://schemas.microsoft.com/office/drawing/2014/main" id="{00000000-0008-0000-07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131183</xdr:rowOff>
    </xdr:from>
    <xdr:ext cx="469744" cy="259045"/>
    <xdr:sp macro="" textlink="">
      <xdr:nvSpPr>
        <xdr:cNvPr id="740" name="諸支出金最大値テキスト">
          <a:extLst>
            <a:ext uri="{FF2B5EF4-FFF2-40B4-BE49-F238E27FC236}">
              <a16:creationId xmlns="" xmlns:a16="http://schemas.microsoft.com/office/drawing/2014/main" id="{00000000-0008-0000-0700-0000E4020000}"/>
            </a:ext>
          </a:extLst>
        </xdr:cNvPr>
        <xdr:cNvSpPr txBox="1"/>
      </xdr:nvSpPr>
      <xdr:spPr>
        <a:xfrm>
          <a:off x="22212300" y="527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13056</xdr:rowOff>
    </xdr:from>
    <xdr:to>
      <xdr:col>116</xdr:col>
      <xdr:colOff>152400</xdr:colOff>
      <xdr:row>32</xdr:row>
      <xdr:rowOff>13056</xdr:rowOff>
    </xdr:to>
    <xdr:cxnSp macro="">
      <xdr:nvCxnSpPr>
        <xdr:cNvPr id="741" name="直線コネクタ 740">
          <a:extLst>
            <a:ext uri="{FF2B5EF4-FFF2-40B4-BE49-F238E27FC236}">
              <a16:creationId xmlns="" xmlns:a16="http://schemas.microsoft.com/office/drawing/2014/main" id="{00000000-0008-0000-0700-0000E5020000}"/>
            </a:ext>
          </a:extLst>
        </xdr:cNvPr>
        <xdr:cNvCxnSpPr/>
      </xdr:nvCxnSpPr>
      <xdr:spPr>
        <a:xfrm>
          <a:off x="22072600" y="549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 xmlns:a16="http://schemas.microsoft.com/office/drawing/2014/main" id="{00000000-0008-0000-07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88917</xdr:rowOff>
    </xdr:from>
    <xdr:ext cx="313932" cy="259045"/>
    <xdr:sp macro="" textlink="">
      <xdr:nvSpPr>
        <xdr:cNvPr id="743" name="諸支出金平均値テキスト">
          <a:extLst>
            <a:ext uri="{FF2B5EF4-FFF2-40B4-BE49-F238E27FC236}">
              <a16:creationId xmlns="" xmlns:a16="http://schemas.microsoft.com/office/drawing/2014/main" id="{00000000-0008-0000-0700-0000E7020000}"/>
            </a:ext>
          </a:extLst>
        </xdr:cNvPr>
        <xdr:cNvSpPr txBox="1"/>
      </xdr:nvSpPr>
      <xdr:spPr>
        <a:xfrm>
          <a:off x="22212300" y="64325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66040</xdr:rowOff>
    </xdr:from>
    <xdr:to>
      <xdr:col>116</xdr:col>
      <xdr:colOff>114300</xdr:colOff>
      <xdr:row>38</xdr:row>
      <xdr:rowOff>167640</xdr:rowOff>
    </xdr:to>
    <xdr:sp macro="" textlink="">
      <xdr:nvSpPr>
        <xdr:cNvPr id="744" name="フローチャート: 判断 743">
          <a:extLst>
            <a:ext uri="{FF2B5EF4-FFF2-40B4-BE49-F238E27FC236}">
              <a16:creationId xmlns="" xmlns:a16="http://schemas.microsoft.com/office/drawing/2014/main" id="{00000000-0008-0000-0700-0000E8020000}"/>
            </a:ext>
          </a:extLst>
        </xdr:cNvPr>
        <xdr:cNvSpPr/>
      </xdr:nvSpPr>
      <xdr:spPr>
        <a:xfrm>
          <a:off x="221107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57353</xdr:rowOff>
    </xdr:from>
    <xdr:to>
      <xdr:col>112</xdr:col>
      <xdr:colOff>38100</xdr:colOff>
      <xdr:row>38</xdr:row>
      <xdr:rowOff>158953</xdr:rowOff>
    </xdr:to>
    <xdr:sp macro="" textlink="">
      <xdr:nvSpPr>
        <xdr:cNvPr id="746" name="フローチャート: 判断 745">
          <a:extLst>
            <a:ext uri="{FF2B5EF4-FFF2-40B4-BE49-F238E27FC236}">
              <a16:creationId xmlns="" xmlns:a16="http://schemas.microsoft.com/office/drawing/2014/main" id="{00000000-0008-0000-0700-0000EA020000}"/>
            </a:ext>
          </a:extLst>
        </xdr:cNvPr>
        <xdr:cNvSpPr/>
      </xdr:nvSpPr>
      <xdr:spPr>
        <a:xfrm>
          <a:off x="21272500" y="657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4030</xdr:rowOff>
    </xdr:from>
    <xdr:ext cx="313932" cy="259045"/>
    <xdr:sp macro="" textlink="">
      <xdr:nvSpPr>
        <xdr:cNvPr id="747" name="テキスト ボックス 746">
          <a:extLst>
            <a:ext uri="{FF2B5EF4-FFF2-40B4-BE49-F238E27FC236}">
              <a16:creationId xmlns="" xmlns:a16="http://schemas.microsoft.com/office/drawing/2014/main" id="{00000000-0008-0000-0700-0000EB020000}"/>
            </a:ext>
          </a:extLst>
        </xdr:cNvPr>
        <xdr:cNvSpPr txBox="1"/>
      </xdr:nvSpPr>
      <xdr:spPr>
        <a:xfrm>
          <a:off x="21166333" y="6347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 xmlns:a16="http://schemas.microsoft.com/office/drawing/2014/main" id="{00000000-0008-0000-07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42266</xdr:rowOff>
    </xdr:from>
    <xdr:to>
      <xdr:col>107</xdr:col>
      <xdr:colOff>101600</xdr:colOff>
      <xdr:row>38</xdr:row>
      <xdr:rowOff>143866</xdr:rowOff>
    </xdr:to>
    <xdr:sp macro="" textlink="">
      <xdr:nvSpPr>
        <xdr:cNvPr id="749" name="フローチャート: 判断 748">
          <a:extLst>
            <a:ext uri="{FF2B5EF4-FFF2-40B4-BE49-F238E27FC236}">
              <a16:creationId xmlns="" xmlns:a16="http://schemas.microsoft.com/office/drawing/2014/main" id="{00000000-0008-0000-0700-0000ED020000}"/>
            </a:ext>
          </a:extLst>
        </xdr:cNvPr>
        <xdr:cNvSpPr/>
      </xdr:nvSpPr>
      <xdr:spPr>
        <a:xfrm>
          <a:off x="20383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160393</xdr:rowOff>
    </xdr:from>
    <xdr:ext cx="378565" cy="259045"/>
    <xdr:sp macro="" textlink="">
      <xdr:nvSpPr>
        <xdr:cNvPr id="750" name="テキスト ボックス 749">
          <a:extLst>
            <a:ext uri="{FF2B5EF4-FFF2-40B4-BE49-F238E27FC236}">
              <a16:creationId xmlns="" xmlns:a16="http://schemas.microsoft.com/office/drawing/2014/main" id="{00000000-0008-0000-0700-0000EE020000}"/>
            </a:ext>
          </a:extLst>
        </xdr:cNvPr>
        <xdr:cNvSpPr txBox="1"/>
      </xdr:nvSpPr>
      <xdr:spPr>
        <a:xfrm>
          <a:off x="20245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 xmlns:a16="http://schemas.microsoft.com/office/drawing/2014/main" id="{00000000-0008-0000-07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54610</xdr:rowOff>
    </xdr:from>
    <xdr:to>
      <xdr:col>102</xdr:col>
      <xdr:colOff>165100</xdr:colOff>
      <xdr:row>38</xdr:row>
      <xdr:rowOff>156210</xdr:rowOff>
    </xdr:to>
    <xdr:sp macro="" textlink="">
      <xdr:nvSpPr>
        <xdr:cNvPr id="752" name="フローチャート: 判断 751">
          <a:extLst>
            <a:ext uri="{FF2B5EF4-FFF2-40B4-BE49-F238E27FC236}">
              <a16:creationId xmlns="" xmlns:a16="http://schemas.microsoft.com/office/drawing/2014/main" id="{00000000-0008-0000-0700-0000F0020000}"/>
            </a:ext>
          </a:extLst>
        </xdr:cNvPr>
        <xdr:cNvSpPr/>
      </xdr:nvSpPr>
      <xdr:spPr>
        <a:xfrm>
          <a:off x="19494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1287</xdr:rowOff>
    </xdr:from>
    <xdr:ext cx="313932" cy="259045"/>
    <xdr:sp macro="" textlink="">
      <xdr:nvSpPr>
        <xdr:cNvPr id="753" name="テキスト ボックス 752">
          <a:extLst>
            <a:ext uri="{FF2B5EF4-FFF2-40B4-BE49-F238E27FC236}">
              <a16:creationId xmlns="" xmlns:a16="http://schemas.microsoft.com/office/drawing/2014/main" id="{00000000-0008-0000-0700-0000F1020000}"/>
            </a:ext>
          </a:extLst>
        </xdr:cNvPr>
        <xdr:cNvSpPr txBox="1"/>
      </xdr:nvSpPr>
      <xdr:spPr>
        <a:xfrm>
          <a:off x="19388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39065</xdr:rowOff>
    </xdr:from>
    <xdr:to>
      <xdr:col>98</xdr:col>
      <xdr:colOff>38100</xdr:colOff>
      <xdr:row>38</xdr:row>
      <xdr:rowOff>140665</xdr:rowOff>
    </xdr:to>
    <xdr:sp macro="" textlink="">
      <xdr:nvSpPr>
        <xdr:cNvPr id="754" name="フローチャート: 判断 753">
          <a:extLst>
            <a:ext uri="{FF2B5EF4-FFF2-40B4-BE49-F238E27FC236}">
              <a16:creationId xmlns="" xmlns:a16="http://schemas.microsoft.com/office/drawing/2014/main" id="{00000000-0008-0000-0700-0000F2020000}"/>
            </a:ext>
          </a:extLst>
        </xdr:cNvPr>
        <xdr:cNvSpPr/>
      </xdr:nvSpPr>
      <xdr:spPr>
        <a:xfrm>
          <a:off x="18605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157192</xdr:rowOff>
    </xdr:from>
    <xdr:ext cx="378565" cy="259045"/>
    <xdr:sp macro="" textlink="">
      <xdr:nvSpPr>
        <xdr:cNvPr id="755" name="テキスト ボックス 754">
          <a:extLst>
            <a:ext uri="{FF2B5EF4-FFF2-40B4-BE49-F238E27FC236}">
              <a16:creationId xmlns="" xmlns:a16="http://schemas.microsoft.com/office/drawing/2014/main" id="{00000000-0008-0000-0700-0000F3020000}"/>
            </a:ext>
          </a:extLst>
        </xdr:cNvPr>
        <xdr:cNvSpPr txBox="1"/>
      </xdr:nvSpPr>
      <xdr:spPr>
        <a:xfrm>
          <a:off x="18467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 xmlns:a16="http://schemas.microsoft.com/office/drawing/2014/main" id="{00000000-0008-0000-07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44467</xdr:rowOff>
    </xdr:from>
    <xdr:ext cx="249299" cy="259045"/>
    <xdr:sp macro="" textlink="">
      <xdr:nvSpPr>
        <xdr:cNvPr id="762" name="諸支出金該当値テキスト">
          <a:extLst>
            <a:ext uri="{FF2B5EF4-FFF2-40B4-BE49-F238E27FC236}">
              <a16:creationId xmlns="" xmlns:a16="http://schemas.microsoft.com/office/drawing/2014/main" id="{00000000-0008-0000-0700-0000FA020000}"/>
            </a:ext>
          </a:extLst>
        </xdr:cNvPr>
        <xdr:cNvSpPr txBox="1"/>
      </xdr:nvSpPr>
      <xdr:spPr>
        <a:xfrm>
          <a:off x="22212300" y="6559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 xmlns:a16="http://schemas.microsoft.com/office/drawing/2014/main" id="{00000000-0008-0000-07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 xmlns:a16="http://schemas.microsoft.com/office/drawing/2014/main" id="{00000000-0008-0000-07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 xmlns:a16="http://schemas.microsoft.com/office/drawing/2014/main" id="{00000000-0008-0000-07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 xmlns:a16="http://schemas.microsoft.com/office/drawing/2014/main" id="{00000000-0008-0000-07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 xmlns:a16="http://schemas.microsoft.com/office/drawing/2014/main" id="{00000000-0008-0000-07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 xmlns:a16="http://schemas.microsoft.com/office/drawing/2014/main" id="{00000000-0008-0000-07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本市は、人口規模と比較して面積が狭小であり財政規模が小さいことから、目的別分類においても、多くの経費について住民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人当たり支出額は類似団体平均を下回っている。その中で、民生費については類似団体平均を上回る支出額となっているが、これは、本市は高齢化が著しく（</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高齢化率：</a:t>
          </a:r>
          <a:r>
            <a:rPr kumimoji="1" lang="en-US" altLang="ja-JP" sz="1300">
              <a:latin typeface="ＭＳ Ｐゴシック" panose="020B0600070205080204" pitchFamily="50" charset="-128"/>
              <a:ea typeface="ＭＳ Ｐゴシック" panose="020B0600070205080204" pitchFamily="50" charset="-128"/>
            </a:rPr>
            <a:t>37.79%</a:t>
          </a:r>
          <a:r>
            <a:rPr kumimoji="1" lang="ja-JP" altLang="en-US" sz="1300">
              <a:latin typeface="ＭＳ Ｐゴシック" panose="020B0600070205080204" pitchFamily="50" charset="-128"/>
              <a:ea typeface="ＭＳ Ｐゴシック" panose="020B0600070205080204" pitchFamily="50" charset="-128"/>
            </a:rPr>
            <a:t>）、生活保護者も多数であること（</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保護率：</a:t>
          </a:r>
          <a:r>
            <a:rPr kumimoji="1" lang="en-US" altLang="ja-JP" sz="1300">
              <a:latin typeface="ＭＳ Ｐゴシック" panose="020B0600070205080204" pitchFamily="50" charset="-128"/>
              <a:ea typeface="ＭＳ Ｐゴシック" panose="020B0600070205080204" pitchFamily="50" charset="-128"/>
            </a:rPr>
            <a:t>28.41‰</a:t>
          </a:r>
          <a:r>
            <a:rPr kumimoji="1" lang="ja-JP" altLang="en-US" sz="1300">
              <a:latin typeface="ＭＳ Ｐゴシック" panose="020B0600070205080204" pitchFamily="50" charset="-128"/>
              <a:ea typeface="ＭＳ Ｐゴシック" panose="020B0600070205080204" pitchFamily="50" charset="-128"/>
            </a:rPr>
            <a:t>）により、社会保障関連経費に関わる繰出金及び障害者福祉関連経費が多額となったことによるものである。</a:t>
          </a:r>
        </a:p>
        <a:p>
          <a:r>
            <a:rPr kumimoji="1" lang="ja-JP" altLang="en-US" sz="1300">
              <a:latin typeface="ＭＳ Ｐゴシック" panose="020B0600070205080204" pitchFamily="50" charset="-128"/>
              <a:ea typeface="ＭＳ Ｐゴシック" panose="020B0600070205080204" pitchFamily="50" charset="-128"/>
            </a:rPr>
            <a:t>今後は、ジェネリック医薬品の利用促進や特定健診の受診勧奨等により社会保障関連経費の自然増に歯止めをかけ、財政負担の軽減に努めることとする。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福岡県中間市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財政調整基金は、ふるさと納税の増収や市有地の売却収入などの臨時的要因により</a:t>
          </a:r>
          <a:r>
            <a:rPr kumimoji="1" lang="en-US" altLang="ja-JP" sz="1300">
              <a:latin typeface="ＭＳ ゴシック" pitchFamily="49" charset="-128"/>
              <a:ea typeface="ＭＳ ゴシック" pitchFamily="49" charset="-128"/>
            </a:rPr>
            <a:t>6</a:t>
          </a:r>
          <a:r>
            <a:rPr kumimoji="1" lang="ja-JP" altLang="en-US" sz="1300">
              <a:latin typeface="ＭＳ ゴシック" pitchFamily="49" charset="-128"/>
              <a:ea typeface="ＭＳ ゴシック" pitchFamily="49" charset="-128"/>
            </a:rPr>
            <a:t>年ぶりに積立てることができた。実質単年度収支は、前述の臨時的要因や地方債の借換えの結果、昨年に引き続き黒字となった。ただし、基幹産業がないことや高齢化の進展により市税収入が伸び悩む一方で、社会保障関連経費の増加により厳しい財政運営が続いていることに変わりは無く、今後も令和元年度策定の行政経営プラン（改訂版）に基づき歳出抑制及び財源確保の取組みを継続し、収支改善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福岡県中間市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一般会計及び水道事業会計においては黒字を確保しているものの（一般会計実質収支：</a:t>
          </a:r>
          <a:r>
            <a:rPr kumimoji="1" lang="en-US" altLang="ja-JP" sz="1400">
              <a:latin typeface="ＭＳ ゴシック" pitchFamily="49" charset="-128"/>
              <a:ea typeface="ＭＳ ゴシック" pitchFamily="49" charset="-128"/>
            </a:rPr>
            <a:t>1,057</a:t>
          </a:r>
          <a:r>
            <a:rPr kumimoji="1" lang="ja-JP" altLang="en-US" sz="1400">
              <a:latin typeface="ＭＳ ゴシック" pitchFamily="49" charset="-128"/>
              <a:ea typeface="ＭＳ ゴシック" pitchFamily="49" charset="-128"/>
            </a:rPr>
            <a:t>百万円、水道事業会計資金剰余額：</a:t>
          </a:r>
          <a:r>
            <a:rPr kumimoji="1" lang="en-US" altLang="ja-JP" sz="1400">
              <a:latin typeface="ＭＳ ゴシック" pitchFamily="49" charset="-128"/>
              <a:ea typeface="ＭＳ ゴシック" pitchFamily="49" charset="-128"/>
            </a:rPr>
            <a:t>1,486</a:t>
          </a:r>
          <a:r>
            <a:rPr kumimoji="1" lang="ja-JP" altLang="en-US" sz="1400">
              <a:latin typeface="ＭＳ ゴシック" pitchFamily="49" charset="-128"/>
              <a:ea typeface="ＭＳ ゴシック" pitchFamily="49" charset="-128"/>
            </a:rPr>
            <a:t>百万円）、特別会計国民健康保険事業及び住宅新築資金等特別会計においては赤字となっている（特別会計国民健康保険事業実質収支：△</a:t>
          </a:r>
          <a:r>
            <a:rPr kumimoji="1" lang="en-US" altLang="ja-JP" sz="1400">
              <a:latin typeface="ＭＳ ゴシック" pitchFamily="49" charset="-128"/>
              <a:ea typeface="ＭＳ ゴシック" pitchFamily="49" charset="-128"/>
            </a:rPr>
            <a:t>773</a:t>
          </a:r>
          <a:r>
            <a:rPr kumimoji="1" lang="ja-JP" altLang="en-US" sz="1400">
              <a:latin typeface="ＭＳ ゴシック" pitchFamily="49" charset="-128"/>
              <a:ea typeface="ＭＳ ゴシック" pitchFamily="49" charset="-128"/>
            </a:rPr>
            <a:t>百万円、住宅新築資金等特別会計実質収支：△</a:t>
          </a:r>
          <a:r>
            <a:rPr kumimoji="1" lang="en-US" altLang="ja-JP" sz="1400">
              <a:latin typeface="ＭＳ ゴシック" pitchFamily="49" charset="-128"/>
              <a:ea typeface="ＭＳ ゴシック" pitchFamily="49" charset="-128"/>
            </a:rPr>
            <a:t>333</a:t>
          </a:r>
          <a:r>
            <a:rPr kumimoji="1" lang="ja-JP" altLang="en-US" sz="1400">
              <a:latin typeface="ＭＳ ゴシック" pitchFamily="49" charset="-128"/>
              <a:ea typeface="ＭＳ ゴシック" pitchFamily="49" charset="-128"/>
            </a:rPr>
            <a:t>百万円）。各会計において赤字が生じた要因は、特別会計国民健康保険事業については高齢化の進行及び高度医療の普及により医療費が高騰していること、住宅新築資金等特別会計については貸付金の累積滞納額が多額となっていることが挙げられる。今後は、特別会計国民健康保険事業については、ジェネリック医薬品の利用促進や特定健診の受診勧奨、レセプト点検による過払い防止など医療費抑制の取組みを推進するとともに、国民健康保険税の引上げ検討や収納率向上を図ることとする。また、住宅新築資金等特別会計については、収納強化を行い滞納額を着実に減らすよう努めることとする。また、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年度、令和元年度で赤字となっていた病院事業会計については、令和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年度に一般会計から基準外の繰出しを行い清算を行った上で令和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年度末で閉鎖した。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1" t="s">
        <v>80</v>
      </c>
      <c r="C1" s="651"/>
      <c r="D1" s="651"/>
      <c r="E1" s="651"/>
      <c r="F1" s="651"/>
      <c r="G1" s="651"/>
      <c r="H1" s="651"/>
      <c r="I1" s="651"/>
      <c r="J1" s="651"/>
      <c r="K1" s="651"/>
      <c r="L1" s="651"/>
      <c r="M1" s="651"/>
      <c r="N1" s="651"/>
      <c r="O1" s="651"/>
      <c r="P1" s="651"/>
      <c r="Q1" s="651"/>
      <c r="R1" s="651"/>
      <c r="S1" s="651"/>
      <c r="T1" s="651"/>
      <c r="U1" s="651"/>
      <c r="V1" s="651"/>
      <c r="W1" s="651"/>
      <c r="X1" s="651"/>
      <c r="Y1" s="651"/>
      <c r="Z1" s="651"/>
      <c r="AA1" s="651"/>
      <c r="AB1" s="651"/>
      <c r="AC1" s="651"/>
      <c r="AD1" s="651"/>
      <c r="AE1" s="651"/>
      <c r="AF1" s="651"/>
      <c r="AG1" s="651"/>
      <c r="AH1" s="651"/>
      <c r="AI1" s="651"/>
      <c r="AJ1" s="651"/>
      <c r="AK1" s="651"/>
      <c r="AL1" s="651"/>
      <c r="AM1" s="651"/>
      <c r="AN1" s="651"/>
      <c r="AO1" s="651"/>
      <c r="AP1" s="651"/>
      <c r="AQ1" s="651"/>
      <c r="AR1" s="651"/>
      <c r="AS1" s="651"/>
      <c r="AT1" s="651"/>
      <c r="AU1" s="651"/>
      <c r="AV1" s="651"/>
      <c r="AW1" s="651"/>
      <c r="AX1" s="651"/>
      <c r="AY1" s="651"/>
      <c r="AZ1" s="651"/>
      <c r="BA1" s="651"/>
      <c r="BB1" s="651"/>
      <c r="BC1" s="651"/>
      <c r="BD1" s="651"/>
      <c r="BE1" s="651"/>
      <c r="BF1" s="651"/>
      <c r="BG1" s="651"/>
      <c r="BH1" s="651"/>
      <c r="BI1" s="651"/>
      <c r="BJ1" s="651"/>
      <c r="BK1" s="651"/>
      <c r="BL1" s="651"/>
      <c r="BM1" s="651"/>
      <c r="BN1" s="651"/>
      <c r="BO1" s="651"/>
      <c r="BP1" s="651"/>
      <c r="BQ1" s="651"/>
      <c r="BR1" s="651"/>
      <c r="BS1" s="651"/>
      <c r="BT1" s="651"/>
      <c r="BU1" s="651"/>
      <c r="BV1" s="651"/>
      <c r="BW1" s="651"/>
      <c r="BX1" s="651"/>
      <c r="BY1" s="651"/>
      <c r="BZ1" s="651"/>
      <c r="CA1" s="651"/>
      <c r="CB1" s="651"/>
      <c r="CC1" s="651"/>
      <c r="CD1" s="651"/>
      <c r="CE1" s="651"/>
      <c r="CF1" s="651"/>
      <c r="CG1" s="651"/>
      <c r="CH1" s="651"/>
      <c r="CI1" s="651"/>
      <c r="CJ1" s="651"/>
      <c r="CK1" s="651"/>
      <c r="CL1" s="651"/>
      <c r="CM1" s="651"/>
      <c r="CN1" s="651"/>
      <c r="CO1" s="651"/>
      <c r="CP1" s="651"/>
      <c r="CQ1" s="651"/>
      <c r="CR1" s="651"/>
      <c r="CS1" s="651"/>
      <c r="CT1" s="651"/>
      <c r="CU1" s="651"/>
      <c r="CV1" s="651"/>
      <c r="CW1" s="651"/>
      <c r="CX1" s="651"/>
      <c r="CY1" s="651"/>
      <c r="CZ1" s="651"/>
      <c r="DA1" s="651"/>
      <c r="DB1" s="651"/>
      <c r="DC1" s="651"/>
      <c r="DD1" s="651"/>
      <c r="DE1" s="651"/>
      <c r="DF1" s="651"/>
      <c r="DG1" s="651"/>
      <c r="DH1" s="651"/>
      <c r="DI1" s="65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2" t="s">
        <v>82</v>
      </c>
      <c r="C3" s="653"/>
      <c r="D3" s="653"/>
      <c r="E3" s="654"/>
      <c r="F3" s="654"/>
      <c r="G3" s="654"/>
      <c r="H3" s="654"/>
      <c r="I3" s="654"/>
      <c r="J3" s="654"/>
      <c r="K3" s="654"/>
      <c r="L3" s="654" t="s">
        <v>83</v>
      </c>
      <c r="M3" s="654"/>
      <c r="N3" s="654"/>
      <c r="O3" s="654"/>
      <c r="P3" s="654"/>
      <c r="Q3" s="654"/>
      <c r="R3" s="657"/>
      <c r="S3" s="657"/>
      <c r="T3" s="657"/>
      <c r="U3" s="657"/>
      <c r="V3" s="658"/>
      <c r="W3" s="548" t="s">
        <v>84</v>
      </c>
      <c r="X3" s="549"/>
      <c r="Y3" s="549"/>
      <c r="Z3" s="549"/>
      <c r="AA3" s="549"/>
      <c r="AB3" s="653"/>
      <c r="AC3" s="657" t="s">
        <v>85</v>
      </c>
      <c r="AD3" s="549"/>
      <c r="AE3" s="549"/>
      <c r="AF3" s="549"/>
      <c r="AG3" s="549"/>
      <c r="AH3" s="549"/>
      <c r="AI3" s="549"/>
      <c r="AJ3" s="549"/>
      <c r="AK3" s="549"/>
      <c r="AL3" s="619"/>
      <c r="AM3" s="548" t="s">
        <v>86</v>
      </c>
      <c r="AN3" s="549"/>
      <c r="AO3" s="549"/>
      <c r="AP3" s="549"/>
      <c r="AQ3" s="549"/>
      <c r="AR3" s="549"/>
      <c r="AS3" s="549"/>
      <c r="AT3" s="549"/>
      <c r="AU3" s="549"/>
      <c r="AV3" s="549"/>
      <c r="AW3" s="549"/>
      <c r="AX3" s="619"/>
      <c r="AY3" s="611" t="s">
        <v>1</v>
      </c>
      <c r="AZ3" s="612"/>
      <c r="BA3" s="612"/>
      <c r="BB3" s="612"/>
      <c r="BC3" s="612"/>
      <c r="BD3" s="612"/>
      <c r="BE3" s="612"/>
      <c r="BF3" s="612"/>
      <c r="BG3" s="612"/>
      <c r="BH3" s="612"/>
      <c r="BI3" s="612"/>
      <c r="BJ3" s="612"/>
      <c r="BK3" s="612"/>
      <c r="BL3" s="612"/>
      <c r="BM3" s="661"/>
      <c r="BN3" s="548" t="s">
        <v>87</v>
      </c>
      <c r="BO3" s="549"/>
      <c r="BP3" s="549"/>
      <c r="BQ3" s="549"/>
      <c r="BR3" s="549"/>
      <c r="BS3" s="549"/>
      <c r="BT3" s="549"/>
      <c r="BU3" s="619"/>
      <c r="BV3" s="548" t="s">
        <v>88</v>
      </c>
      <c r="BW3" s="549"/>
      <c r="BX3" s="549"/>
      <c r="BY3" s="549"/>
      <c r="BZ3" s="549"/>
      <c r="CA3" s="549"/>
      <c r="CB3" s="549"/>
      <c r="CC3" s="619"/>
      <c r="CD3" s="611" t="s">
        <v>1</v>
      </c>
      <c r="CE3" s="612"/>
      <c r="CF3" s="612"/>
      <c r="CG3" s="612"/>
      <c r="CH3" s="612"/>
      <c r="CI3" s="612"/>
      <c r="CJ3" s="612"/>
      <c r="CK3" s="612"/>
      <c r="CL3" s="612"/>
      <c r="CM3" s="612"/>
      <c r="CN3" s="612"/>
      <c r="CO3" s="612"/>
      <c r="CP3" s="612"/>
      <c r="CQ3" s="612"/>
      <c r="CR3" s="612"/>
      <c r="CS3" s="661"/>
      <c r="CT3" s="548" t="s">
        <v>89</v>
      </c>
      <c r="CU3" s="549"/>
      <c r="CV3" s="549"/>
      <c r="CW3" s="549"/>
      <c r="CX3" s="549"/>
      <c r="CY3" s="549"/>
      <c r="CZ3" s="549"/>
      <c r="DA3" s="619"/>
      <c r="DB3" s="548" t="s">
        <v>90</v>
      </c>
      <c r="DC3" s="549"/>
      <c r="DD3" s="549"/>
      <c r="DE3" s="549"/>
      <c r="DF3" s="549"/>
      <c r="DG3" s="549"/>
      <c r="DH3" s="549"/>
      <c r="DI3" s="619"/>
      <c r="DJ3" s="186"/>
      <c r="DK3" s="186"/>
      <c r="DL3" s="186"/>
      <c r="DM3" s="186"/>
      <c r="DN3" s="186"/>
      <c r="DO3" s="186"/>
    </row>
    <row r="4" spans="1:119" ht="18.75" customHeight="1">
      <c r="A4" s="187"/>
      <c r="B4" s="627"/>
      <c r="C4" s="628"/>
      <c r="D4" s="628"/>
      <c r="E4" s="629"/>
      <c r="F4" s="629"/>
      <c r="G4" s="629"/>
      <c r="H4" s="629"/>
      <c r="I4" s="629"/>
      <c r="J4" s="629"/>
      <c r="K4" s="629"/>
      <c r="L4" s="629"/>
      <c r="M4" s="629"/>
      <c r="N4" s="629"/>
      <c r="O4" s="629"/>
      <c r="P4" s="629"/>
      <c r="Q4" s="629"/>
      <c r="R4" s="633"/>
      <c r="S4" s="633"/>
      <c r="T4" s="633"/>
      <c r="U4" s="633"/>
      <c r="V4" s="634"/>
      <c r="W4" s="620"/>
      <c r="X4" s="431"/>
      <c r="Y4" s="431"/>
      <c r="Z4" s="431"/>
      <c r="AA4" s="431"/>
      <c r="AB4" s="628"/>
      <c r="AC4" s="633"/>
      <c r="AD4" s="431"/>
      <c r="AE4" s="431"/>
      <c r="AF4" s="431"/>
      <c r="AG4" s="431"/>
      <c r="AH4" s="431"/>
      <c r="AI4" s="431"/>
      <c r="AJ4" s="431"/>
      <c r="AK4" s="431"/>
      <c r="AL4" s="621"/>
      <c r="AM4" s="575"/>
      <c r="AN4" s="485"/>
      <c r="AO4" s="485"/>
      <c r="AP4" s="485"/>
      <c r="AQ4" s="485"/>
      <c r="AR4" s="485"/>
      <c r="AS4" s="485"/>
      <c r="AT4" s="485"/>
      <c r="AU4" s="485"/>
      <c r="AV4" s="485"/>
      <c r="AW4" s="485"/>
      <c r="AX4" s="660"/>
      <c r="AY4" s="461" t="s">
        <v>91</v>
      </c>
      <c r="AZ4" s="462"/>
      <c r="BA4" s="462"/>
      <c r="BB4" s="462"/>
      <c r="BC4" s="462"/>
      <c r="BD4" s="462"/>
      <c r="BE4" s="462"/>
      <c r="BF4" s="462"/>
      <c r="BG4" s="462"/>
      <c r="BH4" s="462"/>
      <c r="BI4" s="462"/>
      <c r="BJ4" s="462"/>
      <c r="BK4" s="462"/>
      <c r="BL4" s="462"/>
      <c r="BM4" s="463"/>
      <c r="BN4" s="464">
        <v>25121678</v>
      </c>
      <c r="BO4" s="465"/>
      <c r="BP4" s="465"/>
      <c r="BQ4" s="465"/>
      <c r="BR4" s="465"/>
      <c r="BS4" s="465"/>
      <c r="BT4" s="465"/>
      <c r="BU4" s="466"/>
      <c r="BV4" s="464">
        <v>18268100</v>
      </c>
      <c r="BW4" s="465"/>
      <c r="BX4" s="465"/>
      <c r="BY4" s="465"/>
      <c r="BZ4" s="465"/>
      <c r="CA4" s="465"/>
      <c r="CB4" s="465"/>
      <c r="CC4" s="466"/>
      <c r="CD4" s="645" t="s">
        <v>92</v>
      </c>
      <c r="CE4" s="646"/>
      <c r="CF4" s="646"/>
      <c r="CG4" s="646"/>
      <c r="CH4" s="646"/>
      <c r="CI4" s="646"/>
      <c r="CJ4" s="646"/>
      <c r="CK4" s="646"/>
      <c r="CL4" s="646"/>
      <c r="CM4" s="646"/>
      <c r="CN4" s="646"/>
      <c r="CO4" s="646"/>
      <c r="CP4" s="646"/>
      <c r="CQ4" s="646"/>
      <c r="CR4" s="646"/>
      <c r="CS4" s="647"/>
      <c r="CT4" s="648">
        <v>7.4</v>
      </c>
      <c r="CU4" s="649"/>
      <c r="CV4" s="649"/>
      <c r="CW4" s="649"/>
      <c r="CX4" s="649"/>
      <c r="CY4" s="649"/>
      <c r="CZ4" s="649"/>
      <c r="DA4" s="650"/>
      <c r="DB4" s="648">
        <v>4.2</v>
      </c>
      <c r="DC4" s="649"/>
      <c r="DD4" s="649"/>
      <c r="DE4" s="649"/>
      <c r="DF4" s="649"/>
      <c r="DG4" s="649"/>
      <c r="DH4" s="649"/>
      <c r="DI4" s="650"/>
      <c r="DJ4" s="186"/>
      <c r="DK4" s="186"/>
      <c r="DL4" s="186"/>
      <c r="DM4" s="186"/>
      <c r="DN4" s="186"/>
      <c r="DO4" s="186"/>
    </row>
    <row r="5" spans="1:119" ht="18.75" customHeight="1">
      <c r="A5" s="187"/>
      <c r="B5" s="655"/>
      <c r="C5" s="486"/>
      <c r="D5" s="486"/>
      <c r="E5" s="656"/>
      <c r="F5" s="656"/>
      <c r="G5" s="656"/>
      <c r="H5" s="656"/>
      <c r="I5" s="656"/>
      <c r="J5" s="656"/>
      <c r="K5" s="656"/>
      <c r="L5" s="656"/>
      <c r="M5" s="656"/>
      <c r="N5" s="656"/>
      <c r="O5" s="656"/>
      <c r="P5" s="656"/>
      <c r="Q5" s="656"/>
      <c r="R5" s="484"/>
      <c r="S5" s="484"/>
      <c r="T5" s="484"/>
      <c r="U5" s="484"/>
      <c r="V5" s="659"/>
      <c r="W5" s="575"/>
      <c r="X5" s="485"/>
      <c r="Y5" s="485"/>
      <c r="Z5" s="485"/>
      <c r="AA5" s="485"/>
      <c r="AB5" s="486"/>
      <c r="AC5" s="484"/>
      <c r="AD5" s="485"/>
      <c r="AE5" s="485"/>
      <c r="AF5" s="485"/>
      <c r="AG5" s="485"/>
      <c r="AH5" s="485"/>
      <c r="AI5" s="485"/>
      <c r="AJ5" s="485"/>
      <c r="AK5" s="485"/>
      <c r="AL5" s="660"/>
      <c r="AM5" s="538" t="s">
        <v>93</v>
      </c>
      <c r="AN5" s="443"/>
      <c r="AO5" s="443"/>
      <c r="AP5" s="443"/>
      <c r="AQ5" s="443"/>
      <c r="AR5" s="443"/>
      <c r="AS5" s="443"/>
      <c r="AT5" s="444"/>
      <c r="AU5" s="526" t="s">
        <v>94</v>
      </c>
      <c r="AV5" s="527"/>
      <c r="AW5" s="527"/>
      <c r="AX5" s="527"/>
      <c r="AY5" s="449" t="s">
        <v>95</v>
      </c>
      <c r="AZ5" s="450"/>
      <c r="BA5" s="450"/>
      <c r="BB5" s="450"/>
      <c r="BC5" s="450"/>
      <c r="BD5" s="450"/>
      <c r="BE5" s="450"/>
      <c r="BF5" s="450"/>
      <c r="BG5" s="450"/>
      <c r="BH5" s="450"/>
      <c r="BI5" s="450"/>
      <c r="BJ5" s="450"/>
      <c r="BK5" s="450"/>
      <c r="BL5" s="450"/>
      <c r="BM5" s="451"/>
      <c r="BN5" s="469">
        <v>24387313</v>
      </c>
      <c r="BO5" s="470"/>
      <c r="BP5" s="470"/>
      <c r="BQ5" s="470"/>
      <c r="BR5" s="470"/>
      <c r="BS5" s="470"/>
      <c r="BT5" s="470"/>
      <c r="BU5" s="471"/>
      <c r="BV5" s="469">
        <v>17839280</v>
      </c>
      <c r="BW5" s="470"/>
      <c r="BX5" s="470"/>
      <c r="BY5" s="470"/>
      <c r="BZ5" s="470"/>
      <c r="CA5" s="470"/>
      <c r="CB5" s="470"/>
      <c r="CC5" s="471"/>
      <c r="CD5" s="478" t="s">
        <v>96</v>
      </c>
      <c r="CE5" s="479"/>
      <c r="CF5" s="479"/>
      <c r="CG5" s="479"/>
      <c r="CH5" s="479"/>
      <c r="CI5" s="479"/>
      <c r="CJ5" s="479"/>
      <c r="CK5" s="479"/>
      <c r="CL5" s="479"/>
      <c r="CM5" s="479"/>
      <c r="CN5" s="479"/>
      <c r="CO5" s="479"/>
      <c r="CP5" s="479"/>
      <c r="CQ5" s="479"/>
      <c r="CR5" s="479"/>
      <c r="CS5" s="480"/>
      <c r="CT5" s="439">
        <v>86.2</v>
      </c>
      <c r="CU5" s="440"/>
      <c r="CV5" s="440"/>
      <c r="CW5" s="440"/>
      <c r="CX5" s="440"/>
      <c r="CY5" s="440"/>
      <c r="CZ5" s="440"/>
      <c r="DA5" s="441"/>
      <c r="DB5" s="439">
        <v>95.3</v>
      </c>
      <c r="DC5" s="440"/>
      <c r="DD5" s="440"/>
      <c r="DE5" s="440"/>
      <c r="DF5" s="440"/>
      <c r="DG5" s="440"/>
      <c r="DH5" s="440"/>
      <c r="DI5" s="441"/>
      <c r="DJ5" s="186"/>
      <c r="DK5" s="186"/>
      <c r="DL5" s="186"/>
      <c r="DM5" s="186"/>
      <c r="DN5" s="186"/>
      <c r="DO5" s="186"/>
    </row>
    <row r="6" spans="1:119" ht="18.75" customHeight="1">
      <c r="A6" s="187"/>
      <c r="B6" s="625" t="s">
        <v>97</v>
      </c>
      <c r="C6" s="483"/>
      <c r="D6" s="483"/>
      <c r="E6" s="626"/>
      <c r="F6" s="626"/>
      <c r="G6" s="626"/>
      <c r="H6" s="626"/>
      <c r="I6" s="626"/>
      <c r="J6" s="626"/>
      <c r="K6" s="626"/>
      <c r="L6" s="626" t="s">
        <v>98</v>
      </c>
      <c r="M6" s="626"/>
      <c r="N6" s="626"/>
      <c r="O6" s="626"/>
      <c r="P6" s="626"/>
      <c r="Q6" s="626"/>
      <c r="R6" s="507"/>
      <c r="S6" s="507"/>
      <c r="T6" s="507"/>
      <c r="U6" s="507"/>
      <c r="V6" s="632"/>
      <c r="W6" s="560" t="s">
        <v>99</v>
      </c>
      <c r="X6" s="482"/>
      <c r="Y6" s="482"/>
      <c r="Z6" s="482"/>
      <c r="AA6" s="482"/>
      <c r="AB6" s="483"/>
      <c r="AC6" s="637" t="s">
        <v>100</v>
      </c>
      <c r="AD6" s="638"/>
      <c r="AE6" s="638"/>
      <c r="AF6" s="638"/>
      <c r="AG6" s="638"/>
      <c r="AH6" s="638"/>
      <c r="AI6" s="638"/>
      <c r="AJ6" s="638"/>
      <c r="AK6" s="638"/>
      <c r="AL6" s="639"/>
      <c r="AM6" s="538" t="s">
        <v>101</v>
      </c>
      <c r="AN6" s="443"/>
      <c r="AO6" s="443"/>
      <c r="AP6" s="443"/>
      <c r="AQ6" s="443"/>
      <c r="AR6" s="443"/>
      <c r="AS6" s="443"/>
      <c r="AT6" s="444"/>
      <c r="AU6" s="526" t="s">
        <v>102</v>
      </c>
      <c r="AV6" s="527"/>
      <c r="AW6" s="527"/>
      <c r="AX6" s="527"/>
      <c r="AY6" s="449" t="s">
        <v>103</v>
      </c>
      <c r="AZ6" s="450"/>
      <c r="BA6" s="450"/>
      <c r="BB6" s="450"/>
      <c r="BC6" s="450"/>
      <c r="BD6" s="450"/>
      <c r="BE6" s="450"/>
      <c r="BF6" s="450"/>
      <c r="BG6" s="450"/>
      <c r="BH6" s="450"/>
      <c r="BI6" s="450"/>
      <c r="BJ6" s="450"/>
      <c r="BK6" s="450"/>
      <c r="BL6" s="450"/>
      <c r="BM6" s="451"/>
      <c r="BN6" s="469">
        <v>734365</v>
      </c>
      <c r="BO6" s="470"/>
      <c r="BP6" s="470"/>
      <c r="BQ6" s="470"/>
      <c r="BR6" s="470"/>
      <c r="BS6" s="470"/>
      <c r="BT6" s="470"/>
      <c r="BU6" s="471"/>
      <c r="BV6" s="469">
        <v>428820</v>
      </c>
      <c r="BW6" s="470"/>
      <c r="BX6" s="470"/>
      <c r="BY6" s="470"/>
      <c r="BZ6" s="470"/>
      <c r="CA6" s="470"/>
      <c r="CB6" s="470"/>
      <c r="CC6" s="471"/>
      <c r="CD6" s="478" t="s">
        <v>104</v>
      </c>
      <c r="CE6" s="479"/>
      <c r="CF6" s="479"/>
      <c r="CG6" s="479"/>
      <c r="CH6" s="479"/>
      <c r="CI6" s="479"/>
      <c r="CJ6" s="479"/>
      <c r="CK6" s="479"/>
      <c r="CL6" s="479"/>
      <c r="CM6" s="479"/>
      <c r="CN6" s="479"/>
      <c r="CO6" s="479"/>
      <c r="CP6" s="479"/>
      <c r="CQ6" s="479"/>
      <c r="CR6" s="479"/>
      <c r="CS6" s="480"/>
      <c r="CT6" s="622">
        <v>89.8</v>
      </c>
      <c r="CU6" s="623"/>
      <c r="CV6" s="623"/>
      <c r="CW6" s="623"/>
      <c r="CX6" s="623"/>
      <c r="CY6" s="623"/>
      <c r="CZ6" s="623"/>
      <c r="DA6" s="624"/>
      <c r="DB6" s="622">
        <v>99.4</v>
      </c>
      <c r="DC6" s="623"/>
      <c r="DD6" s="623"/>
      <c r="DE6" s="623"/>
      <c r="DF6" s="623"/>
      <c r="DG6" s="623"/>
      <c r="DH6" s="623"/>
      <c r="DI6" s="624"/>
      <c r="DJ6" s="186"/>
      <c r="DK6" s="186"/>
      <c r="DL6" s="186"/>
      <c r="DM6" s="186"/>
      <c r="DN6" s="186"/>
      <c r="DO6" s="186"/>
    </row>
    <row r="7" spans="1:119" ht="18.75" customHeight="1">
      <c r="A7" s="187"/>
      <c r="B7" s="627"/>
      <c r="C7" s="628"/>
      <c r="D7" s="628"/>
      <c r="E7" s="629"/>
      <c r="F7" s="629"/>
      <c r="G7" s="629"/>
      <c r="H7" s="629"/>
      <c r="I7" s="629"/>
      <c r="J7" s="629"/>
      <c r="K7" s="629"/>
      <c r="L7" s="629"/>
      <c r="M7" s="629"/>
      <c r="N7" s="629"/>
      <c r="O7" s="629"/>
      <c r="P7" s="629"/>
      <c r="Q7" s="629"/>
      <c r="R7" s="633"/>
      <c r="S7" s="633"/>
      <c r="T7" s="633"/>
      <c r="U7" s="633"/>
      <c r="V7" s="634"/>
      <c r="W7" s="620"/>
      <c r="X7" s="431"/>
      <c r="Y7" s="431"/>
      <c r="Z7" s="431"/>
      <c r="AA7" s="431"/>
      <c r="AB7" s="628"/>
      <c r="AC7" s="640"/>
      <c r="AD7" s="432"/>
      <c r="AE7" s="432"/>
      <c r="AF7" s="432"/>
      <c r="AG7" s="432"/>
      <c r="AH7" s="432"/>
      <c r="AI7" s="432"/>
      <c r="AJ7" s="432"/>
      <c r="AK7" s="432"/>
      <c r="AL7" s="641"/>
      <c r="AM7" s="538" t="s">
        <v>105</v>
      </c>
      <c r="AN7" s="443"/>
      <c r="AO7" s="443"/>
      <c r="AP7" s="443"/>
      <c r="AQ7" s="443"/>
      <c r="AR7" s="443"/>
      <c r="AS7" s="443"/>
      <c r="AT7" s="444"/>
      <c r="AU7" s="526" t="s">
        <v>94</v>
      </c>
      <c r="AV7" s="527"/>
      <c r="AW7" s="527"/>
      <c r="AX7" s="527"/>
      <c r="AY7" s="449" t="s">
        <v>106</v>
      </c>
      <c r="AZ7" s="450"/>
      <c r="BA7" s="450"/>
      <c r="BB7" s="450"/>
      <c r="BC7" s="450"/>
      <c r="BD7" s="450"/>
      <c r="BE7" s="450"/>
      <c r="BF7" s="450"/>
      <c r="BG7" s="450"/>
      <c r="BH7" s="450"/>
      <c r="BI7" s="450"/>
      <c r="BJ7" s="450"/>
      <c r="BK7" s="450"/>
      <c r="BL7" s="450"/>
      <c r="BM7" s="451"/>
      <c r="BN7" s="469">
        <v>9582</v>
      </c>
      <c r="BO7" s="470"/>
      <c r="BP7" s="470"/>
      <c r="BQ7" s="470"/>
      <c r="BR7" s="470"/>
      <c r="BS7" s="470"/>
      <c r="BT7" s="470"/>
      <c r="BU7" s="471"/>
      <c r="BV7" s="469">
        <v>30465</v>
      </c>
      <c r="BW7" s="470"/>
      <c r="BX7" s="470"/>
      <c r="BY7" s="470"/>
      <c r="BZ7" s="470"/>
      <c r="CA7" s="470"/>
      <c r="CB7" s="470"/>
      <c r="CC7" s="471"/>
      <c r="CD7" s="478" t="s">
        <v>107</v>
      </c>
      <c r="CE7" s="479"/>
      <c r="CF7" s="479"/>
      <c r="CG7" s="479"/>
      <c r="CH7" s="479"/>
      <c r="CI7" s="479"/>
      <c r="CJ7" s="479"/>
      <c r="CK7" s="479"/>
      <c r="CL7" s="479"/>
      <c r="CM7" s="479"/>
      <c r="CN7" s="479"/>
      <c r="CO7" s="479"/>
      <c r="CP7" s="479"/>
      <c r="CQ7" s="479"/>
      <c r="CR7" s="479"/>
      <c r="CS7" s="480"/>
      <c r="CT7" s="469">
        <v>9789683</v>
      </c>
      <c r="CU7" s="470"/>
      <c r="CV7" s="470"/>
      <c r="CW7" s="470"/>
      <c r="CX7" s="470"/>
      <c r="CY7" s="470"/>
      <c r="CZ7" s="470"/>
      <c r="DA7" s="471"/>
      <c r="DB7" s="469">
        <v>9450782</v>
      </c>
      <c r="DC7" s="470"/>
      <c r="DD7" s="470"/>
      <c r="DE7" s="470"/>
      <c r="DF7" s="470"/>
      <c r="DG7" s="470"/>
      <c r="DH7" s="470"/>
      <c r="DI7" s="471"/>
      <c r="DJ7" s="186"/>
      <c r="DK7" s="186"/>
      <c r="DL7" s="186"/>
      <c r="DM7" s="186"/>
      <c r="DN7" s="186"/>
      <c r="DO7" s="186"/>
    </row>
    <row r="8" spans="1:119" ht="18.75" customHeight="1" thickBot="1">
      <c r="A8" s="187"/>
      <c r="B8" s="630"/>
      <c r="C8" s="561"/>
      <c r="D8" s="561"/>
      <c r="E8" s="631"/>
      <c r="F8" s="631"/>
      <c r="G8" s="631"/>
      <c r="H8" s="631"/>
      <c r="I8" s="631"/>
      <c r="J8" s="631"/>
      <c r="K8" s="631"/>
      <c r="L8" s="631"/>
      <c r="M8" s="631"/>
      <c r="N8" s="631"/>
      <c r="O8" s="631"/>
      <c r="P8" s="631"/>
      <c r="Q8" s="631"/>
      <c r="R8" s="635"/>
      <c r="S8" s="635"/>
      <c r="T8" s="635"/>
      <c r="U8" s="635"/>
      <c r="V8" s="636"/>
      <c r="W8" s="550"/>
      <c r="X8" s="551"/>
      <c r="Y8" s="551"/>
      <c r="Z8" s="551"/>
      <c r="AA8" s="551"/>
      <c r="AB8" s="561"/>
      <c r="AC8" s="642"/>
      <c r="AD8" s="643"/>
      <c r="AE8" s="643"/>
      <c r="AF8" s="643"/>
      <c r="AG8" s="643"/>
      <c r="AH8" s="643"/>
      <c r="AI8" s="643"/>
      <c r="AJ8" s="643"/>
      <c r="AK8" s="643"/>
      <c r="AL8" s="644"/>
      <c r="AM8" s="538" t="s">
        <v>108</v>
      </c>
      <c r="AN8" s="443"/>
      <c r="AO8" s="443"/>
      <c r="AP8" s="443"/>
      <c r="AQ8" s="443"/>
      <c r="AR8" s="443"/>
      <c r="AS8" s="443"/>
      <c r="AT8" s="444"/>
      <c r="AU8" s="526" t="s">
        <v>109</v>
      </c>
      <c r="AV8" s="527"/>
      <c r="AW8" s="527"/>
      <c r="AX8" s="527"/>
      <c r="AY8" s="449" t="s">
        <v>110</v>
      </c>
      <c r="AZ8" s="450"/>
      <c r="BA8" s="450"/>
      <c r="BB8" s="450"/>
      <c r="BC8" s="450"/>
      <c r="BD8" s="450"/>
      <c r="BE8" s="450"/>
      <c r="BF8" s="450"/>
      <c r="BG8" s="450"/>
      <c r="BH8" s="450"/>
      <c r="BI8" s="450"/>
      <c r="BJ8" s="450"/>
      <c r="BK8" s="450"/>
      <c r="BL8" s="450"/>
      <c r="BM8" s="451"/>
      <c r="BN8" s="469">
        <v>724783</v>
      </c>
      <c r="BO8" s="470"/>
      <c r="BP8" s="470"/>
      <c r="BQ8" s="470"/>
      <c r="BR8" s="470"/>
      <c r="BS8" s="470"/>
      <c r="BT8" s="470"/>
      <c r="BU8" s="471"/>
      <c r="BV8" s="469">
        <v>398355</v>
      </c>
      <c r="BW8" s="470"/>
      <c r="BX8" s="470"/>
      <c r="BY8" s="470"/>
      <c r="BZ8" s="470"/>
      <c r="CA8" s="470"/>
      <c r="CB8" s="470"/>
      <c r="CC8" s="471"/>
      <c r="CD8" s="478" t="s">
        <v>111</v>
      </c>
      <c r="CE8" s="479"/>
      <c r="CF8" s="479"/>
      <c r="CG8" s="479"/>
      <c r="CH8" s="479"/>
      <c r="CI8" s="479"/>
      <c r="CJ8" s="479"/>
      <c r="CK8" s="479"/>
      <c r="CL8" s="479"/>
      <c r="CM8" s="479"/>
      <c r="CN8" s="479"/>
      <c r="CO8" s="479"/>
      <c r="CP8" s="479"/>
      <c r="CQ8" s="479"/>
      <c r="CR8" s="479"/>
      <c r="CS8" s="480"/>
      <c r="CT8" s="582">
        <v>0.45</v>
      </c>
      <c r="CU8" s="583"/>
      <c r="CV8" s="583"/>
      <c r="CW8" s="583"/>
      <c r="CX8" s="583"/>
      <c r="CY8" s="583"/>
      <c r="CZ8" s="583"/>
      <c r="DA8" s="584"/>
      <c r="DB8" s="582">
        <v>0.44</v>
      </c>
      <c r="DC8" s="583"/>
      <c r="DD8" s="583"/>
      <c r="DE8" s="583"/>
      <c r="DF8" s="583"/>
      <c r="DG8" s="583"/>
      <c r="DH8" s="583"/>
      <c r="DI8" s="584"/>
      <c r="DJ8" s="186"/>
      <c r="DK8" s="186"/>
      <c r="DL8" s="186"/>
      <c r="DM8" s="186"/>
      <c r="DN8" s="186"/>
      <c r="DO8" s="186"/>
    </row>
    <row r="9" spans="1:119" ht="18.75" customHeight="1" thickBot="1">
      <c r="A9" s="187"/>
      <c r="B9" s="611" t="s">
        <v>112</v>
      </c>
      <c r="C9" s="612"/>
      <c r="D9" s="612"/>
      <c r="E9" s="612"/>
      <c r="F9" s="612"/>
      <c r="G9" s="612"/>
      <c r="H9" s="612"/>
      <c r="I9" s="612"/>
      <c r="J9" s="612"/>
      <c r="K9" s="532"/>
      <c r="L9" s="613" t="s">
        <v>113</v>
      </c>
      <c r="M9" s="614"/>
      <c r="N9" s="614"/>
      <c r="O9" s="614"/>
      <c r="P9" s="614"/>
      <c r="Q9" s="615"/>
      <c r="R9" s="616">
        <v>40362</v>
      </c>
      <c r="S9" s="617"/>
      <c r="T9" s="617"/>
      <c r="U9" s="617"/>
      <c r="V9" s="618"/>
      <c r="W9" s="548" t="s">
        <v>114</v>
      </c>
      <c r="X9" s="549"/>
      <c r="Y9" s="549"/>
      <c r="Z9" s="549"/>
      <c r="AA9" s="549"/>
      <c r="AB9" s="549"/>
      <c r="AC9" s="549"/>
      <c r="AD9" s="549"/>
      <c r="AE9" s="549"/>
      <c r="AF9" s="549"/>
      <c r="AG9" s="549"/>
      <c r="AH9" s="549"/>
      <c r="AI9" s="549"/>
      <c r="AJ9" s="549"/>
      <c r="AK9" s="549"/>
      <c r="AL9" s="619"/>
      <c r="AM9" s="538" t="s">
        <v>115</v>
      </c>
      <c r="AN9" s="443"/>
      <c r="AO9" s="443"/>
      <c r="AP9" s="443"/>
      <c r="AQ9" s="443"/>
      <c r="AR9" s="443"/>
      <c r="AS9" s="443"/>
      <c r="AT9" s="444"/>
      <c r="AU9" s="526" t="s">
        <v>116</v>
      </c>
      <c r="AV9" s="527"/>
      <c r="AW9" s="527"/>
      <c r="AX9" s="527"/>
      <c r="AY9" s="449" t="s">
        <v>117</v>
      </c>
      <c r="AZ9" s="450"/>
      <c r="BA9" s="450"/>
      <c r="BB9" s="450"/>
      <c r="BC9" s="450"/>
      <c r="BD9" s="450"/>
      <c r="BE9" s="450"/>
      <c r="BF9" s="450"/>
      <c r="BG9" s="450"/>
      <c r="BH9" s="450"/>
      <c r="BI9" s="450"/>
      <c r="BJ9" s="450"/>
      <c r="BK9" s="450"/>
      <c r="BL9" s="450"/>
      <c r="BM9" s="451"/>
      <c r="BN9" s="469">
        <v>326428</v>
      </c>
      <c r="BO9" s="470"/>
      <c r="BP9" s="470"/>
      <c r="BQ9" s="470"/>
      <c r="BR9" s="470"/>
      <c r="BS9" s="470"/>
      <c r="BT9" s="470"/>
      <c r="BU9" s="471"/>
      <c r="BV9" s="469">
        <v>316598</v>
      </c>
      <c r="BW9" s="470"/>
      <c r="BX9" s="470"/>
      <c r="BY9" s="470"/>
      <c r="BZ9" s="470"/>
      <c r="CA9" s="470"/>
      <c r="CB9" s="470"/>
      <c r="CC9" s="471"/>
      <c r="CD9" s="478" t="s">
        <v>118</v>
      </c>
      <c r="CE9" s="479"/>
      <c r="CF9" s="479"/>
      <c r="CG9" s="479"/>
      <c r="CH9" s="479"/>
      <c r="CI9" s="479"/>
      <c r="CJ9" s="479"/>
      <c r="CK9" s="479"/>
      <c r="CL9" s="479"/>
      <c r="CM9" s="479"/>
      <c r="CN9" s="479"/>
      <c r="CO9" s="479"/>
      <c r="CP9" s="479"/>
      <c r="CQ9" s="479"/>
      <c r="CR9" s="479"/>
      <c r="CS9" s="480"/>
      <c r="CT9" s="439">
        <v>7.7</v>
      </c>
      <c r="CU9" s="440"/>
      <c r="CV9" s="440"/>
      <c r="CW9" s="440"/>
      <c r="CX9" s="440"/>
      <c r="CY9" s="440"/>
      <c r="CZ9" s="440"/>
      <c r="DA9" s="441"/>
      <c r="DB9" s="439">
        <v>13.7</v>
      </c>
      <c r="DC9" s="440"/>
      <c r="DD9" s="440"/>
      <c r="DE9" s="440"/>
      <c r="DF9" s="440"/>
      <c r="DG9" s="440"/>
      <c r="DH9" s="440"/>
      <c r="DI9" s="441"/>
      <c r="DJ9" s="186"/>
      <c r="DK9" s="186"/>
      <c r="DL9" s="186"/>
      <c r="DM9" s="186"/>
      <c r="DN9" s="186"/>
      <c r="DO9" s="186"/>
    </row>
    <row r="10" spans="1:119" ht="18.75" customHeight="1" thickBot="1">
      <c r="A10" s="187"/>
      <c r="B10" s="611"/>
      <c r="C10" s="612"/>
      <c r="D10" s="612"/>
      <c r="E10" s="612"/>
      <c r="F10" s="612"/>
      <c r="G10" s="612"/>
      <c r="H10" s="612"/>
      <c r="I10" s="612"/>
      <c r="J10" s="612"/>
      <c r="K10" s="532"/>
      <c r="L10" s="442" t="s">
        <v>119</v>
      </c>
      <c r="M10" s="443"/>
      <c r="N10" s="443"/>
      <c r="O10" s="443"/>
      <c r="P10" s="443"/>
      <c r="Q10" s="444"/>
      <c r="R10" s="445">
        <v>41796</v>
      </c>
      <c r="S10" s="446"/>
      <c r="T10" s="446"/>
      <c r="U10" s="446"/>
      <c r="V10" s="448"/>
      <c r="W10" s="620"/>
      <c r="X10" s="431"/>
      <c r="Y10" s="431"/>
      <c r="Z10" s="431"/>
      <c r="AA10" s="431"/>
      <c r="AB10" s="431"/>
      <c r="AC10" s="431"/>
      <c r="AD10" s="431"/>
      <c r="AE10" s="431"/>
      <c r="AF10" s="431"/>
      <c r="AG10" s="431"/>
      <c r="AH10" s="431"/>
      <c r="AI10" s="431"/>
      <c r="AJ10" s="431"/>
      <c r="AK10" s="431"/>
      <c r="AL10" s="621"/>
      <c r="AM10" s="538" t="s">
        <v>120</v>
      </c>
      <c r="AN10" s="443"/>
      <c r="AO10" s="443"/>
      <c r="AP10" s="443"/>
      <c r="AQ10" s="443"/>
      <c r="AR10" s="443"/>
      <c r="AS10" s="443"/>
      <c r="AT10" s="444"/>
      <c r="AU10" s="526" t="s">
        <v>121</v>
      </c>
      <c r="AV10" s="527"/>
      <c r="AW10" s="527"/>
      <c r="AX10" s="527"/>
      <c r="AY10" s="449" t="s">
        <v>122</v>
      </c>
      <c r="AZ10" s="450"/>
      <c r="BA10" s="450"/>
      <c r="BB10" s="450"/>
      <c r="BC10" s="450"/>
      <c r="BD10" s="450"/>
      <c r="BE10" s="450"/>
      <c r="BF10" s="450"/>
      <c r="BG10" s="450"/>
      <c r="BH10" s="450"/>
      <c r="BI10" s="450"/>
      <c r="BJ10" s="450"/>
      <c r="BK10" s="450"/>
      <c r="BL10" s="450"/>
      <c r="BM10" s="451"/>
      <c r="BN10" s="469">
        <v>1345784</v>
      </c>
      <c r="BO10" s="470"/>
      <c r="BP10" s="470"/>
      <c r="BQ10" s="470"/>
      <c r="BR10" s="470"/>
      <c r="BS10" s="470"/>
      <c r="BT10" s="470"/>
      <c r="BU10" s="471"/>
      <c r="BV10" s="469">
        <v>5000</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1"/>
      <c r="C11" s="612"/>
      <c r="D11" s="612"/>
      <c r="E11" s="612"/>
      <c r="F11" s="612"/>
      <c r="G11" s="612"/>
      <c r="H11" s="612"/>
      <c r="I11" s="612"/>
      <c r="J11" s="612"/>
      <c r="K11" s="532"/>
      <c r="L11" s="515" t="s">
        <v>124</v>
      </c>
      <c r="M11" s="516"/>
      <c r="N11" s="516"/>
      <c r="O11" s="516"/>
      <c r="P11" s="516"/>
      <c r="Q11" s="517"/>
      <c r="R11" s="608" t="s">
        <v>125</v>
      </c>
      <c r="S11" s="609"/>
      <c r="T11" s="609"/>
      <c r="U11" s="609"/>
      <c r="V11" s="610"/>
      <c r="W11" s="620"/>
      <c r="X11" s="431"/>
      <c r="Y11" s="431"/>
      <c r="Z11" s="431"/>
      <c r="AA11" s="431"/>
      <c r="AB11" s="431"/>
      <c r="AC11" s="431"/>
      <c r="AD11" s="431"/>
      <c r="AE11" s="431"/>
      <c r="AF11" s="431"/>
      <c r="AG11" s="431"/>
      <c r="AH11" s="431"/>
      <c r="AI11" s="431"/>
      <c r="AJ11" s="431"/>
      <c r="AK11" s="431"/>
      <c r="AL11" s="621"/>
      <c r="AM11" s="538" t="s">
        <v>126</v>
      </c>
      <c r="AN11" s="443"/>
      <c r="AO11" s="443"/>
      <c r="AP11" s="443"/>
      <c r="AQ11" s="443"/>
      <c r="AR11" s="443"/>
      <c r="AS11" s="443"/>
      <c r="AT11" s="444"/>
      <c r="AU11" s="526" t="s">
        <v>127</v>
      </c>
      <c r="AV11" s="527"/>
      <c r="AW11" s="527"/>
      <c r="AX11" s="527"/>
      <c r="AY11" s="449" t="s">
        <v>128</v>
      </c>
      <c r="AZ11" s="450"/>
      <c r="BA11" s="450"/>
      <c r="BB11" s="450"/>
      <c r="BC11" s="450"/>
      <c r="BD11" s="450"/>
      <c r="BE11" s="450"/>
      <c r="BF11" s="450"/>
      <c r="BG11" s="450"/>
      <c r="BH11" s="450"/>
      <c r="BI11" s="450"/>
      <c r="BJ11" s="450"/>
      <c r="BK11" s="450"/>
      <c r="BL11" s="450"/>
      <c r="BM11" s="451"/>
      <c r="BN11" s="469">
        <v>0</v>
      </c>
      <c r="BO11" s="470"/>
      <c r="BP11" s="470"/>
      <c r="BQ11" s="470"/>
      <c r="BR11" s="470"/>
      <c r="BS11" s="470"/>
      <c r="BT11" s="470"/>
      <c r="BU11" s="471"/>
      <c r="BV11" s="469">
        <v>10397</v>
      </c>
      <c r="BW11" s="470"/>
      <c r="BX11" s="470"/>
      <c r="BY11" s="470"/>
      <c r="BZ11" s="470"/>
      <c r="CA11" s="470"/>
      <c r="CB11" s="470"/>
      <c r="CC11" s="471"/>
      <c r="CD11" s="478" t="s">
        <v>129</v>
      </c>
      <c r="CE11" s="479"/>
      <c r="CF11" s="479"/>
      <c r="CG11" s="479"/>
      <c r="CH11" s="479"/>
      <c r="CI11" s="479"/>
      <c r="CJ11" s="479"/>
      <c r="CK11" s="479"/>
      <c r="CL11" s="479"/>
      <c r="CM11" s="479"/>
      <c r="CN11" s="479"/>
      <c r="CO11" s="479"/>
      <c r="CP11" s="479"/>
      <c r="CQ11" s="479"/>
      <c r="CR11" s="479"/>
      <c r="CS11" s="480"/>
      <c r="CT11" s="582" t="s">
        <v>130</v>
      </c>
      <c r="CU11" s="583"/>
      <c r="CV11" s="583"/>
      <c r="CW11" s="583"/>
      <c r="CX11" s="583"/>
      <c r="CY11" s="583"/>
      <c r="CZ11" s="583"/>
      <c r="DA11" s="584"/>
      <c r="DB11" s="582" t="s">
        <v>131</v>
      </c>
      <c r="DC11" s="583"/>
      <c r="DD11" s="583"/>
      <c r="DE11" s="583"/>
      <c r="DF11" s="583"/>
      <c r="DG11" s="583"/>
      <c r="DH11" s="583"/>
      <c r="DI11" s="584"/>
      <c r="DJ11" s="186"/>
      <c r="DK11" s="186"/>
      <c r="DL11" s="186"/>
      <c r="DM11" s="186"/>
      <c r="DN11" s="186"/>
      <c r="DO11" s="186"/>
    </row>
    <row r="12" spans="1:119" ht="18.75" customHeight="1">
      <c r="A12" s="187"/>
      <c r="B12" s="585" t="s">
        <v>132</v>
      </c>
      <c r="C12" s="586"/>
      <c r="D12" s="586"/>
      <c r="E12" s="586"/>
      <c r="F12" s="586"/>
      <c r="G12" s="586"/>
      <c r="H12" s="586"/>
      <c r="I12" s="586"/>
      <c r="J12" s="586"/>
      <c r="K12" s="587"/>
      <c r="L12" s="594" t="s">
        <v>133</v>
      </c>
      <c r="M12" s="595"/>
      <c r="N12" s="595"/>
      <c r="O12" s="595"/>
      <c r="P12" s="595"/>
      <c r="Q12" s="596"/>
      <c r="R12" s="597">
        <v>40992</v>
      </c>
      <c r="S12" s="598"/>
      <c r="T12" s="598"/>
      <c r="U12" s="598"/>
      <c r="V12" s="599"/>
      <c r="W12" s="600" t="s">
        <v>1</v>
      </c>
      <c r="X12" s="527"/>
      <c r="Y12" s="527"/>
      <c r="Z12" s="527"/>
      <c r="AA12" s="527"/>
      <c r="AB12" s="601"/>
      <c r="AC12" s="602" t="s">
        <v>134</v>
      </c>
      <c r="AD12" s="603"/>
      <c r="AE12" s="603"/>
      <c r="AF12" s="603"/>
      <c r="AG12" s="604"/>
      <c r="AH12" s="602" t="s">
        <v>135</v>
      </c>
      <c r="AI12" s="603"/>
      <c r="AJ12" s="603"/>
      <c r="AK12" s="603"/>
      <c r="AL12" s="605"/>
      <c r="AM12" s="538" t="s">
        <v>136</v>
      </c>
      <c r="AN12" s="443"/>
      <c r="AO12" s="443"/>
      <c r="AP12" s="443"/>
      <c r="AQ12" s="443"/>
      <c r="AR12" s="443"/>
      <c r="AS12" s="443"/>
      <c r="AT12" s="444"/>
      <c r="AU12" s="526" t="s">
        <v>137</v>
      </c>
      <c r="AV12" s="527"/>
      <c r="AW12" s="527"/>
      <c r="AX12" s="527"/>
      <c r="AY12" s="449" t="s">
        <v>138</v>
      </c>
      <c r="AZ12" s="450"/>
      <c r="BA12" s="450"/>
      <c r="BB12" s="450"/>
      <c r="BC12" s="450"/>
      <c r="BD12" s="450"/>
      <c r="BE12" s="450"/>
      <c r="BF12" s="450"/>
      <c r="BG12" s="450"/>
      <c r="BH12" s="450"/>
      <c r="BI12" s="450"/>
      <c r="BJ12" s="450"/>
      <c r="BK12" s="450"/>
      <c r="BL12" s="450"/>
      <c r="BM12" s="451"/>
      <c r="BN12" s="469">
        <v>0</v>
      </c>
      <c r="BO12" s="470"/>
      <c r="BP12" s="470"/>
      <c r="BQ12" s="470"/>
      <c r="BR12" s="470"/>
      <c r="BS12" s="470"/>
      <c r="BT12" s="470"/>
      <c r="BU12" s="471"/>
      <c r="BV12" s="469">
        <v>203807</v>
      </c>
      <c r="BW12" s="470"/>
      <c r="BX12" s="470"/>
      <c r="BY12" s="470"/>
      <c r="BZ12" s="470"/>
      <c r="CA12" s="470"/>
      <c r="CB12" s="470"/>
      <c r="CC12" s="471"/>
      <c r="CD12" s="478" t="s">
        <v>139</v>
      </c>
      <c r="CE12" s="479"/>
      <c r="CF12" s="479"/>
      <c r="CG12" s="479"/>
      <c r="CH12" s="479"/>
      <c r="CI12" s="479"/>
      <c r="CJ12" s="479"/>
      <c r="CK12" s="479"/>
      <c r="CL12" s="479"/>
      <c r="CM12" s="479"/>
      <c r="CN12" s="479"/>
      <c r="CO12" s="479"/>
      <c r="CP12" s="479"/>
      <c r="CQ12" s="479"/>
      <c r="CR12" s="479"/>
      <c r="CS12" s="480"/>
      <c r="CT12" s="582" t="s">
        <v>140</v>
      </c>
      <c r="CU12" s="583"/>
      <c r="CV12" s="583"/>
      <c r="CW12" s="583"/>
      <c r="CX12" s="583"/>
      <c r="CY12" s="583"/>
      <c r="CZ12" s="583"/>
      <c r="DA12" s="584"/>
      <c r="DB12" s="582" t="s">
        <v>140</v>
      </c>
      <c r="DC12" s="583"/>
      <c r="DD12" s="583"/>
      <c r="DE12" s="583"/>
      <c r="DF12" s="583"/>
      <c r="DG12" s="583"/>
      <c r="DH12" s="583"/>
      <c r="DI12" s="584"/>
      <c r="DJ12" s="186"/>
      <c r="DK12" s="186"/>
      <c r="DL12" s="186"/>
      <c r="DM12" s="186"/>
      <c r="DN12" s="186"/>
      <c r="DO12" s="186"/>
    </row>
    <row r="13" spans="1:119" ht="18.75" customHeight="1">
      <c r="A13" s="187"/>
      <c r="B13" s="588"/>
      <c r="C13" s="589"/>
      <c r="D13" s="589"/>
      <c r="E13" s="589"/>
      <c r="F13" s="589"/>
      <c r="G13" s="589"/>
      <c r="H13" s="589"/>
      <c r="I13" s="589"/>
      <c r="J13" s="589"/>
      <c r="K13" s="590"/>
      <c r="L13" s="197"/>
      <c r="M13" s="569" t="s">
        <v>141</v>
      </c>
      <c r="N13" s="570"/>
      <c r="O13" s="570"/>
      <c r="P13" s="570"/>
      <c r="Q13" s="571"/>
      <c r="R13" s="572">
        <v>40649</v>
      </c>
      <c r="S13" s="573"/>
      <c r="T13" s="573"/>
      <c r="U13" s="573"/>
      <c r="V13" s="574"/>
      <c r="W13" s="560" t="s">
        <v>142</v>
      </c>
      <c r="X13" s="482"/>
      <c r="Y13" s="482"/>
      <c r="Z13" s="482"/>
      <c r="AA13" s="482"/>
      <c r="AB13" s="483"/>
      <c r="AC13" s="445">
        <v>152</v>
      </c>
      <c r="AD13" s="446"/>
      <c r="AE13" s="446"/>
      <c r="AF13" s="446"/>
      <c r="AG13" s="447"/>
      <c r="AH13" s="445">
        <v>135</v>
      </c>
      <c r="AI13" s="446"/>
      <c r="AJ13" s="446"/>
      <c r="AK13" s="446"/>
      <c r="AL13" s="448"/>
      <c r="AM13" s="538" t="s">
        <v>143</v>
      </c>
      <c r="AN13" s="443"/>
      <c r="AO13" s="443"/>
      <c r="AP13" s="443"/>
      <c r="AQ13" s="443"/>
      <c r="AR13" s="443"/>
      <c r="AS13" s="443"/>
      <c r="AT13" s="444"/>
      <c r="AU13" s="526" t="s">
        <v>144</v>
      </c>
      <c r="AV13" s="527"/>
      <c r="AW13" s="527"/>
      <c r="AX13" s="527"/>
      <c r="AY13" s="449" t="s">
        <v>145</v>
      </c>
      <c r="AZ13" s="450"/>
      <c r="BA13" s="450"/>
      <c r="BB13" s="450"/>
      <c r="BC13" s="450"/>
      <c r="BD13" s="450"/>
      <c r="BE13" s="450"/>
      <c r="BF13" s="450"/>
      <c r="BG13" s="450"/>
      <c r="BH13" s="450"/>
      <c r="BI13" s="450"/>
      <c r="BJ13" s="450"/>
      <c r="BK13" s="450"/>
      <c r="BL13" s="450"/>
      <c r="BM13" s="451"/>
      <c r="BN13" s="469">
        <v>1672212</v>
      </c>
      <c r="BO13" s="470"/>
      <c r="BP13" s="470"/>
      <c r="BQ13" s="470"/>
      <c r="BR13" s="470"/>
      <c r="BS13" s="470"/>
      <c r="BT13" s="470"/>
      <c r="BU13" s="471"/>
      <c r="BV13" s="469">
        <v>128188</v>
      </c>
      <c r="BW13" s="470"/>
      <c r="BX13" s="470"/>
      <c r="BY13" s="470"/>
      <c r="BZ13" s="470"/>
      <c r="CA13" s="470"/>
      <c r="CB13" s="470"/>
      <c r="CC13" s="471"/>
      <c r="CD13" s="478" t="s">
        <v>146</v>
      </c>
      <c r="CE13" s="479"/>
      <c r="CF13" s="479"/>
      <c r="CG13" s="479"/>
      <c r="CH13" s="479"/>
      <c r="CI13" s="479"/>
      <c r="CJ13" s="479"/>
      <c r="CK13" s="479"/>
      <c r="CL13" s="479"/>
      <c r="CM13" s="479"/>
      <c r="CN13" s="479"/>
      <c r="CO13" s="479"/>
      <c r="CP13" s="479"/>
      <c r="CQ13" s="479"/>
      <c r="CR13" s="479"/>
      <c r="CS13" s="480"/>
      <c r="CT13" s="439">
        <v>9.3000000000000007</v>
      </c>
      <c r="CU13" s="440"/>
      <c r="CV13" s="440"/>
      <c r="CW13" s="440"/>
      <c r="CX13" s="440"/>
      <c r="CY13" s="440"/>
      <c r="CZ13" s="440"/>
      <c r="DA13" s="441"/>
      <c r="DB13" s="439">
        <v>13.3</v>
      </c>
      <c r="DC13" s="440"/>
      <c r="DD13" s="440"/>
      <c r="DE13" s="440"/>
      <c r="DF13" s="440"/>
      <c r="DG13" s="440"/>
      <c r="DH13" s="440"/>
      <c r="DI13" s="441"/>
      <c r="DJ13" s="186"/>
      <c r="DK13" s="186"/>
      <c r="DL13" s="186"/>
      <c r="DM13" s="186"/>
      <c r="DN13" s="186"/>
      <c r="DO13" s="186"/>
    </row>
    <row r="14" spans="1:119" ht="18.75" customHeight="1" thickBot="1">
      <c r="A14" s="187"/>
      <c r="B14" s="588"/>
      <c r="C14" s="589"/>
      <c r="D14" s="589"/>
      <c r="E14" s="589"/>
      <c r="F14" s="589"/>
      <c r="G14" s="589"/>
      <c r="H14" s="589"/>
      <c r="I14" s="589"/>
      <c r="J14" s="589"/>
      <c r="K14" s="590"/>
      <c r="L14" s="562" t="s">
        <v>147</v>
      </c>
      <c r="M14" s="606"/>
      <c r="N14" s="606"/>
      <c r="O14" s="606"/>
      <c r="P14" s="606"/>
      <c r="Q14" s="607"/>
      <c r="R14" s="572">
        <v>41425</v>
      </c>
      <c r="S14" s="573"/>
      <c r="T14" s="573"/>
      <c r="U14" s="573"/>
      <c r="V14" s="574"/>
      <c r="W14" s="575"/>
      <c r="X14" s="485"/>
      <c r="Y14" s="485"/>
      <c r="Z14" s="485"/>
      <c r="AA14" s="485"/>
      <c r="AB14" s="486"/>
      <c r="AC14" s="565">
        <v>0.9</v>
      </c>
      <c r="AD14" s="566"/>
      <c r="AE14" s="566"/>
      <c r="AF14" s="566"/>
      <c r="AG14" s="567"/>
      <c r="AH14" s="565">
        <v>0.8</v>
      </c>
      <c r="AI14" s="566"/>
      <c r="AJ14" s="566"/>
      <c r="AK14" s="566"/>
      <c r="AL14" s="568"/>
      <c r="AM14" s="538"/>
      <c r="AN14" s="443"/>
      <c r="AO14" s="443"/>
      <c r="AP14" s="443"/>
      <c r="AQ14" s="443"/>
      <c r="AR14" s="443"/>
      <c r="AS14" s="443"/>
      <c r="AT14" s="444"/>
      <c r="AU14" s="526"/>
      <c r="AV14" s="527"/>
      <c r="AW14" s="527"/>
      <c r="AX14" s="527"/>
      <c r="AY14" s="449"/>
      <c r="AZ14" s="450"/>
      <c r="BA14" s="450"/>
      <c r="BB14" s="450"/>
      <c r="BC14" s="450"/>
      <c r="BD14" s="450"/>
      <c r="BE14" s="450"/>
      <c r="BF14" s="450"/>
      <c r="BG14" s="450"/>
      <c r="BH14" s="450"/>
      <c r="BI14" s="450"/>
      <c r="BJ14" s="450"/>
      <c r="BK14" s="450"/>
      <c r="BL14" s="450"/>
      <c r="BM14" s="451"/>
      <c r="BN14" s="469"/>
      <c r="BO14" s="470"/>
      <c r="BP14" s="470"/>
      <c r="BQ14" s="470"/>
      <c r="BR14" s="470"/>
      <c r="BS14" s="470"/>
      <c r="BT14" s="470"/>
      <c r="BU14" s="471"/>
      <c r="BV14" s="469"/>
      <c r="BW14" s="470"/>
      <c r="BX14" s="470"/>
      <c r="BY14" s="470"/>
      <c r="BZ14" s="470"/>
      <c r="CA14" s="470"/>
      <c r="CB14" s="470"/>
      <c r="CC14" s="471"/>
      <c r="CD14" s="475" t="s">
        <v>148</v>
      </c>
      <c r="CE14" s="476"/>
      <c r="CF14" s="476"/>
      <c r="CG14" s="476"/>
      <c r="CH14" s="476"/>
      <c r="CI14" s="476"/>
      <c r="CJ14" s="476"/>
      <c r="CK14" s="476"/>
      <c r="CL14" s="476"/>
      <c r="CM14" s="476"/>
      <c r="CN14" s="476"/>
      <c r="CO14" s="476"/>
      <c r="CP14" s="476"/>
      <c r="CQ14" s="476"/>
      <c r="CR14" s="476"/>
      <c r="CS14" s="477"/>
      <c r="CT14" s="576">
        <v>45</v>
      </c>
      <c r="CU14" s="577"/>
      <c r="CV14" s="577"/>
      <c r="CW14" s="577"/>
      <c r="CX14" s="577"/>
      <c r="CY14" s="577"/>
      <c r="CZ14" s="577"/>
      <c r="DA14" s="578"/>
      <c r="DB14" s="576">
        <v>54.5</v>
      </c>
      <c r="DC14" s="577"/>
      <c r="DD14" s="577"/>
      <c r="DE14" s="577"/>
      <c r="DF14" s="577"/>
      <c r="DG14" s="577"/>
      <c r="DH14" s="577"/>
      <c r="DI14" s="578"/>
      <c r="DJ14" s="186"/>
      <c r="DK14" s="186"/>
      <c r="DL14" s="186"/>
      <c r="DM14" s="186"/>
      <c r="DN14" s="186"/>
      <c r="DO14" s="186"/>
    </row>
    <row r="15" spans="1:119" ht="18.75" customHeight="1">
      <c r="A15" s="187"/>
      <c r="B15" s="588"/>
      <c r="C15" s="589"/>
      <c r="D15" s="589"/>
      <c r="E15" s="589"/>
      <c r="F15" s="589"/>
      <c r="G15" s="589"/>
      <c r="H15" s="589"/>
      <c r="I15" s="589"/>
      <c r="J15" s="589"/>
      <c r="K15" s="590"/>
      <c r="L15" s="197"/>
      <c r="M15" s="569" t="s">
        <v>141</v>
      </c>
      <c r="N15" s="570"/>
      <c r="O15" s="570"/>
      <c r="P15" s="570"/>
      <c r="Q15" s="571"/>
      <c r="R15" s="572">
        <v>41094</v>
      </c>
      <c r="S15" s="573"/>
      <c r="T15" s="573"/>
      <c r="U15" s="573"/>
      <c r="V15" s="574"/>
      <c r="W15" s="560" t="s">
        <v>149</v>
      </c>
      <c r="X15" s="482"/>
      <c r="Y15" s="482"/>
      <c r="Z15" s="482"/>
      <c r="AA15" s="482"/>
      <c r="AB15" s="483"/>
      <c r="AC15" s="445">
        <v>5151</v>
      </c>
      <c r="AD15" s="446"/>
      <c r="AE15" s="446"/>
      <c r="AF15" s="446"/>
      <c r="AG15" s="447"/>
      <c r="AH15" s="445">
        <v>5340</v>
      </c>
      <c r="AI15" s="446"/>
      <c r="AJ15" s="446"/>
      <c r="AK15" s="446"/>
      <c r="AL15" s="448"/>
      <c r="AM15" s="538"/>
      <c r="AN15" s="443"/>
      <c r="AO15" s="443"/>
      <c r="AP15" s="443"/>
      <c r="AQ15" s="443"/>
      <c r="AR15" s="443"/>
      <c r="AS15" s="443"/>
      <c r="AT15" s="444"/>
      <c r="AU15" s="526"/>
      <c r="AV15" s="527"/>
      <c r="AW15" s="527"/>
      <c r="AX15" s="527"/>
      <c r="AY15" s="461" t="s">
        <v>150</v>
      </c>
      <c r="AZ15" s="462"/>
      <c r="BA15" s="462"/>
      <c r="BB15" s="462"/>
      <c r="BC15" s="462"/>
      <c r="BD15" s="462"/>
      <c r="BE15" s="462"/>
      <c r="BF15" s="462"/>
      <c r="BG15" s="462"/>
      <c r="BH15" s="462"/>
      <c r="BI15" s="462"/>
      <c r="BJ15" s="462"/>
      <c r="BK15" s="462"/>
      <c r="BL15" s="462"/>
      <c r="BM15" s="463"/>
      <c r="BN15" s="464">
        <v>3951606</v>
      </c>
      <c r="BO15" s="465"/>
      <c r="BP15" s="465"/>
      <c r="BQ15" s="465"/>
      <c r="BR15" s="465"/>
      <c r="BS15" s="465"/>
      <c r="BT15" s="465"/>
      <c r="BU15" s="466"/>
      <c r="BV15" s="464">
        <v>3613691</v>
      </c>
      <c r="BW15" s="465"/>
      <c r="BX15" s="465"/>
      <c r="BY15" s="465"/>
      <c r="BZ15" s="465"/>
      <c r="CA15" s="465"/>
      <c r="CB15" s="465"/>
      <c r="CC15" s="466"/>
      <c r="CD15" s="579" t="s">
        <v>151</v>
      </c>
      <c r="CE15" s="580"/>
      <c r="CF15" s="580"/>
      <c r="CG15" s="580"/>
      <c r="CH15" s="580"/>
      <c r="CI15" s="580"/>
      <c r="CJ15" s="580"/>
      <c r="CK15" s="580"/>
      <c r="CL15" s="580"/>
      <c r="CM15" s="580"/>
      <c r="CN15" s="580"/>
      <c r="CO15" s="580"/>
      <c r="CP15" s="580"/>
      <c r="CQ15" s="580"/>
      <c r="CR15" s="580"/>
      <c r="CS15" s="581"/>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8"/>
      <c r="C16" s="589"/>
      <c r="D16" s="589"/>
      <c r="E16" s="589"/>
      <c r="F16" s="589"/>
      <c r="G16" s="589"/>
      <c r="H16" s="589"/>
      <c r="I16" s="589"/>
      <c r="J16" s="589"/>
      <c r="K16" s="590"/>
      <c r="L16" s="562" t="s">
        <v>152</v>
      </c>
      <c r="M16" s="563"/>
      <c r="N16" s="563"/>
      <c r="O16" s="563"/>
      <c r="P16" s="563"/>
      <c r="Q16" s="564"/>
      <c r="R16" s="557" t="s">
        <v>153</v>
      </c>
      <c r="S16" s="558"/>
      <c r="T16" s="558"/>
      <c r="U16" s="558"/>
      <c r="V16" s="559"/>
      <c r="W16" s="575"/>
      <c r="X16" s="485"/>
      <c r="Y16" s="485"/>
      <c r="Z16" s="485"/>
      <c r="AA16" s="485"/>
      <c r="AB16" s="486"/>
      <c r="AC16" s="565">
        <v>31</v>
      </c>
      <c r="AD16" s="566"/>
      <c r="AE16" s="566"/>
      <c r="AF16" s="566"/>
      <c r="AG16" s="567"/>
      <c r="AH16" s="565">
        <v>31.4</v>
      </c>
      <c r="AI16" s="566"/>
      <c r="AJ16" s="566"/>
      <c r="AK16" s="566"/>
      <c r="AL16" s="568"/>
      <c r="AM16" s="538"/>
      <c r="AN16" s="443"/>
      <c r="AO16" s="443"/>
      <c r="AP16" s="443"/>
      <c r="AQ16" s="443"/>
      <c r="AR16" s="443"/>
      <c r="AS16" s="443"/>
      <c r="AT16" s="444"/>
      <c r="AU16" s="526"/>
      <c r="AV16" s="527"/>
      <c r="AW16" s="527"/>
      <c r="AX16" s="527"/>
      <c r="AY16" s="449" t="s">
        <v>154</v>
      </c>
      <c r="AZ16" s="450"/>
      <c r="BA16" s="450"/>
      <c r="BB16" s="450"/>
      <c r="BC16" s="450"/>
      <c r="BD16" s="450"/>
      <c r="BE16" s="450"/>
      <c r="BF16" s="450"/>
      <c r="BG16" s="450"/>
      <c r="BH16" s="450"/>
      <c r="BI16" s="450"/>
      <c r="BJ16" s="450"/>
      <c r="BK16" s="450"/>
      <c r="BL16" s="450"/>
      <c r="BM16" s="451"/>
      <c r="BN16" s="469">
        <v>8417983</v>
      </c>
      <c r="BO16" s="470"/>
      <c r="BP16" s="470"/>
      <c r="BQ16" s="470"/>
      <c r="BR16" s="470"/>
      <c r="BS16" s="470"/>
      <c r="BT16" s="470"/>
      <c r="BU16" s="471"/>
      <c r="BV16" s="469">
        <v>8129955</v>
      </c>
      <c r="BW16" s="470"/>
      <c r="BX16" s="470"/>
      <c r="BY16" s="470"/>
      <c r="BZ16" s="470"/>
      <c r="CA16" s="470"/>
      <c r="CB16" s="470"/>
      <c r="CC16" s="471"/>
      <c r="CD16" s="201"/>
      <c r="CE16" s="467"/>
      <c r="CF16" s="467"/>
      <c r="CG16" s="467"/>
      <c r="CH16" s="467"/>
      <c r="CI16" s="467"/>
      <c r="CJ16" s="467"/>
      <c r="CK16" s="467"/>
      <c r="CL16" s="467"/>
      <c r="CM16" s="467"/>
      <c r="CN16" s="467"/>
      <c r="CO16" s="467"/>
      <c r="CP16" s="467"/>
      <c r="CQ16" s="467"/>
      <c r="CR16" s="467"/>
      <c r="CS16" s="468"/>
      <c r="CT16" s="439"/>
      <c r="CU16" s="440"/>
      <c r="CV16" s="440"/>
      <c r="CW16" s="440"/>
      <c r="CX16" s="440"/>
      <c r="CY16" s="440"/>
      <c r="CZ16" s="440"/>
      <c r="DA16" s="441"/>
      <c r="DB16" s="439"/>
      <c r="DC16" s="440"/>
      <c r="DD16" s="440"/>
      <c r="DE16" s="440"/>
      <c r="DF16" s="440"/>
      <c r="DG16" s="440"/>
      <c r="DH16" s="440"/>
      <c r="DI16" s="441"/>
      <c r="DJ16" s="186"/>
      <c r="DK16" s="186"/>
      <c r="DL16" s="186"/>
      <c r="DM16" s="186"/>
      <c r="DN16" s="186"/>
      <c r="DO16" s="186"/>
    </row>
    <row r="17" spans="1:119" ht="18.75" customHeight="1" thickBot="1">
      <c r="A17" s="187"/>
      <c r="B17" s="591"/>
      <c r="C17" s="592"/>
      <c r="D17" s="592"/>
      <c r="E17" s="592"/>
      <c r="F17" s="592"/>
      <c r="G17" s="592"/>
      <c r="H17" s="592"/>
      <c r="I17" s="592"/>
      <c r="J17" s="592"/>
      <c r="K17" s="593"/>
      <c r="L17" s="202"/>
      <c r="M17" s="554" t="s">
        <v>155</v>
      </c>
      <c r="N17" s="555"/>
      <c r="O17" s="555"/>
      <c r="P17" s="555"/>
      <c r="Q17" s="556"/>
      <c r="R17" s="557" t="s">
        <v>156</v>
      </c>
      <c r="S17" s="558"/>
      <c r="T17" s="558"/>
      <c r="U17" s="558"/>
      <c r="V17" s="559"/>
      <c r="W17" s="560" t="s">
        <v>157</v>
      </c>
      <c r="X17" s="482"/>
      <c r="Y17" s="482"/>
      <c r="Z17" s="482"/>
      <c r="AA17" s="482"/>
      <c r="AB17" s="483"/>
      <c r="AC17" s="445">
        <v>11292</v>
      </c>
      <c r="AD17" s="446"/>
      <c r="AE17" s="446"/>
      <c r="AF17" s="446"/>
      <c r="AG17" s="447"/>
      <c r="AH17" s="445">
        <v>11517</v>
      </c>
      <c r="AI17" s="446"/>
      <c r="AJ17" s="446"/>
      <c r="AK17" s="446"/>
      <c r="AL17" s="448"/>
      <c r="AM17" s="538"/>
      <c r="AN17" s="443"/>
      <c r="AO17" s="443"/>
      <c r="AP17" s="443"/>
      <c r="AQ17" s="443"/>
      <c r="AR17" s="443"/>
      <c r="AS17" s="443"/>
      <c r="AT17" s="444"/>
      <c r="AU17" s="526"/>
      <c r="AV17" s="527"/>
      <c r="AW17" s="527"/>
      <c r="AX17" s="527"/>
      <c r="AY17" s="449" t="s">
        <v>158</v>
      </c>
      <c r="AZ17" s="450"/>
      <c r="BA17" s="450"/>
      <c r="BB17" s="450"/>
      <c r="BC17" s="450"/>
      <c r="BD17" s="450"/>
      <c r="BE17" s="450"/>
      <c r="BF17" s="450"/>
      <c r="BG17" s="450"/>
      <c r="BH17" s="450"/>
      <c r="BI17" s="450"/>
      <c r="BJ17" s="450"/>
      <c r="BK17" s="450"/>
      <c r="BL17" s="450"/>
      <c r="BM17" s="451"/>
      <c r="BN17" s="469">
        <v>4947801</v>
      </c>
      <c r="BO17" s="470"/>
      <c r="BP17" s="470"/>
      <c r="BQ17" s="470"/>
      <c r="BR17" s="470"/>
      <c r="BS17" s="470"/>
      <c r="BT17" s="470"/>
      <c r="BU17" s="471"/>
      <c r="BV17" s="469">
        <v>4552415</v>
      </c>
      <c r="BW17" s="470"/>
      <c r="BX17" s="470"/>
      <c r="BY17" s="470"/>
      <c r="BZ17" s="470"/>
      <c r="CA17" s="470"/>
      <c r="CB17" s="470"/>
      <c r="CC17" s="471"/>
      <c r="CD17" s="201"/>
      <c r="CE17" s="467"/>
      <c r="CF17" s="467"/>
      <c r="CG17" s="467"/>
      <c r="CH17" s="467"/>
      <c r="CI17" s="467"/>
      <c r="CJ17" s="467"/>
      <c r="CK17" s="467"/>
      <c r="CL17" s="467"/>
      <c r="CM17" s="467"/>
      <c r="CN17" s="467"/>
      <c r="CO17" s="467"/>
      <c r="CP17" s="467"/>
      <c r="CQ17" s="467"/>
      <c r="CR17" s="467"/>
      <c r="CS17" s="468"/>
      <c r="CT17" s="439"/>
      <c r="CU17" s="440"/>
      <c r="CV17" s="440"/>
      <c r="CW17" s="440"/>
      <c r="CX17" s="440"/>
      <c r="CY17" s="440"/>
      <c r="CZ17" s="440"/>
      <c r="DA17" s="441"/>
      <c r="DB17" s="439"/>
      <c r="DC17" s="440"/>
      <c r="DD17" s="440"/>
      <c r="DE17" s="440"/>
      <c r="DF17" s="440"/>
      <c r="DG17" s="440"/>
      <c r="DH17" s="440"/>
      <c r="DI17" s="441"/>
      <c r="DJ17" s="186"/>
      <c r="DK17" s="186"/>
      <c r="DL17" s="186"/>
      <c r="DM17" s="186"/>
      <c r="DN17" s="186"/>
      <c r="DO17" s="186"/>
    </row>
    <row r="18" spans="1:119" ht="18.75" customHeight="1" thickBot="1">
      <c r="A18" s="187"/>
      <c r="B18" s="531" t="s">
        <v>159</v>
      </c>
      <c r="C18" s="532"/>
      <c r="D18" s="532"/>
      <c r="E18" s="533"/>
      <c r="F18" s="533"/>
      <c r="G18" s="533"/>
      <c r="H18" s="533"/>
      <c r="I18" s="533"/>
      <c r="J18" s="533"/>
      <c r="K18" s="533"/>
      <c r="L18" s="534">
        <v>15.96</v>
      </c>
      <c r="M18" s="534"/>
      <c r="N18" s="534"/>
      <c r="O18" s="534"/>
      <c r="P18" s="534"/>
      <c r="Q18" s="534"/>
      <c r="R18" s="535"/>
      <c r="S18" s="535"/>
      <c r="T18" s="535"/>
      <c r="U18" s="535"/>
      <c r="V18" s="536"/>
      <c r="W18" s="550"/>
      <c r="X18" s="551"/>
      <c r="Y18" s="551"/>
      <c r="Z18" s="551"/>
      <c r="AA18" s="551"/>
      <c r="AB18" s="561"/>
      <c r="AC18" s="433">
        <v>68</v>
      </c>
      <c r="AD18" s="434"/>
      <c r="AE18" s="434"/>
      <c r="AF18" s="434"/>
      <c r="AG18" s="537"/>
      <c r="AH18" s="433">
        <v>67.8</v>
      </c>
      <c r="AI18" s="434"/>
      <c r="AJ18" s="434"/>
      <c r="AK18" s="434"/>
      <c r="AL18" s="435"/>
      <c r="AM18" s="538"/>
      <c r="AN18" s="443"/>
      <c r="AO18" s="443"/>
      <c r="AP18" s="443"/>
      <c r="AQ18" s="443"/>
      <c r="AR18" s="443"/>
      <c r="AS18" s="443"/>
      <c r="AT18" s="444"/>
      <c r="AU18" s="526"/>
      <c r="AV18" s="527"/>
      <c r="AW18" s="527"/>
      <c r="AX18" s="527"/>
      <c r="AY18" s="449" t="s">
        <v>160</v>
      </c>
      <c r="AZ18" s="450"/>
      <c r="BA18" s="450"/>
      <c r="BB18" s="450"/>
      <c r="BC18" s="450"/>
      <c r="BD18" s="450"/>
      <c r="BE18" s="450"/>
      <c r="BF18" s="450"/>
      <c r="BG18" s="450"/>
      <c r="BH18" s="450"/>
      <c r="BI18" s="450"/>
      <c r="BJ18" s="450"/>
      <c r="BK18" s="450"/>
      <c r="BL18" s="450"/>
      <c r="BM18" s="451"/>
      <c r="BN18" s="469">
        <v>8438419</v>
      </c>
      <c r="BO18" s="470"/>
      <c r="BP18" s="470"/>
      <c r="BQ18" s="470"/>
      <c r="BR18" s="470"/>
      <c r="BS18" s="470"/>
      <c r="BT18" s="470"/>
      <c r="BU18" s="471"/>
      <c r="BV18" s="469">
        <v>9131274</v>
      </c>
      <c r="BW18" s="470"/>
      <c r="BX18" s="470"/>
      <c r="BY18" s="470"/>
      <c r="BZ18" s="470"/>
      <c r="CA18" s="470"/>
      <c r="CB18" s="470"/>
      <c r="CC18" s="471"/>
      <c r="CD18" s="201"/>
      <c r="CE18" s="467"/>
      <c r="CF18" s="467"/>
      <c r="CG18" s="467"/>
      <c r="CH18" s="467"/>
      <c r="CI18" s="467"/>
      <c r="CJ18" s="467"/>
      <c r="CK18" s="467"/>
      <c r="CL18" s="467"/>
      <c r="CM18" s="467"/>
      <c r="CN18" s="467"/>
      <c r="CO18" s="467"/>
      <c r="CP18" s="467"/>
      <c r="CQ18" s="467"/>
      <c r="CR18" s="467"/>
      <c r="CS18" s="468"/>
      <c r="CT18" s="439"/>
      <c r="CU18" s="440"/>
      <c r="CV18" s="440"/>
      <c r="CW18" s="440"/>
      <c r="CX18" s="440"/>
      <c r="CY18" s="440"/>
      <c r="CZ18" s="440"/>
      <c r="DA18" s="441"/>
      <c r="DB18" s="439"/>
      <c r="DC18" s="440"/>
      <c r="DD18" s="440"/>
      <c r="DE18" s="440"/>
      <c r="DF18" s="440"/>
      <c r="DG18" s="440"/>
      <c r="DH18" s="440"/>
      <c r="DI18" s="441"/>
      <c r="DJ18" s="186"/>
      <c r="DK18" s="186"/>
      <c r="DL18" s="186"/>
      <c r="DM18" s="186"/>
      <c r="DN18" s="186"/>
      <c r="DO18" s="186"/>
    </row>
    <row r="19" spans="1:119" ht="18.75" customHeight="1" thickBot="1">
      <c r="A19" s="187"/>
      <c r="B19" s="531" t="s">
        <v>161</v>
      </c>
      <c r="C19" s="532"/>
      <c r="D19" s="532"/>
      <c r="E19" s="533"/>
      <c r="F19" s="533"/>
      <c r="G19" s="533"/>
      <c r="H19" s="533"/>
      <c r="I19" s="533"/>
      <c r="J19" s="533"/>
      <c r="K19" s="533"/>
      <c r="L19" s="539">
        <v>2529</v>
      </c>
      <c r="M19" s="539"/>
      <c r="N19" s="539"/>
      <c r="O19" s="539"/>
      <c r="P19" s="539"/>
      <c r="Q19" s="539"/>
      <c r="R19" s="540"/>
      <c r="S19" s="540"/>
      <c r="T19" s="540"/>
      <c r="U19" s="540"/>
      <c r="V19" s="541"/>
      <c r="W19" s="548"/>
      <c r="X19" s="549"/>
      <c r="Y19" s="549"/>
      <c r="Z19" s="549"/>
      <c r="AA19" s="549"/>
      <c r="AB19" s="549"/>
      <c r="AC19" s="552"/>
      <c r="AD19" s="552"/>
      <c r="AE19" s="552"/>
      <c r="AF19" s="552"/>
      <c r="AG19" s="552"/>
      <c r="AH19" s="552"/>
      <c r="AI19" s="552"/>
      <c r="AJ19" s="552"/>
      <c r="AK19" s="552"/>
      <c r="AL19" s="553"/>
      <c r="AM19" s="538"/>
      <c r="AN19" s="443"/>
      <c r="AO19" s="443"/>
      <c r="AP19" s="443"/>
      <c r="AQ19" s="443"/>
      <c r="AR19" s="443"/>
      <c r="AS19" s="443"/>
      <c r="AT19" s="444"/>
      <c r="AU19" s="526"/>
      <c r="AV19" s="527"/>
      <c r="AW19" s="527"/>
      <c r="AX19" s="527"/>
      <c r="AY19" s="449" t="s">
        <v>162</v>
      </c>
      <c r="AZ19" s="450"/>
      <c r="BA19" s="450"/>
      <c r="BB19" s="450"/>
      <c r="BC19" s="450"/>
      <c r="BD19" s="450"/>
      <c r="BE19" s="450"/>
      <c r="BF19" s="450"/>
      <c r="BG19" s="450"/>
      <c r="BH19" s="450"/>
      <c r="BI19" s="450"/>
      <c r="BJ19" s="450"/>
      <c r="BK19" s="450"/>
      <c r="BL19" s="450"/>
      <c r="BM19" s="451"/>
      <c r="BN19" s="469">
        <v>13017621</v>
      </c>
      <c r="BO19" s="470"/>
      <c r="BP19" s="470"/>
      <c r="BQ19" s="470"/>
      <c r="BR19" s="470"/>
      <c r="BS19" s="470"/>
      <c r="BT19" s="470"/>
      <c r="BU19" s="471"/>
      <c r="BV19" s="469">
        <v>11509753</v>
      </c>
      <c r="BW19" s="470"/>
      <c r="BX19" s="470"/>
      <c r="BY19" s="470"/>
      <c r="BZ19" s="470"/>
      <c r="CA19" s="470"/>
      <c r="CB19" s="470"/>
      <c r="CC19" s="471"/>
      <c r="CD19" s="201"/>
      <c r="CE19" s="467"/>
      <c r="CF19" s="467"/>
      <c r="CG19" s="467"/>
      <c r="CH19" s="467"/>
      <c r="CI19" s="467"/>
      <c r="CJ19" s="467"/>
      <c r="CK19" s="467"/>
      <c r="CL19" s="467"/>
      <c r="CM19" s="467"/>
      <c r="CN19" s="467"/>
      <c r="CO19" s="467"/>
      <c r="CP19" s="467"/>
      <c r="CQ19" s="467"/>
      <c r="CR19" s="467"/>
      <c r="CS19" s="468"/>
      <c r="CT19" s="439"/>
      <c r="CU19" s="440"/>
      <c r="CV19" s="440"/>
      <c r="CW19" s="440"/>
      <c r="CX19" s="440"/>
      <c r="CY19" s="440"/>
      <c r="CZ19" s="440"/>
      <c r="DA19" s="441"/>
      <c r="DB19" s="439"/>
      <c r="DC19" s="440"/>
      <c r="DD19" s="440"/>
      <c r="DE19" s="440"/>
      <c r="DF19" s="440"/>
      <c r="DG19" s="440"/>
      <c r="DH19" s="440"/>
      <c r="DI19" s="441"/>
      <c r="DJ19" s="186"/>
      <c r="DK19" s="186"/>
      <c r="DL19" s="186"/>
      <c r="DM19" s="186"/>
      <c r="DN19" s="186"/>
      <c r="DO19" s="186"/>
    </row>
    <row r="20" spans="1:119" ht="18.75" customHeight="1" thickBot="1">
      <c r="A20" s="187"/>
      <c r="B20" s="531" t="s">
        <v>163</v>
      </c>
      <c r="C20" s="532"/>
      <c r="D20" s="532"/>
      <c r="E20" s="533"/>
      <c r="F20" s="533"/>
      <c r="G20" s="533"/>
      <c r="H20" s="533"/>
      <c r="I20" s="533"/>
      <c r="J20" s="533"/>
      <c r="K20" s="533"/>
      <c r="L20" s="539">
        <v>17369</v>
      </c>
      <c r="M20" s="539"/>
      <c r="N20" s="539"/>
      <c r="O20" s="539"/>
      <c r="P20" s="539"/>
      <c r="Q20" s="539"/>
      <c r="R20" s="540"/>
      <c r="S20" s="540"/>
      <c r="T20" s="540"/>
      <c r="U20" s="540"/>
      <c r="V20" s="541"/>
      <c r="W20" s="550"/>
      <c r="X20" s="551"/>
      <c r="Y20" s="551"/>
      <c r="Z20" s="551"/>
      <c r="AA20" s="551"/>
      <c r="AB20" s="551"/>
      <c r="AC20" s="542"/>
      <c r="AD20" s="542"/>
      <c r="AE20" s="542"/>
      <c r="AF20" s="542"/>
      <c r="AG20" s="542"/>
      <c r="AH20" s="542"/>
      <c r="AI20" s="542"/>
      <c r="AJ20" s="542"/>
      <c r="AK20" s="542"/>
      <c r="AL20" s="543"/>
      <c r="AM20" s="544"/>
      <c r="AN20" s="516"/>
      <c r="AO20" s="516"/>
      <c r="AP20" s="516"/>
      <c r="AQ20" s="516"/>
      <c r="AR20" s="516"/>
      <c r="AS20" s="516"/>
      <c r="AT20" s="517"/>
      <c r="AU20" s="545"/>
      <c r="AV20" s="546"/>
      <c r="AW20" s="546"/>
      <c r="AX20" s="547"/>
      <c r="AY20" s="449"/>
      <c r="AZ20" s="450"/>
      <c r="BA20" s="450"/>
      <c r="BB20" s="450"/>
      <c r="BC20" s="450"/>
      <c r="BD20" s="450"/>
      <c r="BE20" s="450"/>
      <c r="BF20" s="450"/>
      <c r="BG20" s="450"/>
      <c r="BH20" s="450"/>
      <c r="BI20" s="450"/>
      <c r="BJ20" s="450"/>
      <c r="BK20" s="450"/>
      <c r="BL20" s="450"/>
      <c r="BM20" s="451"/>
      <c r="BN20" s="469"/>
      <c r="BO20" s="470"/>
      <c r="BP20" s="470"/>
      <c r="BQ20" s="470"/>
      <c r="BR20" s="470"/>
      <c r="BS20" s="470"/>
      <c r="BT20" s="470"/>
      <c r="BU20" s="471"/>
      <c r="BV20" s="469"/>
      <c r="BW20" s="470"/>
      <c r="BX20" s="470"/>
      <c r="BY20" s="470"/>
      <c r="BZ20" s="470"/>
      <c r="CA20" s="470"/>
      <c r="CB20" s="470"/>
      <c r="CC20" s="471"/>
      <c r="CD20" s="201"/>
      <c r="CE20" s="467"/>
      <c r="CF20" s="467"/>
      <c r="CG20" s="467"/>
      <c r="CH20" s="467"/>
      <c r="CI20" s="467"/>
      <c r="CJ20" s="467"/>
      <c r="CK20" s="467"/>
      <c r="CL20" s="467"/>
      <c r="CM20" s="467"/>
      <c r="CN20" s="467"/>
      <c r="CO20" s="467"/>
      <c r="CP20" s="467"/>
      <c r="CQ20" s="467"/>
      <c r="CR20" s="467"/>
      <c r="CS20" s="468"/>
      <c r="CT20" s="439"/>
      <c r="CU20" s="440"/>
      <c r="CV20" s="440"/>
      <c r="CW20" s="440"/>
      <c r="CX20" s="440"/>
      <c r="CY20" s="440"/>
      <c r="CZ20" s="440"/>
      <c r="DA20" s="441"/>
      <c r="DB20" s="439"/>
      <c r="DC20" s="440"/>
      <c r="DD20" s="440"/>
      <c r="DE20" s="440"/>
      <c r="DF20" s="440"/>
      <c r="DG20" s="440"/>
      <c r="DH20" s="440"/>
      <c r="DI20" s="441"/>
      <c r="DJ20" s="186"/>
      <c r="DK20" s="186"/>
      <c r="DL20" s="186"/>
      <c r="DM20" s="186"/>
      <c r="DN20" s="186"/>
      <c r="DO20" s="186"/>
    </row>
    <row r="21" spans="1:119" ht="18.75" customHeight="1">
      <c r="A21" s="187"/>
      <c r="B21" s="528" t="s">
        <v>164</v>
      </c>
      <c r="C21" s="529"/>
      <c r="D21" s="529"/>
      <c r="E21" s="529"/>
      <c r="F21" s="529"/>
      <c r="G21" s="529"/>
      <c r="H21" s="529"/>
      <c r="I21" s="529"/>
      <c r="J21" s="529"/>
      <c r="K21" s="529"/>
      <c r="L21" s="529"/>
      <c r="M21" s="529"/>
      <c r="N21" s="529"/>
      <c r="O21" s="529"/>
      <c r="P21" s="529"/>
      <c r="Q21" s="529"/>
      <c r="R21" s="529"/>
      <c r="S21" s="529"/>
      <c r="T21" s="529"/>
      <c r="U21" s="529"/>
      <c r="V21" s="529"/>
      <c r="W21" s="529"/>
      <c r="X21" s="529"/>
      <c r="Y21" s="529"/>
      <c r="Z21" s="529"/>
      <c r="AA21" s="529"/>
      <c r="AB21" s="529"/>
      <c r="AC21" s="529"/>
      <c r="AD21" s="529"/>
      <c r="AE21" s="529"/>
      <c r="AF21" s="529"/>
      <c r="AG21" s="529"/>
      <c r="AH21" s="529"/>
      <c r="AI21" s="529"/>
      <c r="AJ21" s="529"/>
      <c r="AK21" s="529"/>
      <c r="AL21" s="529"/>
      <c r="AM21" s="529"/>
      <c r="AN21" s="529"/>
      <c r="AO21" s="529"/>
      <c r="AP21" s="529"/>
      <c r="AQ21" s="529"/>
      <c r="AR21" s="529"/>
      <c r="AS21" s="529"/>
      <c r="AT21" s="529"/>
      <c r="AU21" s="529"/>
      <c r="AV21" s="529"/>
      <c r="AW21" s="529"/>
      <c r="AX21" s="530"/>
      <c r="AY21" s="449"/>
      <c r="AZ21" s="450"/>
      <c r="BA21" s="450"/>
      <c r="BB21" s="450"/>
      <c r="BC21" s="450"/>
      <c r="BD21" s="450"/>
      <c r="BE21" s="450"/>
      <c r="BF21" s="450"/>
      <c r="BG21" s="450"/>
      <c r="BH21" s="450"/>
      <c r="BI21" s="450"/>
      <c r="BJ21" s="450"/>
      <c r="BK21" s="450"/>
      <c r="BL21" s="450"/>
      <c r="BM21" s="451"/>
      <c r="BN21" s="469"/>
      <c r="BO21" s="470"/>
      <c r="BP21" s="470"/>
      <c r="BQ21" s="470"/>
      <c r="BR21" s="470"/>
      <c r="BS21" s="470"/>
      <c r="BT21" s="470"/>
      <c r="BU21" s="471"/>
      <c r="BV21" s="469"/>
      <c r="BW21" s="470"/>
      <c r="BX21" s="470"/>
      <c r="BY21" s="470"/>
      <c r="BZ21" s="470"/>
      <c r="CA21" s="470"/>
      <c r="CB21" s="470"/>
      <c r="CC21" s="471"/>
      <c r="CD21" s="201"/>
      <c r="CE21" s="467"/>
      <c r="CF21" s="467"/>
      <c r="CG21" s="467"/>
      <c r="CH21" s="467"/>
      <c r="CI21" s="467"/>
      <c r="CJ21" s="467"/>
      <c r="CK21" s="467"/>
      <c r="CL21" s="467"/>
      <c r="CM21" s="467"/>
      <c r="CN21" s="467"/>
      <c r="CO21" s="467"/>
      <c r="CP21" s="467"/>
      <c r="CQ21" s="467"/>
      <c r="CR21" s="467"/>
      <c r="CS21" s="468"/>
      <c r="CT21" s="439"/>
      <c r="CU21" s="440"/>
      <c r="CV21" s="440"/>
      <c r="CW21" s="440"/>
      <c r="CX21" s="440"/>
      <c r="CY21" s="440"/>
      <c r="CZ21" s="440"/>
      <c r="DA21" s="441"/>
      <c r="DB21" s="439"/>
      <c r="DC21" s="440"/>
      <c r="DD21" s="440"/>
      <c r="DE21" s="440"/>
      <c r="DF21" s="440"/>
      <c r="DG21" s="440"/>
      <c r="DH21" s="440"/>
      <c r="DI21" s="441"/>
      <c r="DJ21" s="186"/>
      <c r="DK21" s="186"/>
      <c r="DL21" s="186"/>
      <c r="DM21" s="186"/>
      <c r="DN21" s="186"/>
      <c r="DO21" s="186"/>
    </row>
    <row r="22" spans="1:119" ht="18.75" customHeight="1" thickBot="1">
      <c r="A22" s="187"/>
      <c r="B22" s="498" t="s">
        <v>165</v>
      </c>
      <c r="C22" s="499"/>
      <c r="D22" s="500"/>
      <c r="E22" s="507" t="s">
        <v>1</v>
      </c>
      <c r="F22" s="482"/>
      <c r="G22" s="482"/>
      <c r="H22" s="482"/>
      <c r="I22" s="482"/>
      <c r="J22" s="482"/>
      <c r="K22" s="483"/>
      <c r="L22" s="507" t="s">
        <v>166</v>
      </c>
      <c r="M22" s="482"/>
      <c r="N22" s="482"/>
      <c r="O22" s="482"/>
      <c r="P22" s="483"/>
      <c r="Q22" s="492" t="s">
        <v>167</v>
      </c>
      <c r="R22" s="493"/>
      <c r="S22" s="493"/>
      <c r="T22" s="493"/>
      <c r="U22" s="493"/>
      <c r="V22" s="508"/>
      <c r="W22" s="510" t="s">
        <v>168</v>
      </c>
      <c r="X22" s="499"/>
      <c r="Y22" s="500"/>
      <c r="Z22" s="507" t="s">
        <v>1</v>
      </c>
      <c r="AA22" s="482"/>
      <c r="AB22" s="482"/>
      <c r="AC22" s="482"/>
      <c r="AD22" s="482"/>
      <c r="AE22" s="482"/>
      <c r="AF22" s="482"/>
      <c r="AG22" s="483"/>
      <c r="AH22" s="481" t="s">
        <v>169</v>
      </c>
      <c r="AI22" s="482"/>
      <c r="AJ22" s="482"/>
      <c r="AK22" s="482"/>
      <c r="AL22" s="483"/>
      <c r="AM22" s="481" t="s">
        <v>170</v>
      </c>
      <c r="AN22" s="487"/>
      <c r="AO22" s="487"/>
      <c r="AP22" s="487"/>
      <c r="AQ22" s="487"/>
      <c r="AR22" s="488"/>
      <c r="AS22" s="492" t="s">
        <v>167</v>
      </c>
      <c r="AT22" s="493"/>
      <c r="AU22" s="493"/>
      <c r="AV22" s="493"/>
      <c r="AW22" s="493"/>
      <c r="AX22" s="494"/>
      <c r="AY22" s="436"/>
      <c r="AZ22" s="437"/>
      <c r="BA22" s="437"/>
      <c r="BB22" s="437"/>
      <c r="BC22" s="437"/>
      <c r="BD22" s="437"/>
      <c r="BE22" s="437"/>
      <c r="BF22" s="437"/>
      <c r="BG22" s="437"/>
      <c r="BH22" s="437"/>
      <c r="BI22" s="437"/>
      <c r="BJ22" s="437"/>
      <c r="BK22" s="437"/>
      <c r="BL22" s="437"/>
      <c r="BM22" s="438"/>
      <c r="BN22" s="472"/>
      <c r="BO22" s="473"/>
      <c r="BP22" s="473"/>
      <c r="BQ22" s="473"/>
      <c r="BR22" s="473"/>
      <c r="BS22" s="473"/>
      <c r="BT22" s="473"/>
      <c r="BU22" s="474"/>
      <c r="BV22" s="472"/>
      <c r="BW22" s="473"/>
      <c r="BX22" s="473"/>
      <c r="BY22" s="473"/>
      <c r="BZ22" s="473"/>
      <c r="CA22" s="473"/>
      <c r="CB22" s="473"/>
      <c r="CC22" s="474"/>
      <c r="CD22" s="201"/>
      <c r="CE22" s="467"/>
      <c r="CF22" s="467"/>
      <c r="CG22" s="467"/>
      <c r="CH22" s="467"/>
      <c r="CI22" s="467"/>
      <c r="CJ22" s="467"/>
      <c r="CK22" s="467"/>
      <c r="CL22" s="467"/>
      <c r="CM22" s="467"/>
      <c r="CN22" s="467"/>
      <c r="CO22" s="467"/>
      <c r="CP22" s="467"/>
      <c r="CQ22" s="467"/>
      <c r="CR22" s="467"/>
      <c r="CS22" s="468"/>
      <c r="CT22" s="439"/>
      <c r="CU22" s="440"/>
      <c r="CV22" s="440"/>
      <c r="CW22" s="440"/>
      <c r="CX22" s="440"/>
      <c r="CY22" s="440"/>
      <c r="CZ22" s="440"/>
      <c r="DA22" s="441"/>
      <c r="DB22" s="439"/>
      <c r="DC22" s="440"/>
      <c r="DD22" s="440"/>
      <c r="DE22" s="440"/>
      <c r="DF22" s="440"/>
      <c r="DG22" s="440"/>
      <c r="DH22" s="440"/>
      <c r="DI22" s="441"/>
      <c r="DJ22" s="186"/>
      <c r="DK22" s="186"/>
      <c r="DL22" s="186"/>
      <c r="DM22" s="186"/>
      <c r="DN22" s="186"/>
      <c r="DO22" s="186"/>
    </row>
    <row r="23" spans="1:119" ht="18.75" customHeight="1">
      <c r="A23" s="187"/>
      <c r="B23" s="501"/>
      <c r="C23" s="502"/>
      <c r="D23" s="503"/>
      <c r="E23" s="484"/>
      <c r="F23" s="485"/>
      <c r="G23" s="485"/>
      <c r="H23" s="485"/>
      <c r="I23" s="485"/>
      <c r="J23" s="485"/>
      <c r="K23" s="486"/>
      <c r="L23" s="484"/>
      <c r="M23" s="485"/>
      <c r="N23" s="485"/>
      <c r="O23" s="485"/>
      <c r="P23" s="486"/>
      <c r="Q23" s="495"/>
      <c r="R23" s="496"/>
      <c r="S23" s="496"/>
      <c r="T23" s="496"/>
      <c r="U23" s="496"/>
      <c r="V23" s="509"/>
      <c r="W23" s="511"/>
      <c r="X23" s="502"/>
      <c r="Y23" s="503"/>
      <c r="Z23" s="484"/>
      <c r="AA23" s="485"/>
      <c r="AB23" s="485"/>
      <c r="AC23" s="485"/>
      <c r="AD23" s="485"/>
      <c r="AE23" s="485"/>
      <c r="AF23" s="485"/>
      <c r="AG23" s="486"/>
      <c r="AH23" s="484"/>
      <c r="AI23" s="485"/>
      <c r="AJ23" s="485"/>
      <c r="AK23" s="485"/>
      <c r="AL23" s="486"/>
      <c r="AM23" s="489"/>
      <c r="AN23" s="490"/>
      <c r="AO23" s="490"/>
      <c r="AP23" s="490"/>
      <c r="AQ23" s="490"/>
      <c r="AR23" s="491"/>
      <c r="AS23" s="495"/>
      <c r="AT23" s="496"/>
      <c r="AU23" s="496"/>
      <c r="AV23" s="496"/>
      <c r="AW23" s="496"/>
      <c r="AX23" s="497"/>
      <c r="AY23" s="461" t="s">
        <v>171</v>
      </c>
      <c r="AZ23" s="462"/>
      <c r="BA23" s="462"/>
      <c r="BB23" s="462"/>
      <c r="BC23" s="462"/>
      <c r="BD23" s="462"/>
      <c r="BE23" s="462"/>
      <c r="BF23" s="462"/>
      <c r="BG23" s="462"/>
      <c r="BH23" s="462"/>
      <c r="BI23" s="462"/>
      <c r="BJ23" s="462"/>
      <c r="BK23" s="462"/>
      <c r="BL23" s="462"/>
      <c r="BM23" s="463"/>
      <c r="BN23" s="469">
        <v>11113376</v>
      </c>
      <c r="BO23" s="470"/>
      <c r="BP23" s="470"/>
      <c r="BQ23" s="470"/>
      <c r="BR23" s="470"/>
      <c r="BS23" s="470"/>
      <c r="BT23" s="470"/>
      <c r="BU23" s="471"/>
      <c r="BV23" s="469">
        <v>11165114</v>
      </c>
      <c r="BW23" s="470"/>
      <c r="BX23" s="470"/>
      <c r="BY23" s="470"/>
      <c r="BZ23" s="470"/>
      <c r="CA23" s="470"/>
      <c r="CB23" s="470"/>
      <c r="CC23" s="471"/>
      <c r="CD23" s="201"/>
      <c r="CE23" s="467"/>
      <c r="CF23" s="467"/>
      <c r="CG23" s="467"/>
      <c r="CH23" s="467"/>
      <c r="CI23" s="467"/>
      <c r="CJ23" s="467"/>
      <c r="CK23" s="467"/>
      <c r="CL23" s="467"/>
      <c r="CM23" s="467"/>
      <c r="CN23" s="467"/>
      <c r="CO23" s="467"/>
      <c r="CP23" s="467"/>
      <c r="CQ23" s="467"/>
      <c r="CR23" s="467"/>
      <c r="CS23" s="468"/>
      <c r="CT23" s="439"/>
      <c r="CU23" s="440"/>
      <c r="CV23" s="440"/>
      <c r="CW23" s="440"/>
      <c r="CX23" s="440"/>
      <c r="CY23" s="440"/>
      <c r="CZ23" s="440"/>
      <c r="DA23" s="441"/>
      <c r="DB23" s="439"/>
      <c r="DC23" s="440"/>
      <c r="DD23" s="440"/>
      <c r="DE23" s="440"/>
      <c r="DF23" s="440"/>
      <c r="DG23" s="440"/>
      <c r="DH23" s="440"/>
      <c r="DI23" s="441"/>
      <c r="DJ23" s="186"/>
      <c r="DK23" s="186"/>
      <c r="DL23" s="186"/>
      <c r="DM23" s="186"/>
      <c r="DN23" s="186"/>
      <c r="DO23" s="186"/>
    </row>
    <row r="24" spans="1:119" ht="18.75" customHeight="1" thickBot="1">
      <c r="A24" s="187"/>
      <c r="B24" s="501"/>
      <c r="C24" s="502"/>
      <c r="D24" s="503"/>
      <c r="E24" s="442" t="s">
        <v>172</v>
      </c>
      <c r="F24" s="443"/>
      <c r="G24" s="443"/>
      <c r="H24" s="443"/>
      <c r="I24" s="443"/>
      <c r="J24" s="443"/>
      <c r="K24" s="444"/>
      <c r="L24" s="445">
        <v>1</v>
      </c>
      <c r="M24" s="446"/>
      <c r="N24" s="446"/>
      <c r="O24" s="446"/>
      <c r="P24" s="447"/>
      <c r="Q24" s="445">
        <v>8880</v>
      </c>
      <c r="R24" s="446"/>
      <c r="S24" s="446"/>
      <c r="T24" s="446"/>
      <c r="U24" s="446"/>
      <c r="V24" s="447"/>
      <c r="W24" s="511"/>
      <c r="X24" s="502"/>
      <c r="Y24" s="503"/>
      <c r="Z24" s="442" t="s">
        <v>173</v>
      </c>
      <c r="AA24" s="443"/>
      <c r="AB24" s="443"/>
      <c r="AC24" s="443"/>
      <c r="AD24" s="443"/>
      <c r="AE24" s="443"/>
      <c r="AF24" s="443"/>
      <c r="AG24" s="444"/>
      <c r="AH24" s="445">
        <v>297</v>
      </c>
      <c r="AI24" s="446"/>
      <c r="AJ24" s="446"/>
      <c r="AK24" s="446"/>
      <c r="AL24" s="447"/>
      <c r="AM24" s="445">
        <v>957231</v>
      </c>
      <c r="AN24" s="446"/>
      <c r="AO24" s="446"/>
      <c r="AP24" s="446"/>
      <c r="AQ24" s="446"/>
      <c r="AR24" s="447"/>
      <c r="AS24" s="445">
        <v>3223</v>
      </c>
      <c r="AT24" s="446"/>
      <c r="AU24" s="446"/>
      <c r="AV24" s="446"/>
      <c r="AW24" s="446"/>
      <c r="AX24" s="448"/>
      <c r="AY24" s="436" t="s">
        <v>174</v>
      </c>
      <c r="AZ24" s="437"/>
      <c r="BA24" s="437"/>
      <c r="BB24" s="437"/>
      <c r="BC24" s="437"/>
      <c r="BD24" s="437"/>
      <c r="BE24" s="437"/>
      <c r="BF24" s="437"/>
      <c r="BG24" s="437"/>
      <c r="BH24" s="437"/>
      <c r="BI24" s="437"/>
      <c r="BJ24" s="437"/>
      <c r="BK24" s="437"/>
      <c r="BL24" s="437"/>
      <c r="BM24" s="438"/>
      <c r="BN24" s="469">
        <v>5814358</v>
      </c>
      <c r="BO24" s="470"/>
      <c r="BP24" s="470"/>
      <c r="BQ24" s="470"/>
      <c r="BR24" s="470"/>
      <c r="BS24" s="470"/>
      <c r="BT24" s="470"/>
      <c r="BU24" s="471"/>
      <c r="BV24" s="469">
        <v>5428803</v>
      </c>
      <c r="BW24" s="470"/>
      <c r="BX24" s="470"/>
      <c r="BY24" s="470"/>
      <c r="BZ24" s="470"/>
      <c r="CA24" s="470"/>
      <c r="CB24" s="470"/>
      <c r="CC24" s="471"/>
      <c r="CD24" s="201"/>
      <c r="CE24" s="467"/>
      <c r="CF24" s="467"/>
      <c r="CG24" s="467"/>
      <c r="CH24" s="467"/>
      <c r="CI24" s="467"/>
      <c r="CJ24" s="467"/>
      <c r="CK24" s="467"/>
      <c r="CL24" s="467"/>
      <c r="CM24" s="467"/>
      <c r="CN24" s="467"/>
      <c r="CO24" s="467"/>
      <c r="CP24" s="467"/>
      <c r="CQ24" s="467"/>
      <c r="CR24" s="467"/>
      <c r="CS24" s="468"/>
      <c r="CT24" s="439"/>
      <c r="CU24" s="440"/>
      <c r="CV24" s="440"/>
      <c r="CW24" s="440"/>
      <c r="CX24" s="440"/>
      <c r="CY24" s="440"/>
      <c r="CZ24" s="440"/>
      <c r="DA24" s="441"/>
      <c r="DB24" s="439"/>
      <c r="DC24" s="440"/>
      <c r="DD24" s="440"/>
      <c r="DE24" s="440"/>
      <c r="DF24" s="440"/>
      <c r="DG24" s="440"/>
      <c r="DH24" s="440"/>
      <c r="DI24" s="441"/>
      <c r="DJ24" s="186"/>
      <c r="DK24" s="186"/>
      <c r="DL24" s="186"/>
      <c r="DM24" s="186"/>
      <c r="DN24" s="186"/>
      <c r="DO24" s="186"/>
    </row>
    <row r="25" spans="1:119" s="186" customFormat="1" ht="18.75" customHeight="1">
      <c r="A25" s="187"/>
      <c r="B25" s="501"/>
      <c r="C25" s="502"/>
      <c r="D25" s="503"/>
      <c r="E25" s="442" t="s">
        <v>175</v>
      </c>
      <c r="F25" s="443"/>
      <c r="G25" s="443"/>
      <c r="H25" s="443"/>
      <c r="I25" s="443"/>
      <c r="J25" s="443"/>
      <c r="K25" s="444"/>
      <c r="L25" s="445">
        <v>1</v>
      </c>
      <c r="M25" s="446"/>
      <c r="N25" s="446"/>
      <c r="O25" s="446"/>
      <c r="P25" s="447"/>
      <c r="Q25" s="445">
        <v>7240</v>
      </c>
      <c r="R25" s="446"/>
      <c r="S25" s="446"/>
      <c r="T25" s="446"/>
      <c r="U25" s="446"/>
      <c r="V25" s="447"/>
      <c r="W25" s="511"/>
      <c r="X25" s="502"/>
      <c r="Y25" s="503"/>
      <c r="Z25" s="442" t="s">
        <v>176</v>
      </c>
      <c r="AA25" s="443"/>
      <c r="AB25" s="443"/>
      <c r="AC25" s="443"/>
      <c r="AD25" s="443"/>
      <c r="AE25" s="443"/>
      <c r="AF25" s="443"/>
      <c r="AG25" s="444"/>
      <c r="AH25" s="445">
        <v>51</v>
      </c>
      <c r="AI25" s="446"/>
      <c r="AJ25" s="446"/>
      <c r="AK25" s="446"/>
      <c r="AL25" s="447"/>
      <c r="AM25" s="445">
        <v>162792</v>
      </c>
      <c r="AN25" s="446"/>
      <c r="AO25" s="446"/>
      <c r="AP25" s="446"/>
      <c r="AQ25" s="446"/>
      <c r="AR25" s="447"/>
      <c r="AS25" s="445">
        <v>3192</v>
      </c>
      <c r="AT25" s="446"/>
      <c r="AU25" s="446"/>
      <c r="AV25" s="446"/>
      <c r="AW25" s="446"/>
      <c r="AX25" s="448"/>
      <c r="AY25" s="461" t="s">
        <v>177</v>
      </c>
      <c r="AZ25" s="462"/>
      <c r="BA25" s="462"/>
      <c r="BB25" s="462"/>
      <c r="BC25" s="462"/>
      <c r="BD25" s="462"/>
      <c r="BE25" s="462"/>
      <c r="BF25" s="462"/>
      <c r="BG25" s="462"/>
      <c r="BH25" s="462"/>
      <c r="BI25" s="462"/>
      <c r="BJ25" s="462"/>
      <c r="BK25" s="462"/>
      <c r="BL25" s="462"/>
      <c r="BM25" s="463"/>
      <c r="BN25" s="464">
        <v>1344514</v>
      </c>
      <c r="BO25" s="465"/>
      <c r="BP25" s="465"/>
      <c r="BQ25" s="465"/>
      <c r="BR25" s="465"/>
      <c r="BS25" s="465"/>
      <c r="BT25" s="465"/>
      <c r="BU25" s="466"/>
      <c r="BV25" s="464">
        <v>2839534</v>
      </c>
      <c r="BW25" s="465"/>
      <c r="BX25" s="465"/>
      <c r="BY25" s="465"/>
      <c r="BZ25" s="465"/>
      <c r="CA25" s="465"/>
      <c r="CB25" s="465"/>
      <c r="CC25" s="466"/>
      <c r="CD25" s="201"/>
      <c r="CE25" s="467"/>
      <c r="CF25" s="467"/>
      <c r="CG25" s="467"/>
      <c r="CH25" s="467"/>
      <c r="CI25" s="467"/>
      <c r="CJ25" s="467"/>
      <c r="CK25" s="467"/>
      <c r="CL25" s="467"/>
      <c r="CM25" s="467"/>
      <c r="CN25" s="467"/>
      <c r="CO25" s="467"/>
      <c r="CP25" s="467"/>
      <c r="CQ25" s="467"/>
      <c r="CR25" s="467"/>
      <c r="CS25" s="468"/>
      <c r="CT25" s="439"/>
      <c r="CU25" s="440"/>
      <c r="CV25" s="440"/>
      <c r="CW25" s="440"/>
      <c r="CX25" s="440"/>
      <c r="CY25" s="440"/>
      <c r="CZ25" s="440"/>
      <c r="DA25" s="441"/>
      <c r="DB25" s="439"/>
      <c r="DC25" s="440"/>
      <c r="DD25" s="440"/>
      <c r="DE25" s="440"/>
      <c r="DF25" s="440"/>
      <c r="DG25" s="440"/>
      <c r="DH25" s="440"/>
      <c r="DI25" s="441"/>
    </row>
    <row r="26" spans="1:119" s="186" customFormat="1" ht="18.75" customHeight="1">
      <c r="A26" s="187"/>
      <c r="B26" s="501"/>
      <c r="C26" s="502"/>
      <c r="D26" s="503"/>
      <c r="E26" s="442" t="s">
        <v>178</v>
      </c>
      <c r="F26" s="443"/>
      <c r="G26" s="443"/>
      <c r="H26" s="443"/>
      <c r="I26" s="443"/>
      <c r="J26" s="443"/>
      <c r="K26" s="444"/>
      <c r="L26" s="445">
        <v>1</v>
      </c>
      <c r="M26" s="446"/>
      <c r="N26" s="446"/>
      <c r="O26" s="446"/>
      <c r="P26" s="447"/>
      <c r="Q26" s="445">
        <v>6460</v>
      </c>
      <c r="R26" s="446"/>
      <c r="S26" s="446"/>
      <c r="T26" s="446"/>
      <c r="U26" s="446"/>
      <c r="V26" s="447"/>
      <c r="W26" s="511"/>
      <c r="X26" s="502"/>
      <c r="Y26" s="503"/>
      <c r="Z26" s="442" t="s">
        <v>179</v>
      </c>
      <c r="AA26" s="524"/>
      <c r="AB26" s="524"/>
      <c r="AC26" s="524"/>
      <c r="AD26" s="524"/>
      <c r="AE26" s="524"/>
      <c r="AF26" s="524"/>
      <c r="AG26" s="525"/>
      <c r="AH26" s="445">
        <v>5</v>
      </c>
      <c r="AI26" s="446"/>
      <c r="AJ26" s="446"/>
      <c r="AK26" s="446"/>
      <c r="AL26" s="447"/>
      <c r="AM26" s="445">
        <v>17655</v>
      </c>
      <c r="AN26" s="446"/>
      <c r="AO26" s="446"/>
      <c r="AP26" s="446"/>
      <c r="AQ26" s="446"/>
      <c r="AR26" s="447"/>
      <c r="AS26" s="445">
        <v>3531</v>
      </c>
      <c r="AT26" s="446"/>
      <c r="AU26" s="446"/>
      <c r="AV26" s="446"/>
      <c r="AW26" s="446"/>
      <c r="AX26" s="448"/>
      <c r="AY26" s="478" t="s">
        <v>180</v>
      </c>
      <c r="AZ26" s="479"/>
      <c r="BA26" s="479"/>
      <c r="BB26" s="479"/>
      <c r="BC26" s="479"/>
      <c r="BD26" s="479"/>
      <c r="BE26" s="479"/>
      <c r="BF26" s="479"/>
      <c r="BG26" s="479"/>
      <c r="BH26" s="479"/>
      <c r="BI26" s="479"/>
      <c r="BJ26" s="479"/>
      <c r="BK26" s="479"/>
      <c r="BL26" s="479"/>
      <c r="BM26" s="480"/>
      <c r="BN26" s="469">
        <v>75000</v>
      </c>
      <c r="BO26" s="470"/>
      <c r="BP26" s="470"/>
      <c r="BQ26" s="470"/>
      <c r="BR26" s="470"/>
      <c r="BS26" s="470"/>
      <c r="BT26" s="470"/>
      <c r="BU26" s="471"/>
      <c r="BV26" s="469">
        <v>40000</v>
      </c>
      <c r="BW26" s="470"/>
      <c r="BX26" s="470"/>
      <c r="BY26" s="470"/>
      <c r="BZ26" s="470"/>
      <c r="CA26" s="470"/>
      <c r="CB26" s="470"/>
      <c r="CC26" s="471"/>
      <c r="CD26" s="201"/>
      <c r="CE26" s="467"/>
      <c r="CF26" s="467"/>
      <c r="CG26" s="467"/>
      <c r="CH26" s="467"/>
      <c r="CI26" s="467"/>
      <c r="CJ26" s="467"/>
      <c r="CK26" s="467"/>
      <c r="CL26" s="467"/>
      <c r="CM26" s="467"/>
      <c r="CN26" s="467"/>
      <c r="CO26" s="467"/>
      <c r="CP26" s="467"/>
      <c r="CQ26" s="467"/>
      <c r="CR26" s="467"/>
      <c r="CS26" s="468"/>
      <c r="CT26" s="439"/>
      <c r="CU26" s="440"/>
      <c r="CV26" s="440"/>
      <c r="CW26" s="440"/>
      <c r="CX26" s="440"/>
      <c r="CY26" s="440"/>
      <c r="CZ26" s="440"/>
      <c r="DA26" s="441"/>
      <c r="DB26" s="439"/>
      <c r="DC26" s="440"/>
      <c r="DD26" s="440"/>
      <c r="DE26" s="440"/>
      <c r="DF26" s="440"/>
      <c r="DG26" s="440"/>
      <c r="DH26" s="440"/>
      <c r="DI26" s="441"/>
    </row>
    <row r="27" spans="1:119" ht="18.75" customHeight="1" thickBot="1">
      <c r="A27" s="187"/>
      <c r="B27" s="501"/>
      <c r="C27" s="502"/>
      <c r="D27" s="503"/>
      <c r="E27" s="442" t="s">
        <v>181</v>
      </c>
      <c r="F27" s="443"/>
      <c r="G27" s="443"/>
      <c r="H27" s="443"/>
      <c r="I27" s="443"/>
      <c r="J27" s="443"/>
      <c r="K27" s="444"/>
      <c r="L27" s="445">
        <v>1</v>
      </c>
      <c r="M27" s="446"/>
      <c r="N27" s="446"/>
      <c r="O27" s="446"/>
      <c r="P27" s="447"/>
      <c r="Q27" s="445">
        <v>4230</v>
      </c>
      <c r="R27" s="446"/>
      <c r="S27" s="446"/>
      <c r="T27" s="446"/>
      <c r="U27" s="446"/>
      <c r="V27" s="447"/>
      <c r="W27" s="511"/>
      <c r="X27" s="502"/>
      <c r="Y27" s="503"/>
      <c r="Z27" s="442" t="s">
        <v>182</v>
      </c>
      <c r="AA27" s="443"/>
      <c r="AB27" s="443"/>
      <c r="AC27" s="443"/>
      <c r="AD27" s="443"/>
      <c r="AE27" s="443"/>
      <c r="AF27" s="443"/>
      <c r="AG27" s="444"/>
      <c r="AH27" s="445">
        <v>3</v>
      </c>
      <c r="AI27" s="446"/>
      <c r="AJ27" s="446"/>
      <c r="AK27" s="446"/>
      <c r="AL27" s="447"/>
      <c r="AM27" s="445">
        <v>11757</v>
      </c>
      <c r="AN27" s="446"/>
      <c r="AO27" s="446"/>
      <c r="AP27" s="446"/>
      <c r="AQ27" s="446"/>
      <c r="AR27" s="447"/>
      <c r="AS27" s="445">
        <v>3919</v>
      </c>
      <c r="AT27" s="446"/>
      <c r="AU27" s="446"/>
      <c r="AV27" s="446"/>
      <c r="AW27" s="446"/>
      <c r="AX27" s="448"/>
      <c r="AY27" s="475" t="s">
        <v>183</v>
      </c>
      <c r="AZ27" s="476"/>
      <c r="BA27" s="476"/>
      <c r="BB27" s="476"/>
      <c r="BC27" s="476"/>
      <c r="BD27" s="476"/>
      <c r="BE27" s="476"/>
      <c r="BF27" s="476"/>
      <c r="BG27" s="476"/>
      <c r="BH27" s="476"/>
      <c r="BI27" s="476"/>
      <c r="BJ27" s="476"/>
      <c r="BK27" s="476"/>
      <c r="BL27" s="476"/>
      <c r="BM27" s="477"/>
      <c r="BN27" s="472" t="s">
        <v>140</v>
      </c>
      <c r="BO27" s="473"/>
      <c r="BP27" s="473"/>
      <c r="BQ27" s="473"/>
      <c r="BR27" s="473"/>
      <c r="BS27" s="473"/>
      <c r="BT27" s="473"/>
      <c r="BU27" s="474"/>
      <c r="BV27" s="472" t="s">
        <v>140</v>
      </c>
      <c r="BW27" s="473"/>
      <c r="BX27" s="473"/>
      <c r="BY27" s="473"/>
      <c r="BZ27" s="473"/>
      <c r="CA27" s="473"/>
      <c r="CB27" s="473"/>
      <c r="CC27" s="474"/>
      <c r="CD27" s="203"/>
      <c r="CE27" s="467"/>
      <c r="CF27" s="467"/>
      <c r="CG27" s="467"/>
      <c r="CH27" s="467"/>
      <c r="CI27" s="467"/>
      <c r="CJ27" s="467"/>
      <c r="CK27" s="467"/>
      <c r="CL27" s="467"/>
      <c r="CM27" s="467"/>
      <c r="CN27" s="467"/>
      <c r="CO27" s="467"/>
      <c r="CP27" s="467"/>
      <c r="CQ27" s="467"/>
      <c r="CR27" s="467"/>
      <c r="CS27" s="468"/>
      <c r="CT27" s="439"/>
      <c r="CU27" s="440"/>
      <c r="CV27" s="440"/>
      <c r="CW27" s="440"/>
      <c r="CX27" s="440"/>
      <c r="CY27" s="440"/>
      <c r="CZ27" s="440"/>
      <c r="DA27" s="441"/>
      <c r="DB27" s="439"/>
      <c r="DC27" s="440"/>
      <c r="DD27" s="440"/>
      <c r="DE27" s="440"/>
      <c r="DF27" s="440"/>
      <c r="DG27" s="440"/>
      <c r="DH27" s="440"/>
      <c r="DI27" s="441"/>
      <c r="DJ27" s="186"/>
      <c r="DK27" s="186"/>
      <c r="DL27" s="186"/>
      <c r="DM27" s="186"/>
      <c r="DN27" s="186"/>
      <c r="DO27" s="186"/>
    </row>
    <row r="28" spans="1:119" ht="18.75" customHeight="1">
      <c r="A28" s="187"/>
      <c r="B28" s="501"/>
      <c r="C28" s="502"/>
      <c r="D28" s="503"/>
      <c r="E28" s="442" t="s">
        <v>184</v>
      </c>
      <c r="F28" s="443"/>
      <c r="G28" s="443"/>
      <c r="H28" s="443"/>
      <c r="I28" s="443"/>
      <c r="J28" s="443"/>
      <c r="K28" s="444"/>
      <c r="L28" s="445">
        <v>1</v>
      </c>
      <c r="M28" s="446"/>
      <c r="N28" s="446"/>
      <c r="O28" s="446"/>
      <c r="P28" s="447"/>
      <c r="Q28" s="445">
        <v>3810</v>
      </c>
      <c r="R28" s="446"/>
      <c r="S28" s="446"/>
      <c r="T28" s="446"/>
      <c r="U28" s="446"/>
      <c r="V28" s="447"/>
      <c r="W28" s="511"/>
      <c r="X28" s="502"/>
      <c r="Y28" s="503"/>
      <c r="Z28" s="442" t="s">
        <v>185</v>
      </c>
      <c r="AA28" s="443"/>
      <c r="AB28" s="443"/>
      <c r="AC28" s="443"/>
      <c r="AD28" s="443"/>
      <c r="AE28" s="443"/>
      <c r="AF28" s="443"/>
      <c r="AG28" s="444"/>
      <c r="AH28" s="445" t="s">
        <v>140</v>
      </c>
      <c r="AI28" s="446"/>
      <c r="AJ28" s="446"/>
      <c r="AK28" s="446"/>
      <c r="AL28" s="447"/>
      <c r="AM28" s="445" t="s">
        <v>186</v>
      </c>
      <c r="AN28" s="446"/>
      <c r="AO28" s="446"/>
      <c r="AP28" s="446"/>
      <c r="AQ28" s="446"/>
      <c r="AR28" s="447"/>
      <c r="AS28" s="445" t="s">
        <v>140</v>
      </c>
      <c r="AT28" s="446"/>
      <c r="AU28" s="446"/>
      <c r="AV28" s="446"/>
      <c r="AW28" s="446"/>
      <c r="AX28" s="448"/>
      <c r="AY28" s="452" t="s">
        <v>187</v>
      </c>
      <c r="AZ28" s="453"/>
      <c r="BA28" s="453"/>
      <c r="BB28" s="454"/>
      <c r="BC28" s="461" t="s">
        <v>48</v>
      </c>
      <c r="BD28" s="462"/>
      <c r="BE28" s="462"/>
      <c r="BF28" s="462"/>
      <c r="BG28" s="462"/>
      <c r="BH28" s="462"/>
      <c r="BI28" s="462"/>
      <c r="BJ28" s="462"/>
      <c r="BK28" s="462"/>
      <c r="BL28" s="462"/>
      <c r="BM28" s="463"/>
      <c r="BN28" s="464">
        <v>1479777</v>
      </c>
      <c r="BO28" s="465"/>
      <c r="BP28" s="465"/>
      <c r="BQ28" s="465"/>
      <c r="BR28" s="465"/>
      <c r="BS28" s="465"/>
      <c r="BT28" s="465"/>
      <c r="BU28" s="466"/>
      <c r="BV28" s="464">
        <v>133993</v>
      </c>
      <c r="BW28" s="465"/>
      <c r="BX28" s="465"/>
      <c r="BY28" s="465"/>
      <c r="BZ28" s="465"/>
      <c r="CA28" s="465"/>
      <c r="CB28" s="465"/>
      <c r="CC28" s="466"/>
      <c r="CD28" s="201"/>
      <c r="CE28" s="467"/>
      <c r="CF28" s="467"/>
      <c r="CG28" s="467"/>
      <c r="CH28" s="467"/>
      <c r="CI28" s="467"/>
      <c r="CJ28" s="467"/>
      <c r="CK28" s="467"/>
      <c r="CL28" s="467"/>
      <c r="CM28" s="467"/>
      <c r="CN28" s="467"/>
      <c r="CO28" s="467"/>
      <c r="CP28" s="467"/>
      <c r="CQ28" s="467"/>
      <c r="CR28" s="467"/>
      <c r="CS28" s="468"/>
      <c r="CT28" s="439"/>
      <c r="CU28" s="440"/>
      <c r="CV28" s="440"/>
      <c r="CW28" s="440"/>
      <c r="CX28" s="440"/>
      <c r="CY28" s="440"/>
      <c r="CZ28" s="440"/>
      <c r="DA28" s="441"/>
      <c r="DB28" s="439"/>
      <c r="DC28" s="440"/>
      <c r="DD28" s="440"/>
      <c r="DE28" s="440"/>
      <c r="DF28" s="440"/>
      <c r="DG28" s="440"/>
      <c r="DH28" s="440"/>
      <c r="DI28" s="441"/>
      <c r="DJ28" s="186"/>
      <c r="DK28" s="186"/>
      <c r="DL28" s="186"/>
      <c r="DM28" s="186"/>
      <c r="DN28" s="186"/>
      <c r="DO28" s="186"/>
    </row>
    <row r="29" spans="1:119" ht="18.75" customHeight="1">
      <c r="A29" s="187"/>
      <c r="B29" s="501"/>
      <c r="C29" s="502"/>
      <c r="D29" s="503"/>
      <c r="E29" s="442" t="s">
        <v>188</v>
      </c>
      <c r="F29" s="443"/>
      <c r="G29" s="443"/>
      <c r="H29" s="443"/>
      <c r="I29" s="443"/>
      <c r="J29" s="443"/>
      <c r="K29" s="444"/>
      <c r="L29" s="445">
        <v>17</v>
      </c>
      <c r="M29" s="446"/>
      <c r="N29" s="446"/>
      <c r="O29" s="446"/>
      <c r="P29" s="447"/>
      <c r="Q29" s="445">
        <v>3550</v>
      </c>
      <c r="R29" s="446"/>
      <c r="S29" s="446"/>
      <c r="T29" s="446"/>
      <c r="U29" s="446"/>
      <c r="V29" s="447"/>
      <c r="W29" s="512"/>
      <c r="X29" s="513"/>
      <c r="Y29" s="514"/>
      <c r="Z29" s="442" t="s">
        <v>189</v>
      </c>
      <c r="AA29" s="443"/>
      <c r="AB29" s="443"/>
      <c r="AC29" s="443"/>
      <c r="AD29" s="443"/>
      <c r="AE29" s="443"/>
      <c r="AF29" s="443"/>
      <c r="AG29" s="444"/>
      <c r="AH29" s="445">
        <v>300</v>
      </c>
      <c r="AI29" s="446"/>
      <c r="AJ29" s="446"/>
      <c r="AK29" s="446"/>
      <c r="AL29" s="447"/>
      <c r="AM29" s="445">
        <v>968988</v>
      </c>
      <c r="AN29" s="446"/>
      <c r="AO29" s="446"/>
      <c r="AP29" s="446"/>
      <c r="AQ29" s="446"/>
      <c r="AR29" s="447"/>
      <c r="AS29" s="445">
        <v>3230</v>
      </c>
      <c r="AT29" s="446"/>
      <c r="AU29" s="446"/>
      <c r="AV29" s="446"/>
      <c r="AW29" s="446"/>
      <c r="AX29" s="448"/>
      <c r="AY29" s="455"/>
      <c r="AZ29" s="456"/>
      <c r="BA29" s="456"/>
      <c r="BB29" s="457"/>
      <c r="BC29" s="449" t="s">
        <v>190</v>
      </c>
      <c r="BD29" s="450"/>
      <c r="BE29" s="450"/>
      <c r="BF29" s="450"/>
      <c r="BG29" s="450"/>
      <c r="BH29" s="450"/>
      <c r="BI29" s="450"/>
      <c r="BJ29" s="450"/>
      <c r="BK29" s="450"/>
      <c r="BL29" s="450"/>
      <c r="BM29" s="451"/>
      <c r="BN29" s="469">
        <v>18000</v>
      </c>
      <c r="BO29" s="470"/>
      <c r="BP29" s="470"/>
      <c r="BQ29" s="470"/>
      <c r="BR29" s="470"/>
      <c r="BS29" s="470"/>
      <c r="BT29" s="470"/>
      <c r="BU29" s="471"/>
      <c r="BV29" s="469">
        <v>17000</v>
      </c>
      <c r="BW29" s="470"/>
      <c r="BX29" s="470"/>
      <c r="BY29" s="470"/>
      <c r="BZ29" s="470"/>
      <c r="CA29" s="470"/>
      <c r="CB29" s="470"/>
      <c r="CC29" s="471"/>
      <c r="CD29" s="203"/>
      <c r="CE29" s="467"/>
      <c r="CF29" s="467"/>
      <c r="CG29" s="467"/>
      <c r="CH29" s="467"/>
      <c r="CI29" s="467"/>
      <c r="CJ29" s="467"/>
      <c r="CK29" s="467"/>
      <c r="CL29" s="467"/>
      <c r="CM29" s="467"/>
      <c r="CN29" s="467"/>
      <c r="CO29" s="467"/>
      <c r="CP29" s="467"/>
      <c r="CQ29" s="467"/>
      <c r="CR29" s="467"/>
      <c r="CS29" s="468"/>
      <c r="CT29" s="439"/>
      <c r="CU29" s="440"/>
      <c r="CV29" s="440"/>
      <c r="CW29" s="440"/>
      <c r="CX29" s="440"/>
      <c r="CY29" s="440"/>
      <c r="CZ29" s="440"/>
      <c r="DA29" s="441"/>
      <c r="DB29" s="439"/>
      <c r="DC29" s="440"/>
      <c r="DD29" s="440"/>
      <c r="DE29" s="440"/>
      <c r="DF29" s="440"/>
      <c r="DG29" s="440"/>
      <c r="DH29" s="440"/>
      <c r="DI29" s="441"/>
      <c r="DJ29" s="186"/>
      <c r="DK29" s="186"/>
      <c r="DL29" s="186"/>
      <c r="DM29" s="186"/>
      <c r="DN29" s="186"/>
      <c r="DO29" s="186"/>
    </row>
    <row r="30" spans="1:119" ht="18.75" customHeight="1" thickBot="1">
      <c r="A30" s="187"/>
      <c r="B30" s="504"/>
      <c r="C30" s="505"/>
      <c r="D30" s="506"/>
      <c r="E30" s="515"/>
      <c r="F30" s="516"/>
      <c r="G30" s="516"/>
      <c r="H30" s="516"/>
      <c r="I30" s="516"/>
      <c r="J30" s="516"/>
      <c r="K30" s="517"/>
      <c r="L30" s="518"/>
      <c r="M30" s="519"/>
      <c r="N30" s="519"/>
      <c r="O30" s="519"/>
      <c r="P30" s="520"/>
      <c r="Q30" s="518"/>
      <c r="R30" s="519"/>
      <c r="S30" s="519"/>
      <c r="T30" s="519"/>
      <c r="U30" s="519"/>
      <c r="V30" s="520"/>
      <c r="W30" s="521" t="s">
        <v>191</v>
      </c>
      <c r="X30" s="522"/>
      <c r="Y30" s="522"/>
      <c r="Z30" s="522"/>
      <c r="AA30" s="522"/>
      <c r="AB30" s="522"/>
      <c r="AC30" s="522"/>
      <c r="AD30" s="522"/>
      <c r="AE30" s="522"/>
      <c r="AF30" s="522"/>
      <c r="AG30" s="523"/>
      <c r="AH30" s="433">
        <v>99.6</v>
      </c>
      <c r="AI30" s="434"/>
      <c r="AJ30" s="434"/>
      <c r="AK30" s="434"/>
      <c r="AL30" s="434"/>
      <c r="AM30" s="434"/>
      <c r="AN30" s="434"/>
      <c r="AO30" s="434"/>
      <c r="AP30" s="434"/>
      <c r="AQ30" s="434"/>
      <c r="AR30" s="434"/>
      <c r="AS30" s="434"/>
      <c r="AT30" s="434"/>
      <c r="AU30" s="434"/>
      <c r="AV30" s="434"/>
      <c r="AW30" s="434"/>
      <c r="AX30" s="435"/>
      <c r="AY30" s="458"/>
      <c r="AZ30" s="459"/>
      <c r="BA30" s="459"/>
      <c r="BB30" s="460"/>
      <c r="BC30" s="436" t="s">
        <v>50</v>
      </c>
      <c r="BD30" s="437"/>
      <c r="BE30" s="437"/>
      <c r="BF30" s="437"/>
      <c r="BG30" s="437"/>
      <c r="BH30" s="437"/>
      <c r="BI30" s="437"/>
      <c r="BJ30" s="437"/>
      <c r="BK30" s="437"/>
      <c r="BL30" s="437"/>
      <c r="BM30" s="438"/>
      <c r="BN30" s="472">
        <v>905811</v>
      </c>
      <c r="BO30" s="473"/>
      <c r="BP30" s="473"/>
      <c r="BQ30" s="473"/>
      <c r="BR30" s="473"/>
      <c r="BS30" s="473"/>
      <c r="BT30" s="473"/>
      <c r="BU30" s="474"/>
      <c r="BV30" s="472">
        <v>898648</v>
      </c>
      <c r="BW30" s="473"/>
      <c r="BX30" s="473"/>
      <c r="BY30" s="473"/>
      <c r="BZ30" s="473"/>
      <c r="CA30" s="473"/>
      <c r="CB30" s="473"/>
      <c r="CC30" s="474"/>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2" t="s">
        <v>198</v>
      </c>
      <c r="D33" s="432"/>
      <c r="E33" s="431" t="s">
        <v>199</v>
      </c>
      <c r="F33" s="431"/>
      <c r="G33" s="431"/>
      <c r="H33" s="431"/>
      <c r="I33" s="431"/>
      <c r="J33" s="431"/>
      <c r="K33" s="431"/>
      <c r="L33" s="431"/>
      <c r="M33" s="431"/>
      <c r="N33" s="431"/>
      <c r="O33" s="431"/>
      <c r="P33" s="431"/>
      <c r="Q33" s="431"/>
      <c r="R33" s="431"/>
      <c r="S33" s="431"/>
      <c r="T33" s="216"/>
      <c r="U33" s="432" t="s">
        <v>198</v>
      </c>
      <c r="V33" s="432"/>
      <c r="W33" s="431" t="s">
        <v>199</v>
      </c>
      <c r="X33" s="431"/>
      <c r="Y33" s="431"/>
      <c r="Z33" s="431"/>
      <c r="AA33" s="431"/>
      <c r="AB33" s="431"/>
      <c r="AC33" s="431"/>
      <c r="AD33" s="431"/>
      <c r="AE33" s="431"/>
      <c r="AF33" s="431"/>
      <c r="AG33" s="431"/>
      <c r="AH33" s="431"/>
      <c r="AI33" s="431"/>
      <c r="AJ33" s="431"/>
      <c r="AK33" s="431"/>
      <c r="AL33" s="216"/>
      <c r="AM33" s="432" t="s">
        <v>198</v>
      </c>
      <c r="AN33" s="432"/>
      <c r="AO33" s="431" t="s">
        <v>199</v>
      </c>
      <c r="AP33" s="431"/>
      <c r="AQ33" s="431"/>
      <c r="AR33" s="431"/>
      <c r="AS33" s="431"/>
      <c r="AT33" s="431"/>
      <c r="AU33" s="431"/>
      <c r="AV33" s="431"/>
      <c r="AW33" s="431"/>
      <c r="AX33" s="431"/>
      <c r="AY33" s="431"/>
      <c r="AZ33" s="431"/>
      <c r="BA33" s="431"/>
      <c r="BB33" s="431"/>
      <c r="BC33" s="431"/>
      <c r="BD33" s="217"/>
      <c r="BE33" s="431" t="s">
        <v>200</v>
      </c>
      <c r="BF33" s="431"/>
      <c r="BG33" s="431" t="s">
        <v>201</v>
      </c>
      <c r="BH33" s="431"/>
      <c r="BI33" s="431"/>
      <c r="BJ33" s="431"/>
      <c r="BK33" s="431"/>
      <c r="BL33" s="431"/>
      <c r="BM33" s="431"/>
      <c r="BN33" s="431"/>
      <c r="BO33" s="431"/>
      <c r="BP33" s="431"/>
      <c r="BQ33" s="431"/>
      <c r="BR33" s="431"/>
      <c r="BS33" s="431"/>
      <c r="BT33" s="431"/>
      <c r="BU33" s="431"/>
      <c r="BV33" s="217"/>
      <c r="BW33" s="432" t="s">
        <v>200</v>
      </c>
      <c r="BX33" s="432"/>
      <c r="BY33" s="431" t="s">
        <v>202</v>
      </c>
      <c r="BZ33" s="431"/>
      <c r="CA33" s="431"/>
      <c r="CB33" s="431"/>
      <c r="CC33" s="431"/>
      <c r="CD33" s="431"/>
      <c r="CE33" s="431"/>
      <c r="CF33" s="431"/>
      <c r="CG33" s="431"/>
      <c r="CH33" s="431"/>
      <c r="CI33" s="431"/>
      <c r="CJ33" s="431"/>
      <c r="CK33" s="431"/>
      <c r="CL33" s="431"/>
      <c r="CM33" s="431"/>
      <c r="CN33" s="216"/>
      <c r="CO33" s="432" t="s">
        <v>198</v>
      </c>
      <c r="CP33" s="432"/>
      <c r="CQ33" s="431" t="s">
        <v>203</v>
      </c>
      <c r="CR33" s="431"/>
      <c r="CS33" s="431"/>
      <c r="CT33" s="431"/>
      <c r="CU33" s="431"/>
      <c r="CV33" s="431"/>
      <c r="CW33" s="431"/>
      <c r="CX33" s="431"/>
      <c r="CY33" s="431"/>
      <c r="CZ33" s="431"/>
      <c r="DA33" s="431"/>
      <c r="DB33" s="431"/>
      <c r="DC33" s="431"/>
      <c r="DD33" s="431"/>
      <c r="DE33" s="431"/>
      <c r="DF33" s="216"/>
      <c r="DG33" s="430" t="s">
        <v>204</v>
      </c>
      <c r="DH33" s="430"/>
      <c r="DI33" s="218"/>
      <c r="DJ33" s="186"/>
      <c r="DK33" s="186"/>
      <c r="DL33" s="186"/>
      <c r="DM33" s="186"/>
      <c r="DN33" s="186"/>
      <c r="DO33" s="186"/>
    </row>
    <row r="34" spans="1:119" ht="32.25" customHeight="1">
      <c r="A34" s="187"/>
      <c r="B34" s="213"/>
      <c r="C34" s="428">
        <f>IF(E34="","",1)</f>
        <v>1</v>
      </c>
      <c r="D34" s="428"/>
      <c r="E34" s="427" t="str">
        <f>IF('各会計、関係団体の財政状況及び健全化判断比率'!B7="","",'各会計、関係団体の財政状況及び健全化判断比率'!B7)</f>
        <v>一般会計</v>
      </c>
      <c r="F34" s="427"/>
      <c r="G34" s="427"/>
      <c r="H34" s="427"/>
      <c r="I34" s="427"/>
      <c r="J34" s="427"/>
      <c r="K34" s="427"/>
      <c r="L34" s="427"/>
      <c r="M34" s="427"/>
      <c r="N34" s="427"/>
      <c r="O34" s="427"/>
      <c r="P34" s="427"/>
      <c r="Q34" s="427"/>
      <c r="R34" s="427"/>
      <c r="S34" s="427"/>
      <c r="T34" s="214"/>
      <c r="U34" s="428">
        <f>IF(W34="","",MAX(C34:D43)+1)</f>
        <v>5</v>
      </c>
      <c r="V34" s="428"/>
      <c r="W34" s="427" t="str">
        <f>IF('各会計、関係団体の財政状況及び健全化判断比率'!B28="","",'各会計、関係団体の財政状況及び健全化判断比率'!B28)</f>
        <v>中間市特別会計国民健康保険事業</v>
      </c>
      <c r="X34" s="427"/>
      <c r="Y34" s="427"/>
      <c r="Z34" s="427"/>
      <c r="AA34" s="427"/>
      <c r="AB34" s="427"/>
      <c r="AC34" s="427"/>
      <c r="AD34" s="427"/>
      <c r="AE34" s="427"/>
      <c r="AF34" s="427"/>
      <c r="AG34" s="427"/>
      <c r="AH34" s="427"/>
      <c r="AI34" s="427"/>
      <c r="AJ34" s="427"/>
      <c r="AK34" s="427"/>
      <c r="AL34" s="214"/>
      <c r="AM34" s="428">
        <f>IF(AO34="","",MAX(C34:D43,U34:V43)+1)</f>
        <v>8</v>
      </c>
      <c r="AN34" s="428"/>
      <c r="AO34" s="427" t="str">
        <f>IF('各会計、関係団体の財政状況及び健全化判断比率'!B31="","",'各会計、関係団体の財政状況及び健全化判断比率'!B31)</f>
        <v>中間市水道事業会計</v>
      </c>
      <c r="AP34" s="427"/>
      <c r="AQ34" s="427"/>
      <c r="AR34" s="427"/>
      <c r="AS34" s="427"/>
      <c r="AT34" s="427"/>
      <c r="AU34" s="427"/>
      <c r="AV34" s="427"/>
      <c r="AW34" s="427"/>
      <c r="AX34" s="427"/>
      <c r="AY34" s="427"/>
      <c r="AZ34" s="427"/>
      <c r="BA34" s="427"/>
      <c r="BB34" s="427"/>
      <c r="BC34" s="427"/>
      <c r="BD34" s="214"/>
      <c r="BE34" s="428" t="str">
        <f>IF(BG34="","",MAX(C34:D43,U34:V43,AM34:AN43)+1)</f>
        <v/>
      </c>
      <c r="BF34" s="428"/>
      <c r="BG34" s="427"/>
      <c r="BH34" s="427"/>
      <c r="BI34" s="427"/>
      <c r="BJ34" s="427"/>
      <c r="BK34" s="427"/>
      <c r="BL34" s="427"/>
      <c r="BM34" s="427"/>
      <c r="BN34" s="427"/>
      <c r="BO34" s="427"/>
      <c r="BP34" s="427"/>
      <c r="BQ34" s="427"/>
      <c r="BR34" s="427"/>
      <c r="BS34" s="427"/>
      <c r="BT34" s="427"/>
      <c r="BU34" s="427"/>
      <c r="BV34" s="214"/>
      <c r="BW34" s="428">
        <f>IF(BY34="","",MAX(C34:D43,U34:V43,AM34:AN43,BE34:BF43)+1)</f>
        <v>11</v>
      </c>
      <c r="BX34" s="428"/>
      <c r="BY34" s="427" t="str">
        <f>IF('各会計、関係団体の財政状況及び健全化判断比率'!B68="","",'各会計、関係団体の財政状況及び健全化判断比率'!B68)</f>
        <v>福岡県中間市外二ヶ町山田川水利組合（一般会計）</v>
      </c>
      <c r="BZ34" s="427"/>
      <c r="CA34" s="427"/>
      <c r="CB34" s="427"/>
      <c r="CC34" s="427"/>
      <c r="CD34" s="427"/>
      <c r="CE34" s="427"/>
      <c r="CF34" s="427"/>
      <c r="CG34" s="427"/>
      <c r="CH34" s="427"/>
      <c r="CI34" s="427"/>
      <c r="CJ34" s="427"/>
      <c r="CK34" s="427"/>
      <c r="CL34" s="427"/>
      <c r="CM34" s="427"/>
      <c r="CN34" s="214"/>
      <c r="CO34" s="428">
        <f>IF(CQ34="","",MAX(C34:D43,U34:V43,AM34:AN43,BE34:BF43,BW34:BX43)+1)</f>
        <v>21</v>
      </c>
      <c r="CP34" s="428"/>
      <c r="CQ34" s="427" t="str">
        <f>IF('各会計、関係団体の財政状況及び健全化判断比率'!BS7="","",'各会計、関係団体の財政状況及び健全化判断比率'!BS7)</f>
        <v>中間市文化振興財団</v>
      </c>
      <c r="CR34" s="427"/>
      <c r="CS34" s="427"/>
      <c r="CT34" s="427"/>
      <c r="CU34" s="427"/>
      <c r="CV34" s="427"/>
      <c r="CW34" s="427"/>
      <c r="CX34" s="427"/>
      <c r="CY34" s="427"/>
      <c r="CZ34" s="427"/>
      <c r="DA34" s="427"/>
      <c r="DB34" s="427"/>
      <c r="DC34" s="427"/>
      <c r="DD34" s="427"/>
      <c r="DE34" s="427"/>
      <c r="DF34" s="211"/>
      <c r="DG34" s="429" t="str">
        <f>IF('各会計、関係団体の財政状況及び健全化判断比率'!BR7="","",'各会計、関係団体の財政状況及び健全化判断比率'!BR7)</f>
        <v/>
      </c>
      <c r="DH34" s="429"/>
      <c r="DI34" s="218"/>
      <c r="DJ34" s="186"/>
      <c r="DK34" s="186"/>
      <c r="DL34" s="186"/>
      <c r="DM34" s="186"/>
      <c r="DN34" s="186"/>
      <c r="DO34" s="186"/>
    </row>
    <row r="35" spans="1:119" ht="32.25" customHeight="1">
      <c r="A35" s="187"/>
      <c r="B35" s="213"/>
      <c r="C35" s="428">
        <f>IF(E35="","",C34+1)</f>
        <v>2</v>
      </c>
      <c r="D35" s="428"/>
      <c r="E35" s="427" t="str">
        <f>IF('各会計、関係団体の財政状況及び健全化判断比率'!B8="","",'各会計、関係団体の財政状況及び健全化判断比率'!B8)</f>
        <v>中間市公共用地先行取得特別会計</v>
      </c>
      <c r="F35" s="427"/>
      <c r="G35" s="427"/>
      <c r="H35" s="427"/>
      <c r="I35" s="427"/>
      <c r="J35" s="427"/>
      <c r="K35" s="427"/>
      <c r="L35" s="427"/>
      <c r="M35" s="427"/>
      <c r="N35" s="427"/>
      <c r="O35" s="427"/>
      <c r="P35" s="427"/>
      <c r="Q35" s="427"/>
      <c r="R35" s="427"/>
      <c r="S35" s="427"/>
      <c r="T35" s="214"/>
      <c r="U35" s="428">
        <f>IF(W35="","",U34+1)</f>
        <v>6</v>
      </c>
      <c r="V35" s="428"/>
      <c r="W35" s="427" t="str">
        <f>IF('各会計、関係団体の財政状況及び健全化判断比率'!B29="","",'各会計、関係団体の財政状況及び健全化判断比率'!B29)</f>
        <v>中間市介護保険事業特別会計</v>
      </c>
      <c r="X35" s="427"/>
      <c r="Y35" s="427"/>
      <c r="Z35" s="427"/>
      <c r="AA35" s="427"/>
      <c r="AB35" s="427"/>
      <c r="AC35" s="427"/>
      <c r="AD35" s="427"/>
      <c r="AE35" s="427"/>
      <c r="AF35" s="427"/>
      <c r="AG35" s="427"/>
      <c r="AH35" s="427"/>
      <c r="AI35" s="427"/>
      <c r="AJ35" s="427"/>
      <c r="AK35" s="427"/>
      <c r="AL35" s="214"/>
      <c r="AM35" s="428">
        <f t="shared" ref="AM35:AM43" si="0">IF(AO35="","",AM34+1)</f>
        <v>9</v>
      </c>
      <c r="AN35" s="428"/>
      <c r="AO35" s="427" t="str">
        <f>IF('各会計、関係団体の財政状況及び健全化判断比率'!B32="","",'各会計、関係団体の財政状況及び健全化判断比率'!B32)</f>
        <v>中間市病院事業会計</v>
      </c>
      <c r="AP35" s="427"/>
      <c r="AQ35" s="427"/>
      <c r="AR35" s="427"/>
      <c r="AS35" s="427"/>
      <c r="AT35" s="427"/>
      <c r="AU35" s="427"/>
      <c r="AV35" s="427"/>
      <c r="AW35" s="427"/>
      <c r="AX35" s="427"/>
      <c r="AY35" s="427"/>
      <c r="AZ35" s="427"/>
      <c r="BA35" s="427"/>
      <c r="BB35" s="427"/>
      <c r="BC35" s="427"/>
      <c r="BD35" s="214"/>
      <c r="BE35" s="428" t="str">
        <f t="shared" ref="BE35:BE43" si="1">IF(BG35="","",BE34+1)</f>
        <v/>
      </c>
      <c r="BF35" s="428"/>
      <c r="BG35" s="427"/>
      <c r="BH35" s="427"/>
      <c r="BI35" s="427"/>
      <c r="BJ35" s="427"/>
      <c r="BK35" s="427"/>
      <c r="BL35" s="427"/>
      <c r="BM35" s="427"/>
      <c r="BN35" s="427"/>
      <c r="BO35" s="427"/>
      <c r="BP35" s="427"/>
      <c r="BQ35" s="427"/>
      <c r="BR35" s="427"/>
      <c r="BS35" s="427"/>
      <c r="BT35" s="427"/>
      <c r="BU35" s="427"/>
      <c r="BV35" s="214"/>
      <c r="BW35" s="428">
        <f t="shared" ref="BW35:BW43" si="2">IF(BY35="","",BW34+1)</f>
        <v>12</v>
      </c>
      <c r="BX35" s="428"/>
      <c r="BY35" s="427" t="str">
        <f>IF('各会計、関係団体の財政状況及び健全化判断比率'!B69="","",'各会計、関係団体の財政状況及び健全化判断比率'!B69)</f>
        <v>堀川水利組合（一般会計）</v>
      </c>
      <c r="BZ35" s="427"/>
      <c r="CA35" s="427"/>
      <c r="CB35" s="427"/>
      <c r="CC35" s="427"/>
      <c r="CD35" s="427"/>
      <c r="CE35" s="427"/>
      <c r="CF35" s="427"/>
      <c r="CG35" s="427"/>
      <c r="CH35" s="427"/>
      <c r="CI35" s="427"/>
      <c r="CJ35" s="427"/>
      <c r="CK35" s="427"/>
      <c r="CL35" s="427"/>
      <c r="CM35" s="427"/>
      <c r="CN35" s="214"/>
      <c r="CO35" s="428" t="str">
        <f t="shared" ref="CO35:CO43" si="3">IF(CQ35="","",CO34+1)</f>
        <v/>
      </c>
      <c r="CP35" s="428"/>
      <c r="CQ35" s="427" t="str">
        <f>IF('各会計、関係団体の財政状況及び健全化判断比率'!BS8="","",'各会計、関係団体の財政状況及び健全化判断比率'!BS8)</f>
        <v/>
      </c>
      <c r="CR35" s="427"/>
      <c r="CS35" s="427"/>
      <c r="CT35" s="427"/>
      <c r="CU35" s="427"/>
      <c r="CV35" s="427"/>
      <c r="CW35" s="427"/>
      <c r="CX35" s="427"/>
      <c r="CY35" s="427"/>
      <c r="CZ35" s="427"/>
      <c r="DA35" s="427"/>
      <c r="DB35" s="427"/>
      <c r="DC35" s="427"/>
      <c r="DD35" s="427"/>
      <c r="DE35" s="427"/>
      <c r="DF35" s="211"/>
      <c r="DG35" s="429" t="str">
        <f>IF('各会計、関係団体の財政状況及び健全化判断比率'!BR8="","",'各会計、関係団体の財政状況及び健全化判断比率'!BR8)</f>
        <v/>
      </c>
      <c r="DH35" s="429"/>
      <c r="DI35" s="218"/>
      <c r="DJ35" s="186"/>
      <c r="DK35" s="186"/>
      <c r="DL35" s="186"/>
      <c r="DM35" s="186"/>
      <c r="DN35" s="186"/>
      <c r="DO35" s="186"/>
    </row>
    <row r="36" spans="1:119" ht="32.25" customHeight="1">
      <c r="A36" s="187"/>
      <c r="B36" s="213"/>
      <c r="C36" s="428">
        <f>IF(E36="","",C35+1)</f>
        <v>3</v>
      </c>
      <c r="D36" s="428"/>
      <c r="E36" s="427" t="str">
        <f>IF('各会計、関係団体の財政状況及び健全化判断比率'!B9="","",'各会計、関係団体の財政状況及び健全化判断比率'!B9)</f>
        <v>中間市住宅新築資金等特別会計</v>
      </c>
      <c r="F36" s="427"/>
      <c r="G36" s="427"/>
      <c r="H36" s="427"/>
      <c r="I36" s="427"/>
      <c r="J36" s="427"/>
      <c r="K36" s="427"/>
      <c r="L36" s="427"/>
      <c r="M36" s="427"/>
      <c r="N36" s="427"/>
      <c r="O36" s="427"/>
      <c r="P36" s="427"/>
      <c r="Q36" s="427"/>
      <c r="R36" s="427"/>
      <c r="S36" s="427"/>
      <c r="T36" s="214"/>
      <c r="U36" s="428">
        <f t="shared" ref="U36:U43" si="4">IF(W36="","",U35+1)</f>
        <v>7</v>
      </c>
      <c r="V36" s="428"/>
      <c r="W36" s="427" t="str">
        <f>IF('各会計、関係団体の財政状況及び健全化判断比率'!B30="","",'各会計、関係団体の財政状況及び健全化判断比率'!B30)</f>
        <v>中間市後期高齢者医療特別会計</v>
      </c>
      <c r="X36" s="427"/>
      <c r="Y36" s="427"/>
      <c r="Z36" s="427"/>
      <c r="AA36" s="427"/>
      <c r="AB36" s="427"/>
      <c r="AC36" s="427"/>
      <c r="AD36" s="427"/>
      <c r="AE36" s="427"/>
      <c r="AF36" s="427"/>
      <c r="AG36" s="427"/>
      <c r="AH36" s="427"/>
      <c r="AI36" s="427"/>
      <c r="AJ36" s="427"/>
      <c r="AK36" s="427"/>
      <c r="AL36" s="214"/>
      <c r="AM36" s="428">
        <f t="shared" si="0"/>
        <v>10</v>
      </c>
      <c r="AN36" s="428"/>
      <c r="AO36" s="427" t="str">
        <f>IF('各会計、関係団体の財政状況及び健全化判断比率'!B33="","",'各会計、関係団体の財政状況及び健全化判断比率'!B33)</f>
        <v>中間市公共下水道事業会計</v>
      </c>
      <c r="AP36" s="427"/>
      <c r="AQ36" s="427"/>
      <c r="AR36" s="427"/>
      <c r="AS36" s="427"/>
      <c r="AT36" s="427"/>
      <c r="AU36" s="427"/>
      <c r="AV36" s="427"/>
      <c r="AW36" s="427"/>
      <c r="AX36" s="427"/>
      <c r="AY36" s="427"/>
      <c r="AZ36" s="427"/>
      <c r="BA36" s="427"/>
      <c r="BB36" s="427"/>
      <c r="BC36" s="427"/>
      <c r="BD36" s="214"/>
      <c r="BE36" s="428" t="str">
        <f t="shared" si="1"/>
        <v/>
      </c>
      <c r="BF36" s="428"/>
      <c r="BG36" s="427"/>
      <c r="BH36" s="427"/>
      <c r="BI36" s="427"/>
      <c r="BJ36" s="427"/>
      <c r="BK36" s="427"/>
      <c r="BL36" s="427"/>
      <c r="BM36" s="427"/>
      <c r="BN36" s="427"/>
      <c r="BO36" s="427"/>
      <c r="BP36" s="427"/>
      <c r="BQ36" s="427"/>
      <c r="BR36" s="427"/>
      <c r="BS36" s="427"/>
      <c r="BT36" s="427"/>
      <c r="BU36" s="427"/>
      <c r="BV36" s="214"/>
      <c r="BW36" s="428">
        <f t="shared" si="2"/>
        <v>13</v>
      </c>
      <c r="BX36" s="428"/>
      <c r="BY36" s="427" t="str">
        <f>IF('各会計、関係団体の財政状況及び健全化判断比率'!B70="","",'各会計、関係団体の財政状況及び健全化判断比率'!B70)</f>
        <v>福岡県市町村消防団員等公務災害補償組合（一般会計）</v>
      </c>
      <c r="BZ36" s="427"/>
      <c r="CA36" s="427"/>
      <c r="CB36" s="427"/>
      <c r="CC36" s="427"/>
      <c r="CD36" s="427"/>
      <c r="CE36" s="427"/>
      <c r="CF36" s="427"/>
      <c r="CG36" s="427"/>
      <c r="CH36" s="427"/>
      <c r="CI36" s="427"/>
      <c r="CJ36" s="427"/>
      <c r="CK36" s="427"/>
      <c r="CL36" s="427"/>
      <c r="CM36" s="427"/>
      <c r="CN36" s="214"/>
      <c r="CO36" s="428" t="str">
        <f t="shared" si="3"/>
        <v/>
      </c>
      <c r="CP36" s="428"/>
      <c r="CQ36" s="427" t="str">
        <f>IF('各会計、関係団体の財政状況及び健全化判断比率'!BS9="","",'各会計、関係団体の財政状況及び健全化判断比率'!BS9)</f>
        <v/>
      </c>
      <c r="CR36" s="427"/>
      <c r="CS36" s="427"/>
      <c r="CT36" s="427"/>
      <c r="CU36" s="427"/>
      <c r="CV36" s="427"/>
      <c r="CW36" s="427"/>
      <c r="CX36" s="427"/>
      <c r="CY36" s="427"/>
      <c r="CZ36" s="427"/>
      <c r="DA36" s="427"/>
      <c r="DB36" s="427"/>
      <c r="DC36" s="427"/>
      <c r="DD36" s="427"/>
      <c r="DE36" s="427"/>
      <c r="DF36" s="211"/>
      <c r="DG36" s="429" t="str">
        <f>IF('各会計、関係団体の財政状況及び健全化判断比率'!BR9="","",'各会計、関係団体の財政状況及び健全化判断比率'!BR9)</f>
        <v/>
      </c>
      <c r="DH36" s="429"/>
      <c r="DI36" s="218"/>
      <c r="DJ36" s="186"/>
      <c r="DK36" s="186"/>
      <c r="DL36" s="186"/>
      <c r="DM36" s="186"/>
      <c r="DN36" s="186"/>
      <c r="DO36" s="186"/>
    </row>
    <row r="37" spans="1:119" ht="32.25" customHeight="1">
      <c r="A37" s="187"/>
      <c r="B37" s="213"/>
      <c r="C37" s="428">
        <f>IF(E37="","",C36+1)</f>
        <v>4</v>
      </c>
      <c r="D37" s="428"/>
      <c r="E37" s="427" t="str">
        <f>IF('各会計、関係団体の財政状況及び健全化判断比率'!B10="","",'各会計、関係団体の財政状況及び健全化判断比率'!B10)</f>
        <v>中間市地域下水道事業特別会計</v>
      </c>
      <c r="F37" s="427"/>
      <c r="G37" s="427"/>
      <c r="H37" s="427"/>
      <c r="I37" s="427"/>
      <c r="J37" s="427"/>
      <c r="K37" s="427"/>
      <c r="L37" s="427"/>
      <c r="M37" s="427"/>
      <c r="N37" s="427"/>
      <c r="O37" s="427"/>
      <c r="P37" s="427"/>
      <c r="Q37" s="427"/>
      <c r="R37" s="427"/>
      <c r="S37" s="427"/>
      <c r="T37" s="214"/>
      <c r="U37" s="428" t="str">
        <f t="shared" si="4"/>
        <v/>
      </c>
      <c r="V37" s="428"/>
      <c r="W37" s="427"/>
      <c r="X37" s="427"/>
      <c r="Y37" s="427"/>
      <c r="Z37" s="427"/>
      <c r="AA37" s="427"/>
      <c r="AB37" s="427"/>
      <c r="AC37" s="427"/>
      <c r="AD37" s="427"/>
      <c r="AE37" s="427"/>
      <c r="AF37" s="427"/>
      <c r="AG37" s="427"/>
      <c r="AH37" s="427"/>
      <c r="AI37" s="427"/>
      <c r="AJ37" s="427"/>
      <c r="AK37" s="427"/>
      <c r="AL37" s="214"/>
      <c r="AM37" s="428" t="str">
        <f t="shared" si="0"/>
        <v/>
      </c>
      <c r="AN37" s="428"/>
      <c r="AO37" s="427"/>
      <c r="AP37" s="427"/>
      <c r="AQ37" s="427"/>
      <c r="AR37" s="427"/>
      <c r="AS37" s="427"/>
      <c r="AT37" s="427"/>
      <c r="AU37" s="427"/>
      <c r="AV37" s="427"/>
      <c r="AW37" s="427"/>
      <c r="AX37" s="427"/>
      <c r="AY37" s="427"/>
      <c r="AZ37" s="427"/>
      <c r="BA37" s="427"/>
      <c r="BB37" s="427"/>
      <c r="BC37" s="427"/>
      <c r="BD37" s="214"/>
      <c r="BE37" s="428" t="str">
        <f t="shared" si="1"/>
        <v/>
      </c>
      <c r="BF37" s="428"/>
      <c r="BG37" s="427"/>
      <c r="BH37" s="427"/>
      <c r="BI37" s="427"/>
      <c r="BJ37" s="427"/>
      <c r="BK37" s="427"/>
      <c r="BL37" s="427"/>
      <c r="BM37" s="427"/>
      <c r="BN37" s="427"/>
      <c r="BO37" s="427"/>
      <c r="BP37" s="427"/>
      <c r="BQ37" s="427"/>
      <c r="BR37" s="427"/>
      <c r="BS37" s="427"/>
      <c r="BT37" s="427"/>
      <c r="BU37" s="427"/>
      <c r="BV37" s="214"/>
      <c r="BW37" s="428">
        <f t="shared" si="2"/>
        <v>14</v>
      </c>
      <c r="BX37" s="428"/>
      <c r="BY37" s="427" t="str">
        <f>IF('各会計、関係団体の財政状況及び健全化判断比率'!B71="","",'各会計、関係団体の財政状況及び健全化判断比率'!B71)</f>
        <v>福岡県市町村職員退職手当組合（一般会計）</v>
      </c>
      <c r="BZ37" s="427"/>
      <c r="CA37" s="427"/>
      <c r="CB37" s="427"/>
      <c r="CC37" s="427"/>
      <c r="CD37" s="427"/>
      <c r="CE37" s="427"/>
      <c r="CF37" s="427"/>
      <c r="CG37" s="427"/>
      <c r="CH37" s="427"/>
      <c r="CI37" s="427"/>
      <c r="CJ37" s="427"/>
      <c r="CK37" s="427"/>
      <c r="CL37" s="427"/>
      <c r="CM37" s="427"/>
      <c r="CN37" s="214"/>
      <c r="CO37" s="428" t="str">
        <f t="shared" si="3"/>
        <v/>
      </c>
      <c r="CP37" s="428"/>
      <c r="CQ37" s="427" t="str">
        <f>IF('各会計、関係団体の財政状況及び健全化判断比率'!BS10="","",'各会計、関係団体の財政状況及び健全化判断比率'!BS10)</f>
        <v/>
      </c>
      <c r="CR37" s="427"/>
      <c r="CS37" s="427"/>
      <c r="CT37" s="427"/>
      <c r="CU37" s="427"/>
      <c r="CV37" s="427"/>
      <c r="CW37" s="427"/>
      <c r="CX37" s="427"/>
      <c r="CY37" s="427"/>
      <c r="CZ37" s="427"/>
      <c r="DA37" s="427"/>
      <c r="DB37" s="427"/>
      <c r="DC37" s="427"/>
      <c r="DD37" s="427"/>
      <c r="DE37" s="427"/>
      <c r="DF37" s="211"/>
      <c r="DG37" s="429" t="str">
        <f>IF('各会計、関係団体の財政状況及び健全化判断比率'!BR10="","",'各会計、関係団体の財政状況及び健全化判断比率'!BR10)</f>
        <v/>
      </c>
      <c r="DH37" s="429"/>
      <c r="DI37" s="218"/>
      <c r="DJ37" s="186"/>
      <c r="DK37" s="186"/>
      <c r="DL37" s="186"/>
      <c r="DM37" s="186"/>
      <c r="DN37" s="186"/>
      <c r="DO37" s="186"/>
    </row>
    <row r="38" spans="1:119" ht="32.25" customHeight="1">
      <c r="A38" s="187"/>
      <c r="B38" s="213"/>
      <c r="C38" s="428" t="str">
        <f t="shared" ref="C38:C43" si="5">IF(E38="","",C37+1)</f>
        <v/>
      </c>
      <c r="D38" s="428"/>
      <c r="E38" s="427" t="str">
        <f>IF('各会計、関係団体の財政状況及び健全化判断比率'!B11="","",'各会計、関係団体の財政状況及び健全化判断比率'!B11)</f>
        <v/>
      </c>
      <c r="F38" s="427"/>
      <c r="G38" s="427"/>
      <c r="H38" s="427"/>
      <c r="I38" s="427"/>
      <c r="J38" s="427"/>
      <c r="K38" s="427"/>
      <c r="L38" s="427"/>
      <c r="M38" s="427"/>
      <c r="N38" s="427"/>
      <c r="O38" s="427"/>
      <c r="P38" s="427"/>
      <c r="Q38" s="427"/>
      <c r="R38" s="427"/>
      <c r="S38" s="427"/>
      <c r="T38" s="214"/>
      <c r="U38" s="428" t="str">
        <f t="shared" si="4"/>
        <v/>
      </c>
      <c r="V38" s="428"/>
      <c r="W38" s="427"/>
      <c r="X38" s="427"/>
      <c r="Y38" s="427"/>
      <c r="Z38" s="427"/>
      <c r="AA38" s="427"/>
      <c r="AB38" s="427"/>
      <c r="AC38" s="427"/>
      <c r="AD38" s="427"/>
      <c r="AE38" s="427"/>
      <c r="AF38" s="427"/>
      <c r="AG38" s="427"/>
      <c r="AH38" s="427"/>
      <c r="AI38" s="427"/>
      <c r="AJ38" s="427"/>
      <c r="AK38" s="427"/>
      <c r="AL38" s="214"/>
      <c r="AM38" s="428" t="str">
        <f t="shared" si="0"/>
        <v/>
      </c>
      <c r="AN38" s="428"/>
      <c r="AO38" s="427"/>
      <c r="AP38" s="427"/>
      <c r="AQ38" s="427"/>
      <c r="AR38" s="427"/>
      <c r="AS38" s="427"/>
      <c r="AT38" s="427"/>
      <c r="AU38" s="427"/>
      <c r="AV38" s="427"/>
      <c r="AW38" s="427"/>
      <c r="AX38" s="427"/>
      <c r="AY38" s="427"/>
      <c r="AZ38" s="427"/>
      <c r="BA38" s="427"/>
      <c r="BB38" s="427"/>
      <c r="BC38" s="427"/>
      <c r="BD38" s="214"/>
      <c r="BE38" s="428" t="str">
        <f t="shared" si="1"/>
        <v/>
      </c>
      <c r="BF38" s="428"/>
      <c r="BG38" s="427"/>
      <c r="BH38" s="427"/>
      <c r="BI38" s="427"/>
      <c r="BJ38" s="427"/>
      <c r="BK38" s="427"/>
      <c r="BL38" s="427"/>
      <c r="BM38" s="427"/>
      <c r="BN38" s="427"/>
      <c r="BO38" s="427"/>
      <c r="BP38" s="427"/>
      <c r="BQ38" s="427"/>
      <c r="BR38" s="427"/>
      <c r="BS38" s="427"/>
      <c r="BT38" s="427"/>
      <c r="BU38" s="427"/>
      <c r="BV38" s="214"/>
      <c r="BW38" s="428">
        <f t="shared" si="2"/>
        <v>15</v>
      </c>
      <c r="BX38" s="428"/>
      <c r="BY38" s="427" t="str">
        <f>IF('各会計、関係団体の財政状況及び健全化判断比率'!B72="","",'各会計、関係団体の財政状況及び健全化判断比率'!B72)</f>
        <v>福岡県市町村職員退職手当組合（基金特別会計）</v>
      </c>
      <c r="BZ38" s="427"/>
      <c r="CA38" s="427"/>
      <c r="CB38" s="427"/>
      <c r="CC38" s="427"/>
      <c r="CD38" s="427"/>
      <c r="CE38" s="427"/>
      <c r="CF38" s="427"/>
      <c r="CG38" s="427"/>
      <c r="CH38" s="427"/>
      <c r="CI38" s="427"/>
      <c r="CJ38" s="427"/>
      <c r="CK38" s="427"/>
      <c r="CL38" s="427"/>
      <c r="CM38" s="427"/>
      <c r="CN38" s="214"/>
      <c r="CO38" s="428" t="str">
        <f t="shared" si="3"/>
        <v/>
      </c>
      <c r="CP38" s="428"/>
      <c r="CQ38" s="427" t="str">
        <f>IF('各会計、関係団体の財政状況及び健全化判断比率'!BS11="","",'各会計、関係団体の財政状況及び健全化判断比率'!BS11)</f>
        <v/>
      </c>
      <c r="CR38" s="427"/>
      <c r="CS38" s="427"/>
      <c r="CT38" s="427"/>
      <c r="CU38" s="427"/>
      <c r="CV38" s="427"/>
      <c r="CW38" s="427"/>
      <c r="CX38" s="427"/>
      <c r="CY38" s="427"/>
      <c r="CZ38" s="427"/>
      <c r="DA38" s="427"/>
      <c r="DB38" s="427"/>
      <c r="DC38" s="427"/>
      <c r="DD38" s="427"/>
      <c r="DE38" s="427"/>
      <c r="DF38" s="211"/>
      <c r="DG38" s="429" t="str">
        <f>IF('各会計、関係団体の財政状況及び健全化判断比率'!BR11="","",'各会計、関係団体の財政状況及び健全化判断比率'!BR11)</f>
        <v/>
      </c>
      <c r="DH38" s="429"/>
      <c r="DI38" s="218"/>
      <c r="DJ38" s="186"/>
      <c r="DK38" s="186"/>
      <c r="DL38" s="186"/>
      <c r="DM38" s="186"/>
      <c r="DN38" s="186"/>
      <c r="DO38" s="186"/>
    </row>
    <row r="39" spans="1:119" ht="32.25" customHeight="1">
      <c r="A39" s="187"/>
      <c r="B39" s="213"/>
      <c r="C39" s="428" t="str">
        <f t="shared" si="5"/>
        <v/>
      </c>
      <c r="D39" s="428"/>
      <c r="E39" s="427" t="str">
        <f>IF('各会計、関係団体の財政状況及び健全化判断比率'!B12="","",'各会計、関係団体の財政状況及び健全化判断比率'!B12)</f>
        <v/>
      </c>
      <c r="F39" s="427"/>
      <c r="G39" s="427"/>
      <c r="H39" s="427"/>
      <c r="I39" s="427"/>
      <c r="J39" s="427"/>
      <c r="K39" s="427"/>
      <c r="L39" s="427"/>
      <c r="M39" s="427"/>
      <c r="N39" s="427"/>
      <c r="O39" s="427"/>
      <c r="P39" s="427"/>
      <c r="Q39" s="427"/>
      <c r="R39" s="427"/>
      <c r="S39" s="427"/>
      <c r="T39" s="214"/>
      <c r="U39" s="428" t="str">
        <f t="shared" si="4"/>
        <v/>
      </c>
      <c r="V39" s="428"/>
      <c r="W39" s="427"/>
      <c r="X39" s="427"/>
      <c r="Y39" s="427"/>
      <c r="Z39" s="427"/>
      <c r="AA39" s="427"/>
      <c r="AB39" s="427"/>
      <c r="AC39" s="427"/>
      <c r="AD39" s="427"/>
      <c r="AE39" s="427"/>
      <c r="AF39" s="427"/>
      <c r="AG39" s="427"/>
      <c r="AH39" s="427"/>
      <c r="AI39" s="427"/>
      <c r="AJ39" s="427"/>
      <c r="AK39" s="427"/>
      <c r="AL39" s="214"/>
      <c r="AM39" s="428" t="str">
        <f t="shared" si="0"/>
        <v/>
      </c>
      <c r="AN39" s="428"/>
      <c r="AO39" s="427"/>
      <c r="AP39" s="427"/>
      <c r="AQ39" s="427"/>
      <c r="AR39" s="427"/>
      <c r="AS39" s="427"/>
      <c r="AT39" s="427"/>
      <c r="AU39" s="427"/>
      <c r="AV39" s="427"/>
      <c r="AW39" s="427"/>
      <c r="AX39" s="427"/>
      <c r="AY39" s="427"/>
      <c r="AZ39" s="427"/>
      <c r="BA39" s="427"/>
      <c r="BB39" s="427"/>
      <c r="BC39" s="427"/>
      <c r="BD39" s="214"/>
      <c r="BE39" s="428" t="str">
        <f t="shared" si="1"/>
        <v/>
      </c>
      <c r="BF39" s="428"/>
      <c r="BG39" s="427"/>
      <c r="BH39" s="427"/>
      <c r="BI39" s="427"/>
      <c r="BJ39" s="427"/>
      <c r="BK39" s="427"/>
      <c r="BL39" s="427"/>
      <c r="BM39" s="427"/>
      <c r="BN39" s="427"/>
      <c r="BO39" s="427"/>
      <c r="BP39" s="427"/>
      <c r="BQ39" s="427"/>
      <c r="BR39" s="427"/>
      <c r="BS39" s="427"/>
      <c r="BT39" s="427"/>
      <c r="BU39" s="427"/>
      <c r="BV39" s="214"/>
      <c r="BW39" s="428">
        <f t="shared" si="2"/>
        <v>16</v>
      </c>
      <c r="BX39" s="428"/>
      <c r="BY39" s="427" t="str">
        <f>IF('各会計、関係団体の財政状況及び健全化判断比率'!B73="","",'各会計、関係団体の財政状況及び健全化判断比率'!B73)</f>
        <v>中間市行橋市競艇組合（モーターボート競走事業会計）</v>
      </c>
      <c r="BZ39" s="427"/>
      <c r="CA39" s="427"/>
      <c r="CB39" s="427"/>
      <c r="CC39" s="427"/>
      <c r="CD39" s="427"/>
      <c r="CE39" s="427"/>
      <c r="CF39" s="427"/>
      <c r="CG39" s="427"/>
      <c r="CH39" s="427"/>
      <c r="CI39" s="427"/>
      <c r="CJ39" s="427"/>
      <c r="CK39" s="427"/>
      <c r="CL39" s="427"/>
      <c r="CM39" s="427"/>
      <c r="CN39" s="214"/>
      <c r="CO39" s="428" t="str">
        <f t="shared" si="3"/>
        <v/>
      </c>
      <c r="CP39" s="428"/>
      <c r="CQ39" s="427" t="str">
        <f>IF('各会計、関係団体の財政状況及び健全化判断比率'!BS12="","",'各会計、関係団体の財政状況及び健全化判断比率'!BS12)</f>
        <v/>
      </c>
      <c r="CR39" s="427"/>
      <c r="CS39" s="427"/>
      <c r="CT39" s="427"/>
      <c r="CU39" s="427"/>
      <c r="CV39" s="427"/>
      <c r="CW39" s="427"/>
      <c r="CX39" s="427"/>
      <c r="CY39" s="427"/>
      <c r="CZ39" s="427"/>
      <c r="DA39" s="427"/>
      <c r="DB39" s="427"/>
      <c r="DC39" s="427"/>
      <c r="DD39" s="427"/>
      <c r="DE39" s="427"/>
      <c r="DF39" s="211"/>
      <c r="DG39" s="429" t="str">
        <f>IF('各会計、関係団体の財政状況及び健全化判断比率'!BR12="","",'各会計、関係団体の財政状況及び健全化判断比率'!BR12)</f>
        <v/>
      </c>
      <c r="DH39" s="429"/>
      <c r="DI39" s="218"/>
      <c r="DJ39" s="186"/>
      <c r="DK39" s="186"/>
      <c r="DL39" s="186"/>
      <c r="DM39" s="186"/>
      <c r="DN39" s="186"/>
      <c r="DO39" s="186"/>
    </row>
    <row r="40" spans="1:119" ht="32.25" customHeight="1">
      <c r="A40" s="187"/>
      <c r="B40" s="213"/>
      <c r="C40" s="428" t="str">
        <f t="shared" si="5"/>
        <v/>
      </c>
      <c r="D40" s="428"/>
      <c r="E40" s="427" t="str">
        <f>IF('各会計、関係団体の財政状況及び健全化判断比率'!B13="","",'各会計、関係団体の財政状況及び健全化判断比率'!B13)</f>
        <v/>
      </c>
      <c r="F40" s="427"/>
      <c r="G40" s="427"/>
      <c r="H40" s="427"/>
      <c r="I40" s="427"/>
      <c r="J40" s="427"/>
      <c r="K40" s="427"/>
      <c r="L40" s="427"/>
      <c r="M40" s="427"/>
      <c r="N40" s="427"/>
      <c r="O40" s="427"/>
      <c r="P40" s="427"/>
      <c r="Q40" s="427"/>
      <c r="R40" s="427"/>
      <c r="S40" s="427"/>
      <c r="T40" s="214"/>
      <c r="U40" s="428" t="str">
        <f t="shared" si="4"/>
        <v/>
      </c>
      <c r="V40" s="428"/>
      <c r="W40" s="427"/>
      <c r="X40" s="427"/>
      <c r="Y40" s="427"/>
      <c r="Z40" s="427"/>
      <c r="AA40" s="427"/>
      <c r="AB40" s="427"/>
      <c r="AC40" s="427"/>
      <c r="AD40" s="427"/>
      <c r="AE40" s="427"/>
      <c r="AF40" s="427"/>
      <c r="AG40" s="427"/>
      <c r="AH40" s="427"/>
      <c r="AI40" s="427"/>
      <c r="AJ40" s="427"/>
      <c r="AK40" s="427"/>
      <c r="AL40" s="214"/>
      <c r="AM40" s="428" t="str">
        <f t="shared" si="0"/>
        <v/>
      </c>
      <c r="AN40" s="428"/>
      <c r="AO40" s="427"/>
      <c r="AP40" s="427"/>
      <c r="AQ40" s="427"/>
      <c r="AR40" s="427"/>
      <c r="AS40" s="427"/>
      <c r="AT40" s="427"/>
      <c r="AU40" s="427"/>
      <c r="AV40" s="427"/>
      <c r="AW40" s="427"/>
      <c r="AX40" s="427"/>
      <c r="AY40" s="427"/>
      <c r="AZ40" s="427"/>
      <c r="BA40" s="427"/>
      <c r="BB40" s="427"/>
      <c r="BC40" s="427"/>
      <c r="BD40" s="214"/>
      <c r="BE40" s="428" t="str">
        <f t="shared" si="1"/>
        <v/>
      </c>
      <c r="BF40" s="428"/>
      <c r="BG40" s="427"/>
      <c r="BH40" s="427"/>
      <c r="BI40" s="427"/>
      <c r="BJ40" s="427"/>
      <c r="BK40" s="427"/>
      <c r="BL40" s="427"/>
      <c r="BM40" s="427"/>
      <c r="BN40" s="427"/>
      <c r="BO40" s="427"/>
      <c r="BP40" s="427"/>
      <c r="BQ40" s="427"/>
      <c r="BR40" s="427"/>
      <c r="BS40" s="427"/>
      <c r="BT40" s="427"/>
      <c r="BU40" s="427"/>
      <c r="BV40" s="214"/>
      <c r="BW40" s="428">
        <f t="shared" si="2"/>
        <v>17</v>
      </c>
      <c r="BX40" s="428"/>
      <c r="BY40" s="427" t="str">
        <f>IF('各会計、関係団体の財政状況及び健全化判断比率'!B74="","",'各会計、関係団体の財政状況及び健全化判断比率'!B74)</f>
        <v>遠賀・中間地域広域行政事務組合（一般会計）</v>
      </c>
      <c r="BZ40" s="427"/>
      <c r="CA40" s="427"/>
      <c r="CB40" s="427"/>
      <c r="CC40" s="427"/>
      <c r="CD40" s="427"/>
      <c r="CE40" s="427"/>
      <c r="CF40" s="427"/>
      <c r="CG40" s="427"/>
      <c r="CH40" s="427"/>
      <c r="CI40" s="427"/>
      <c r="CJ40" s="427"/>
      <c r="CK40" s="427"/>
      <c r="CL40" s="427"/>
      <c r="CM40" s="427"/>
      <c r="CN40" s="214"/>
      <c r="CO40" s="428" t="str">
        <f t="shared" si="3"/>
        <v/>
      </c>
      <c r="CP40" s="428"/>
      <c r="CQ40" s="427" t="str">
        <f>IF('各会計、関係団体の財政状況及び健全化判断比率'!BS13="","",'各会計、関係団体の財政状況及び健全化判断比率'!BS13)</f>
        <v/>
      </c>
      <c r="CR40" s="427"/>
      <c r="CS40" s="427"/>
      <c r="CT40" s="427"/>
      <c r="CU40" s="427"/>
      <c r="CV40" s="427"/>
      <c r="CW40" s="427"/>
      <c r="CX40" s="427"/>
      <c r="CY40" s="427"/>
      <c r="CZ40" s="427"/>
      <c r="DA40" s="427"/>
      <c r="DB40" s="427"/>
      <c r="DC40" s="427"/>
      <c r="DD40" s="427"/>
      <c r="DE40" s="427"/>
      <c r="DF40" s="211"/>
      <c r="DG40" s="429" t="str">
        <f>IF('各会計、関係団体の財政状況及び健全化判断比率'!BR13="","",'各会計、関係団体の財政状況及び健全化判断比率'!BR13)</f>
        <v/>
      </c>
      <c r="DH40" s="429"/>
      <c r="DI40" s="218"/>
      <c r="DJ40" s="186"/>
      <c r="DK40" s="186"/>
      <c r="DL40" s="186"/>
      <c r="DM40" s="186"/>
      <c r="DN40" s="186"/>
      <c r="DO40" s="186"/>
    </row>
    <row r="41" spans="1:119" ht="32.25" customHeight="1">
      <c r="A41" s="187"/>
      <c r="B41" s="213"/>
      <c r="C41" s="428" t="str">
        <f t="shared" si="5"/>
        <v/>
      </c>
      <c r="D41" s="428"/>
      <c r="E41" s="427" t="str">
        <f>IF('各会計、関係団体の財政状況及び健全化判断比率'!B14="","",'各会計、関係団体の財政状況及び健全化判断比率'!B14)</f>
        <v/>
      </c>
      <c r="F41" s="427"/>
      <c r="G41" s="427"/>
      <c r="H41" s="427"/>
      <c r="I41" s="427"/>
      <c r="J41" s="427"/>
      <c r="K41" s="427"/>
      <c r="L41" s="427"/>
      <c r="M41" s="427"/>
      <c r="N41" s="427"/>
      <c r="O41" s="427"/>
      <c r="P41" s="427"/>
      <c r="Q41" s="427"/>
      <c r="R41" s="427"/>
      <c r="S41" s="427"/>
      <c r="T41" s="214"/>
      <c r="U41" s="428" t="str">
        <f t="shared" si="4"/>
        <v/>
      </c>
      <c r="V41" s="428"/>
      <c r="W41" s="427"/>
      <c r="X41" s="427"/>
      <c r="Y41" s="427"/>
      <c r="Z41" s="427"/>
      <c r="AA41" s="427"/>
      <c r="AB41" s="427"/>
      <c r="AC41" s="427"/>
      <c r="AD41" s="427"/>
      <c r="AE41" s="427"/>
      <c r="AF41" s="427"/>
      <c r="AG41" s="427"/>
      <c r="AH41" s="427"/>
      <c r="AI41" s="427"/>
      <c r="AJ41" s="427"/>
      <c r="AK41" s="427"/>
      <c r="AL41" s="214"/>
      <c r="AM41" s="428" t="str">
        <f t="shared" si="0"/>
        <v/>
      </c>
      <c r="AN41" s="428"/>
      <c r="AO41" s="427"/>
      <c r="AP41" s="427"/>
      <c r="AQ41" s="427"/>
      <c r="AR41" s="427"/>
      <c r="AS41" s="427"/>
      <c r="AT41" s="427"/>
      <c r="AU41" s="427"/>
      <c r="AV41" s="427"/>
      <c r="AW41" s="427"/>
      <c r="AX41" s="427"/>
      <c r="AY41" s="427"/>
      <c r="AZ41" s="427"/>
      <c r="BA41" s="427"/>
      <c r="BB41" s="427"/>
      <c r="BC41" s="427"/>
      <c r="BD41" s="214"/>
      <c r="BE41" s="428" t="str">
        <f t="shared" si="1"/>
        <v/>
      </c>
      <c r="BF41" s="428"/>
      <c r="BG41" s="427"/>
      <c r="BH41" s="427"/>
      <c r="BI41" s="427"/>
      <c r="BJ41" s="427"/>
      <c r="BK41" s="427"/>
      <c r="BL41" s="427"/>
      <c r="BM41" s="427"/>
      <c r="BN41" s="427"/>
      <c r="BO41" s="427"/>
      <c r="BP41" s="427"/>
      <c r="BQ41" s="427"/>
      <c r="BR41" s="427"/>
      <c r="BS41" s="427"/>
      <c r="BT41" s="427"/>
      <c r="BU41" s="427"/>
      <c r="BV41" s="214"/>
      <c r="BW41" s="428">
        <f t="shared" si="2"/>
        <v>18</v>
      </c>
      <c r="BX41" s="428"/>
      <c r="BY41" s="427" t="str">
        <f>IF('各会計、関係団体の財政状況及び健全化判断比率'!B75="","",'各会計、関係団体の財政状況及び健全化判断比率'!B75)</f>
        <v>福岡県自治振興組合（一般会計）</v>
      </c>
      <c r="BZ41" s="427"/>
      <c r="CA41" s="427"/>
      <c r="CB41" s="427"/>
      <c r="CC41" s="427"/>
      <c r="CD41" s="427"/>
      <c r="CE41" s="427"/>
      <c r="CF41" s="427"/>
      <c r="CG41" s="427"/>
      <c r="CH41" s="427"/>
      <c r="CI41" s="427"/>
      <c r="CJ41" s="427"/>
      <c r="CK41" s="427"/>
      <c r="CL41" s="427"/>
      <c r="CM41" s="427"/>
      <c r="CN41" s="214"/>
      <c r="CO41" s="428" t="str">
        <f t="shared" si="3"/>
        <v/>
      </c>
      <c r="CP41" s="428"/>
      <c r="CQ41" s="427" t="str">
        <f>IF('各会計、関係団体の財政状況及び健全化判断比率'!BS14="","",'各会計、関係団体の財政状況及び健全化判断比率'!BS14)</f>
        <v/>
      </c>
      <c r="CR41" s="427"/>
      <c r="CS41" s="427"/>
      <c r="CT41" s="427"/>
      <c r="CU41" s="427"/>
      <c r="CV41" s="427"/>
      <c r="CW41" s="427"/>
      <c r="CX41" s="427"/>
      <c r="CY41" s="427"/>
      <c r="CZ41" s="427"/>
      <c r="DA41" s="427"/>
      <c r="DB41" s="427"/>
      <c r="DC41" s="427"/>
      <c r="DD41" s="427"/>
      <c r="DE41" s="427"/>
      <c r="DF41" s="211"/>
      <c r="DG41" s="429" t="str">
        <f>IF('各会計、関係団体の財政状況及び健全化判断比率'!BR14="","",'各会計、関係団体の財政状況及び健全化判断比率'!BR14)</f>
        <v/>
      </c>
      <c r="DH41" s="429"/>
      <c r="DI41" s="218"/>
      <c r="DJ41" s="186"/>
      <c r="DK41" s="186"/>
      <c r="DL41" s="186"/>
      <c r="DM41" s="186"/>
      <c r="DN41" s="186"/>
      <c r="DO41" s="186"/>
    </row>
    <row r="42" spans="1:119" ht="32.25" customHeight="1">
      <c r="A42" s="186"/>
      <c r="B42" s="213"/>
      <c r="C42" s="428" t="str">
        <f t="shared" si="5"/>
        <v/>
      </c>
      <c r="D42" s="428"/>
      <c r="E42" s="427" t="str">
        <f>IF('各会計、関係団体の財政状況及び健全化判断比率'!B15="","",'各会計、関係団体の財政状況及び健全化判断比率'!B15)</f>
        <v/>
      </c>
      <c r="F42" s="427"/>
      <c r="G42" s="427"/>
      <c r="H42" s="427"/>
      <c r="I42" s="427"/>
      <c r="J42" s="427"/>
      <c r="K42" s="427"/>
      <c r="L42" s="427"/>
      <c r="M42" s="427"/>
      <c r="N42" s="427"/>
      <c r="O42" s="427"/>
      <c r="P42" s="427"/>
      <c r="Q42" s="427"/>
      <c r="R42" s="427"/>
      <c r="S42" s="427"/>
      <c r="T42" s="214"/>
      <c r="U42" s="428" t="str">
        <f t="shared" si="4"/>
        <v/>
      </c>
      <c r="V42" s="428"/>
      <c r="W42" s="427"/>
      <c r="X42" s="427"/>
      <c r="Y42" s="427"/>
      <c r="Z42" s="427"/>
      <c r="AA42" s="427"/>
      <c r="AB42" s="427"/>
      <c r="AC42" s="427"/>
      <c r="AD42" s="427"/>
      <c r="AE42" s="427"/>
      <c r="AF42" s="427"/>
      <c r="AG42" s="427"/>
      <c r="AH42" s="427"/>
      <c r="AI42" s="427"/>
      <c r="AJ42" s="427"/>
      <c r="AK42" s="427"/>
      <c r="AL42" s="214"/>
      <c r="AM42" s="428" t="str">
        <f t="shared" si="0"/>
        <v/>
      </c>
      <c r="AN42" s="428"/>
      <c r="AO42" s="427"/>
      <c r="AP42" s="427"/>
      <c r="AQ42" s="427"/>
      <c r="AR42" s="427"/>
      <c r="AS42" s="427"/>
      <c r="AT42" s="427"/>
      <c r="AU42" s="427"/>
      <c r="AV42" s="427"/>
      <c r="AW42" s="427"/>
      <c r="AX42" s="427"/>
      <c r="AY42" s="427"/>
      <c r="AZ42" s="427"/>
      <c r="BA42" s="427"/>
      <c r="BB42" s="427"/>
      <c r="BC42" s="427"/>
      <c r="BD42" s="214"/>
      <c r="BE42" s="428" t="str">
        <f t="shared" si="1"/>
        <v/>
      </c>
      <c r="BF42" s="428"/>
      <c r="BG42" s="427"/>
      <c r="BH42" s="427"/>
      <c r="BI42" s="427"/>
      <c r="BJ42" s="427"/>
      <c r="BK42" s="427"/>
      <c r="BL42" s="427"/>
      <c r="BM42" s="427"/>
      <c r="BN42" s="427"/>
      <c r="BO42" s="427"/>
      <c r="BP42" s="427"/>
      <c r="BQ42" s="427"/>
      <c r="BR42" s="427"/>
      <c r="BS42" s="427"/>
      <c r="BT42" s="427"/>
      <c r="BU42" s="427"/>
      <c r="BV42" s="214"/>
      <c r="BW42" s="428">
        <f t="shared" si="2"/>
        <v>19</v>
      </c>
      <c r="BX42" s="428"/>
      <c r="BY42" s="427" t="str">
        <f>IF('各会計、関係団体の財政状況及び健全化判断比率'!B76="","",'各会計、関係団体の財政状況及び健全化判断比率'!B76)</f>
        <v>福岡県自治振興組合（公文書館事業特別会計）</v>
      </c>
      <c r="BZ42" s="427"/>
      <c r="CA42" s="427"/>
      <c r="CB42" s="427"/>
      <c r="CC42" s="427"/>
      <c r="CD42" s="427"/>
      <c r="CE42" s="427"/>
      <c r="CF42" s="427"/>
      <c r="CG42" s="427"/>
      <c r="CH42" s="427"/>
      <c r="CI42" s="427"/>
      <c r="CJ42" s="427"/>
      <c r="CK42" s="427"/>
      <c r="CL42" s="427"/>
      <c r="CM42" s="427"/>
      <c r="CN42" s="214"/>
      <c r="CO42" s="428" t="str">
        <f t="shared" si="3"/>
        <v/>
      </c>
      <c r="CP42" s="428"/>
      <c r="CQ42" s="427" t="str">
        <f>IF('各会計、関係団体の財政状況及び健全化判断比率'!BS15="","",'各会計、関係団体の財政状況及び健全化判断比率'!BS15)</f>
        <v/>
      </c>
      <c r="CR42" s="427"/>
      <c r="CS42" s="427"/>
      <c r="CT42" s="427"/>
      <c r="CU42" s="427"/>
      <c r="CV42" s="427"/>
      <c r="CW42" s="427"/>
      <c r="CX42" s="427"/>
      <c r="CY42" s="427"/>
      <c r="CZ42" s="427"/>
      <c r="DA42" s="427"/>
      <c r="DB42" s="427"/>
      <c r="DC42" s="427"/>
      <c r="DD42" s="427"/>
      <c r="DE42" s="427"/>
      <c r="DF42" s="211"/>
      <c r="DG42" s="429" t="str">
        <f>IF('各会計、関係団体の財政状況及び健全化判断比率'!BR15="","",'各会計、関係団体の財政状況及び健全化判断比率'!BR15)</f>
        <v/>
      </c>
      <c r="DH42" s="429"/>
      <c r="DI42" s="218"/>
      <c r="DJ42" s="186"/>
      <c r="DK42" s="186"/>
      <c r="DL42" s="186"/>
      <c r="DM42" s="186"/>
      <c r="DN42" s="186"/>
      <c r="DO42" s="186"/>
    </row>
    <row r="43" spans="1:119" ht="32.25" customHeight="1">
      <c r="A43" s="186"/>
      <c r="B43" s="213"/>
      <c r="C43" s="428" t="str">
        <f t="shared" si="5"/>
        <v/>
      </c>
      <c r="D43" s="428"/>
      <c r="E43" s="427" t="str">
        <f>IF('各会計、関係団体の財政状況及び健全化判断比率'!B16="","",'各会計、関係団体の財政状況及び健全化判断比率'!B16)</f>
        <v/>
      </c>
      <c r="F43" s="427"/>
      <c r="G43" s="427"/>
      <c r="H43" s="427"/>
      <c r="I43" s="427"/>
      <c r="J43" s="427"/>
      <c r="K43" s="427"/>
      <c r="L43" s="427"/>
      <c r="M43" s="427"/>
      <c r="N43" s="427"/>
      <c r="O43" s="427"/>
      <c r="P43" s="427"/>
      <c r="Q43" s="427"/>
      <c r="R43" s="427"/>
      <c r="S43" s="427"/>
      <c r="T43" s="214"/>
      <c r="U43" s="428" t="str">
        <f t="shared" si="4"/>
        <v/>
      </c>
      <c r="V43" s="428"/>
      <c r="W43" s="427"/>
      <c r="X43" s="427"/>
      <c r="Y43" s="427"/>
      <c r="Z43" s="427"/>
      <c r="AA43" s="427"/>
      <c r="AB43" s="427"/>
      <c r="AC43" s="427"/>
      <c r="AD43" s="427"/>
      <c r="AE43" s="427"/>
      <c r="AF43" s="427"/>
      <c r="AG43" s="427"/>
      <c r="AH43" s="427"/>
      <c r="AI43" s="427"/>
      <c r="AJ43" s="427"/>
      <c r="AK43" s="427"/>
      <c r="AL43" s="214"/>
      <c r="AM43" s="428" t="str">
        <f t="shared" si="0"/>
        <v/>
      </c>
      <c r="AN43" s="428"/>
      <c r="AO43" s="427"/>
      <c r="AP43" s="427"/>
      <c r="AQ43" s="427"/>
      <c r="AR43" s="427"/>
      <c r="AS43" s="427"/>
      <c r="AT43" s="427"/>
      <c r="AU43" s="427"/>
      <c r="AV43" s="427"/>
      <c r="AW43" s="427"/>
      <c r="AX43" s="427"/>
      <c r="AY43" s="427"/>
      <c r="AZ43" s="427"/>
      <c r="BA43" s="427"/>
      <c r="BB43" s="427"/>
      <c r="BC43" s="427"/>
      <c r="BD43" s="214"/>
      <c r="BE43" s="428" t="str">
        <f t="shared" si="1"/>
        <v/>
      </c>
      <c r="BF43" s="428"/>
      <c r="BG43" s="427"/>
      <c r="BH43" s="427"/>
      <c r="BI43" s="427"/>
      <c r="BJ43" s="427"/>
      <c r="BK43" s="427"/>
      <c r="BL43" s="427"/>
      <c r="BM43" s="427"/>
      <c r="BN43" s="427"/>
      <c r="BO43" s="427"/>
      <c r="BP43" s="427"/>
      <c r="BQ43" s="427"/>
      <c r="BR43" s="427"/>
      <c r="BS43" s="427"/>
      <c r="BT43" s="427"/>
      <c r="BU43" s="427"/>
      <c r="BV43" s="214"/>
      <c r="BW43" s="428">
        <f t="shared" si="2"/>
        <v>20</v>
      </c>
      <c r="BX43" s="428"/>
      <c r="BY43" s="427" t="str">
        <f>IF('各会計、関係団体の財政状況及び健全化判断比率'!B77="","",'各会計、関係団体の財政状況及び健全化判断比率'!B77)</f>
        <v>福岡県後期高齢者医療広域連合（一般会計）</v>
      </c>
      <c r="BZ43" s="427"/>
      <c r="CA43" s="427"/>
      <c r="CB43" s="427"/>
      <c r="CC43" s="427"/>
      <c r="CD43" s="427"/>
      <c r="CE43" s="427"/>
      <c r="CF43" s="427"/>
      <c r="CG43" s="427"/>
      <c r="CH43" s="427"/>
      <c r="CI43" s="427"/>
      <c r="CJ43" s="427"/>
      <c r="CK43" s="427"/>
      <c r="CL43" s="427"/>
      <c r="CM43" s="427"/>
      <c r="CN43" s="214"/>
      <c r="CO43" s="428" t="str">
        <f t="shared" si="3"/>
        <v/>
      </c>
      <c r="CP43" s="428"/>
      <c r="CQ43" s="427" t="str">
        <f>IF('各会計、関係団体の財政状況及び健全化判断比率'!BS16="","",'各会計、関係団体の財政状況及び健全化判断比率'!BS16)</f>
        <v/>
      </c>
      <c r="CR43" s="427"/>
      <c r="CS43" s="427"/>
      <c r="CT43" s="427"/>
      <c r="CU43" s="427"/>
      <c r="CV43" s="427"/>
      <c r="CW43" s="427"/>
      <c r="CX43" s="427"/>
      <c r="CY43" s="427"/>
      <c r="CZ43" s="427"/>
      <c r="DA43" s="427"/>
      <c r="DB43" s="427"/>
      <c r="DC43" s="427"/>
      <c r="DD43" s="427"/>
      <c r="DE43" s="427"/>
      <c r="DF43" s="211"/>
      <c r="DG43" s="429" t="str">
        <f>IF('各会計、関係団体の財政状況及び健全化判断比率'!BR16="","",'各会計、関係団体の財政状況及び健全化判断比率'!BR16)</f>
        <v/>
      </c>
      <c r="DH43" s="429"/>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209</v>
      </c>
    </row>
    <row r="50" spans="5:5">
      <c r="E50" s="188" t="s">
        <v>210</v>
      </c>
    </row>
    <row r="51" spans="5:5">
      <c r="E51" s="188" t="s">
        <v>211</v>
      </c>
    </row>
    <row r="52" spans="5:5">
      <c r="E52" s="188" t="s">
        <v>212</v>
      </c>
    </row>
    <row r="53" spans="5:5"/>
    <row r="54" spans="5:5"/>
    <row r="55" spans="5:5"/>
    <row r="56" spans="5:5"/>
  </sheetData>
  <sheetProtection algorithmName="SHA-512" hashValue="XJixmXYjUjeQBic17Q55Y/0GMjTMQnoEYV3pFHu4ckJgYkWPQxGK2CDJ7rg266tvsBIrJCUt6aPsGB3JmL9XuQ==" saltValue="8T612e2LMbgwcVq87TnVs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c r="A34" s="22"/>
      <c r="B34" s="31"/>
      <c r="C34" s="1251" t="s">
        <v>575</v>
      </c>
      <c r="D34" s="1251"/>
      <c r="E34" s="1252"/>
      <c r="F34" s="32" t="s">
        <v>576</v>
      </c>
      <c r="G34" s="33" t="s">
        <v>577</v>
      </c>
      <c r="H34" s="33" t="s">
        <v>578</v>
      </c>
      <c r="I34" s="33" t="s">
        <v>579</v>
      </c>
      <c r="J34" s="34" t="s">
        <v>580</v>
      </c>
      <c r="K34" s="22"/>
      <c r="L34" s="22"/>
      <c r="M34" s="22"/>
      <c r="N34" s="22"/>
      <c r="O34" s="22"/>
      <c r="P34" s="22"/>
    </row>
    <row r="35" spans="1:16" ht="39" customHeight="1">
      <c r="A35" s="22"/>
      <c r="B35" s="35"/>
      <c r="C35" s="1245" t="s">
        <v>581</v>
      </c>
      <c r="D35" s="1246"/>
      <c r="E35" s="1247"/>
      <c r="F35" s="36" t="s">
        <v>582</v>
      </c>
      <c r="G35" s="37" t="s">
        <v>583</v>
      </c>
      <c r="H35" s="37" t="s">
        <v>584</v>
      </c>
      <c r="I35" s="37" t="s">
        <v>585</v>
      </c>
      <c r="J35" s="38" t="s">
        <v>586</v>
      </c>
      <c r="K35" s="22"/>
      <c r="L35" s="22"/>
      <c r="M35" s="22"/>
      <c r="N35" s="22"/>
      <c r="O35" s="22"/>
      <c r="P35" s="22"/>
    </row>
    <row r="36" spans="1:16" ht="39" customHeight="1">
      <c r="A36" s="22"/>
      <c r="B36" s="35"/>
      <c r="C36" s="1245" t="s">
        <v>587</v>
      </c>
      <c r="D36" s="1246"/>
      <c r="E36" s="1247"/>
      <c r="F36" s="36">
        <v>18.239999999999998</v>
      </c>
      <c r="G36" s="37">
        <v>17.96</v>
      </c>
      <c r="H36" s="37">
        <v>17.11</v>
      </c>
      <c r="I36" s="37">
        <v>17.149999999999999</v>
      </c>
      <c r="J36" s="38">
        <v>15.17</v>
      </c>
      <c r="K36" s="22"/>
      <c r="L36" s="22"/>
      <c r="M36" s="22"/>
      <c r="N36" s="22"/>
      <c r="O36" s="22"/>
      <c r="P36" s="22"/>
    </row>
    <row r="37" spans="1:16" ht="39" customHeight="1">
      <c r="A37" s="22"/>
      <c r="B37" s="35"/>
      <c r="C37" s="1245" t="s">
        <v>588</v>
      </c>
      <c r="D37" s="1246"/>
      <c r="E37" s="1247"/>
      <c r="F37" s="36">
        <v>4.42</v>
      </c>
      <c r="G37" s="37">
        <v>3.85</v>
      </c>
      <c r="H37" s="37">
        <v>4.38</v>
      </c>
      <c r="I37" s="37">
        <v>7.74</v>
      </c>
      <c r="J37" s="38">
        <v>10.79</v>
      </c>
      <c r="K37" s="22"/>
      <c r="L37" s="22"/>
      <c r="M37" s="22"/>
      <c r="N37" s="22"/>
      <c r="O37" s="22"/>
      <c r="P37" s="22"/>
    </row>
    <row r="38" spans="1:16" ht="39" customHeight="1">
      <c r="A38" s="22"/>
      <c r="B38" s="35"/>
      <c r="C38" s="1245" t="s">
        <v>589</v>
      </c>
      <c r="D38" s="1246"/>
      <c r="E38" s="1247"/>
      <c r="F38" s="36">
        <v>1.66</v>
      </c>
      <c r="G38" s="37">
        <v>2.2599999999999998</v>
      </c>
      <c r="H38" s="37">
        <v>2.36</v>
      </c>
      <c r="I38" s="37">
        <v>2.61</v>
      </c>
      <c r="J38" s="38">
        <v>3.04</v>
      </c>
      <c r="K38" s="22"/>
      <c r="L38" s="22"/>
      <c r="M38" s="22"/>
      <c r="N38" s="22"/>
      <c r="O38" s="22"/>
      <c r="P38" s="22"/>
    </row>
    <row r="39" spans="1:16" ht="39" customHeight="1">
      <c r="A39" s="22"/>
      <c r="B39" s="35"/>
      <c r="C39" s="1245" t="s">
        <v>590</v>
      </c>
      <c r="D39" s="1246"/>
      <c r="E39" s="1247"/>
      <c r="F39" s="36">
        <v>1.1100000000000001</v>
      </c>
      <c r="G39" s="37">
        <v>0.31</v>
      </c>
      <c r="H39" s="37" t="s">
        <v>591</v>
      </c>
      <c r="I39" s="37" t="s">
        <v>592</v>
      </c>
      <c r="J39" s="38">
        <v>2.61</v>
      </c>
      <c r="K39" s="22"/>
      <c r="L39" s="22"/>
      <c r="M39" s="22"/>
      <c r="N39" s="22"/>
      <c r="O39" s="22"/>
      <c r="P39" s="22"/>
    </row>
    <row r="40" spans="1:16" ht="39" customHeight="1">
      <c r="A40" s="22"/>
      <c r="B40" s="35"/>
      <c r="C40" s="1245" t="s">
        <v>593</v>
      </c>
      <c r="D40" s="1246"/>
      <c r="E40" s="1247"/>
      <c r="F40" s="36" t="s">
        <v>525</v>
      </c>
      <c r="G40" s="37" t="s">
        <v>525</v>
      </c>
      <c r="H40" s="37" t="s">
        <v>525</v>
      </c>
      <c r="I40" s="37" t="s">
        <v>525</v>
      </c>
      <c r="J40" s="38">
        <v>1.25</v>
      </c>
      <c r="K40" s="22"/>
      <c r="L40" s="22"/>
      <c r="M40" s="22"/>
      <c r="N40" s="22"/>
      <c r="O40" s="22"/>
      <c r="P40" s="22"/>
    </row>
    <row r="41" spans="1:16" ht="39" customHeight="1">
      <c r="A41" s="22"/>
      <c r="B41" s="35"/>
      <c r="C41" s="1245" t="s">
        <v>594</v>
      </c>
      <c r="D41" s="1246"/>
      <c r="E41" s="1247"/>
      <c r="F41" s="36">
        <v>0.19</v>
      </c>
      <c r="G41" s="37">
        <v>0.17</v>
      </c>
      <c r="H41" s="37">
        <v>0.17</v>
      </c>
      <c r="I41" s="37">
        <v>0.17</v>
      </c>
      <c r="J41" s="38">
        <v>0.15</v>
      </c>
      <c r="K41" s="22"/>
      <c r="L41" s="22"/>
      <c r="M41" s="22"/>
      <c r="N41" s="22"/>
      <c r="O41" s="22"/>
      <c r="P41" s="22"/>
    </row>
    <row r="42" spans="1:16" ht="39" customHeight="1">
      <c r="A42" s="22"/>
      <c r="B42" s="39"/>
      <c r="C42" s="1245" t="s">
        <v>595</v>
      </c>
      <c r="D42" s="1246"/>
      <c r="E42" s="1247"/>
      <c r="F42" s="36" t="s">
        <v>525</v>
      </c>
      <c r="G42" s="37" t="s">
        <v>525</v>
      </c>
      <c r="H42" s="37" t="s">
        <v>525</v>
      </c>
      <c r="I42" s="37" t="s">
        <v>525</v>
      </c>
      <c r="J42" s="38" t="s">
        <v>525</v>
      </c>
      <c r="K42" s="22"/>
      <c r="L42" s="22"/>
      <c r="M42" s="22"/>
      <c r="N42" s="22"/>
      <c r="O42" s="22"/>
      <c r="P42" s="22"/>
    </row>
    <row r="43" spans="1:16" ht="39" customHeight="1" thickBot="1">
      <c r="A43" s="22"/>
      <c r="B43" s="40"/>
      <c r="C43" s="1248" t="s">
        <v>596</v>
      </c>
      <c r="D43" s="1249"/>
      <c r="E43" s="1250"/>
      <c r="F43" s="41">
        <v>0.04</v>
      </c>
      <c r="G43" s="42">
        <v>0.04</v>
      </c>
      <c r="H43" s="42">
        <v>0.04</v>
      </c>
      <c r="I43" s="42">
        <v>0.67</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V/4TnQhTJYv8ukUxe9/RgwnxtyQY7UCU9r040iwJZczGM9dMqmeFC5aacU7Gl5v35N0WkJ+S+uNfE79sEmBJjg==" saltValue="1w0WkhexQJoaNgtssiiF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c r="A45" s="48"/>
      <c r="B45" s="1271" t="s">
        <v>11</v>
      </c>
      <c r="C45" s="1272"/>
      <c r="D45" s="58"/>
      <c r="E45" s="1277" t="s">
        <v>12</v>
      </c>
      <c r="F45" s="1277"/>
      <c r="G45" s="1277"/>
      <c r="H45" s="1277"/>
      <c r="I45" s="1277"/>
      <c r="J45" s="1278"/>
      <c r="K45" s="59">
        <v>1947</v>
      </c>
      <c r="L45" s="60">
        <v>1952</v>
      </c>
      <c r="M45" s="60">
        <v>1993</v>
      </c>
      <c r="N45" s="60">
        <v>1625</v>
      </c>
      <c r="O45" s="61">
        <v>1058</v>
      </c>
      <c r="P45" s="48"/>
      <c r="Q45" s="48"/>
      <c r="R45" s="48"/>
      <c r="S45" s="48"/>
      <c r="T45" s="48"/>
      <c r="U45" s="48"/>
    </row>
    <row r="46" spans="1:21" ht="30.75" customHeight="1">
      <c r="A46" s="48"/>
      <c r="B46" s="1273"/>
      <c r="C46" s="1274"/>
      <c r="D46" s="62"/>
      <c r="E46" s="1255" t="s">
        <v>13</v>
      </c>
      <c r="F46" s="1255"/>
      <c r="G46" s="1255"/>
      <c r="H46" s="1255"/>
      <c r="I46" s="1255"/>
      <c r="J46" s="1256"/>
      <c r="K46" s="63" t="s">
        <v>525</v>
      </c>
      <c r="L46" s="64" t="s">
        <v>525</v>
      </c>
      <c r="M46" s="64" t="s">
        <v>525</v>
      </c>
      <c r="N46" s="64" t="s">
        <v>525</v>
      </c>
      <c r="O46" s="65" t="s">
        <v>525</v>
      </c>
      <c r="P46" s="48"/>
      <c r="Q46" s="48"/>
      <c r="R46" s="48"/>
      <c r="S46" s="48"/>
      <c r="T46" s="48"/>
      <c r="U46" s="48"/>
    </row>
    <row r="47" spans="1:21" ht="30.75" customHeight="1">
      <c r="A47" s="48"/>
      <c r="B47" s="1273"/>
      <c r="C47" s="1274"/>
      <c r="D47" s="62"/>
      <c r="E47" s="1255" t="s">
        <v>14</v>
      </c>
      <c r="F47" s="1255"/>
      <c r="G47" s="1255"/>
      <c r="H47" s="1255"/>
      <c r="I47" s="1255"/>
      <c r="J47" s="1256"/>
      <c r="K47" s="63" t="s">
        <v>525</v>
      </c>
      <c r="L47" s="64" t="s">
        <v>525</v>
      </c>
      <c r="M47" s="64" t="s">
        <v>525</v>
      </c>
      <c r="N47" s="64" t="s">
        <v>525</v>
      </c>
      <c r="O47" s="65" t="s">
        <v>525</v>
      </c>
      <c r="P47" s="48"/>
      <c r="Q47" s="48"/>
      <c r="R47" s="48"/>
      <c r="S47" s="48"/>
      <c r="T47" s="48"/>
      <c r="U47" s="48"/>
    </row>
    <row r="48" spans="1:21" ht="30.75" customHeight="1">
      <c r="A48" s="48"/>
      <c r="B48" s="1273"/>
      <c r="C48" s="1274"/>
      <c r="D48" s="62"/>
      <c r="E48" s="1255" t="s">
        <v>15</v>
      </c>
      <c r="F48" s="1255"/>
      <c r="G48" s="1255"/>
      <c r="H48" s="1255"/>
      <c r="I48" s="1255"/>
      <c r="J48" s="1256"/>
      <c r="K48" s="63">
        <v>730</v>
      </c>
      <c r="L48" s="64">
        <v>704</v>
      </c>
      <c r="M48" s="64">
        <v>731</v>
      </c>
      <c r="N48" s="64">
        <v>738</v>
      </c>
      <c r="O48" s="65">
        <v>619</v>
      </c>
      <c r="P48" s="48"/>
      <c r="Q48" s="48"/>
      <c r="R48" s="48"/>
      <c r="S48" s="48"/>
      <c r="T48" s="48"/>
      <c r="U48" s="48"/>
    </row>
    <row r="49" spans="1:21" ht="30.75" customHeight="1">
      <c r="A49" s="48"/>
      <c r="B49" s="1273"/>
      <c r="C49" s="1274"/>
      <c r="D49" s="62"/>
      <c r="E49" s="1255" t="s">
        <v>16</v>
      </c>
      <c r="F49" s="1255"/>
      <c r="G49" s="1255"/>
      <c r="H49" s="1255"/>
      <c r="I49" s="1255"/>
      <c r="J49" s="1256"/>
      <c r="K49" s="63">
        <v>88</v>
      </c>
      <c r="L49" s="64">
        <v>92</v>
      </c>
      <c r="M49" s="64">
        <v>90</v>
      </c>
      <c r="N49" s="64">
        <v>89</v>
      </c>
      <c r="O49" s="65">
        <v>89</v>
      </c>
      <c r="P49" s="48"/>
      <c r="Q49" s="48"/>
      <c r="R49" s="48"/>
      <c r="S49" s="48"/>
      <c r="T49" s="48"/>
      <c r="U49" s="48"/>
    </row>
    <row r="50" spans="1:21" ht="30.75" customHeight="1">
      <c r="A50" s="48"/>
      <c r="B50" s="1273"/>
      <c r="C50" s="1274"/>
      <c r="D50" s="62"/>
      <c r="E50" s="1255" t="s">
        <v>17</v>
      </c>
      <c r="F50" s="1255"/>
      <c r="G50" s="1255"/>
      <c r="H50" s="1255"/>
      <c r="I50" s="1255"/>
      <c r="J50" s="1256"/>
      <c r="K50" s="63" t="s">
        <v>525</v>
      </c>
      <c r="L50" s="64" t="s">
        <v>525</v>
      </c>
      <c r="M50" s="64" t="s">
        <v>525</v>
      </c>
      <c r="N50" s="64" t="s">
        <v>525</v>
      </c>
      <c r="O50" s="65" t="s">
        <v>525</v>
      </c>
      <c r="P50" s="48"/>
      <c r="Q50" s="48"/>
      <c r="R50" s="48"/>
      <c r="S50" s="48"/>
      <c r="T50" s="48"/>
      <c r="U50" s="48"/>
    </row>
    <row r="51" spans="1:21" ht="30.75" customHeight="1">
      <c r="A51" s="48"/>
      <c r="B51" s="1275"/>
      <c r="C51" s="1276"/>
      <c r="D51" s="66"/>
      <c r="E51" s="1255" t="s">
        <v>18</v>
      </c>
      <c r="F51" s="1255"/>
      <c r="G51" s="1255"/>
      <c r="H51" s="1255"/>
      <c r="I51" s="1255"/>
      <c r="J51" s="1256"/>
      <c r="K51" s="63">
        <v>0</v>
      </c>
      <c r="L51" s="64" t="s">
        <v>525</v>
      </c>
      <c r="M51" s="64">
        <v>0</v>
      </c>
      <c r="N51" s="64" t="s">
        <v>525</v>
      </c>
      <c r="O51" s="65">
        <v>0</v>
      </c>
      <c r="P51" s="48"/>
      <c r="Q51" s="48"/>
      <c r="R51" s="48"/>
      <c r="S51" s="48"/>
      <c r="T51" s="48"/>
      <c r="U51" s="48"/>
    </row>
    <row r="52" spans="1:21" ht="30.75" customHeight="1">
      <c r="A52" s="48"/>
      <c r="B52" s="1253" t="s">
        <v>19</v>
      </c>
      <c r="C52" s="1254"/>
      <c r="D52" s="66"/>
      <c r="E52" s="1255" t="s">
        <v>20</v>
      </c>
      <c r="F52" s="1255"/>
      <c r="G52" s="1255"/>
      <c r="H52" s="1255"/>
      <c r="I52" s="1255"/>
      <c r="J52" s="1256"/>
      <c r="K52" s="63">
        <v>1501</v>
      </c>
      <c r="L52" s="64">
        <v>1545</v>
      </c>
      <c r="M52" s="64">
        <v>1601</v>
      </c>
      <c r="N52" s="64">
        <v>1549</v>
      </c>
      <c r="O52" s="65">
        <v>1568</v>
      </c>
      <c r="P52" s="48"/>
      <c r="Q52" s="48"/>
      <c r="R52" s="48"/>
      <c r="S52" s="48"/>
      <c r="T52" s="48"/>
      <c r="U52" s="48"/>
    </row>
    <row r="53" spans="1:21" ht="30.75" customHeight="1" thickBot="1">
      <c r="A53" s="48"/>
      <c r="B53" s="1257" t="s">
        <v>21</v>
      </c>
      <c r="C53" s="1258"/>
      <c r="D53" s="67"/>
      <c r="E53" s="1259" t="s">
        <v>22</v>
      </c>
      <c r="F53" s="1259"/>
      <c r="G53" s="1259"/>
      <c r="H53" s="1259"/>
      <c r="I53" s="1259"/>
      <c r="J53" s="1260"/>
      <c r="K53" s="68">
        <v>1264</v>
      </c>
      <c r="L53" s="69">
        <v>1203</v>
      </c>
      <c r="M53" s="69">
        <v>1213</v>
      </c>
      <c r="N53" s="69">
        <v>903</v>
      </c>
      <c r="O53" s="70">
        <v>198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597</v>
      </c>
      <c r="P55" s="48"/>
      <c r="Q55" s="48"/>
      <c r="R55" s="48"/>
      <c r="S55" s="48"/>
      <c r="T55" s="48"/>
      <c r="U55" s="48"/>
    </row>
    <row r="56" spans="1:21" ht="31.5" customHeight="1" thickBot="1">
      <c r="A56" s="48"/>
      <c r="B56" s="76"/>
      <c r="C56" s="77"/>
      <c r="D56" s="77"/>
      <c r="E56" s="78"/>
      <c r="F56" s="78"/>
      <c r="G56" s="78"/>
      <c r="H56" s="78"/>
      <c r="I56" s="78"/>
      <c r="J56" s="79" t="s">
        <v>2</v>
      </c>
      <c r="K56" s="80" t="s">
        <v>598</v>
      </c>
      <c r="L56" s="81" t="s">
        <v>599</v>
      </c>
      <c r="M56" s="81" t="s">
        <v>600</v>
      </c>
      <c r="N56" s="81" t="s">
        <v>601</v>
      </c>
      <c r="O56" s="82" t="s">
        <v>602</v>
      </c>
      <c r="P56" s="48"/>
      <c r="Q56" s="48"/>
      <c r="R56" s="48"/>
      <c r="S56" s="48"/>
      <c r="T56" s="48"/>
      <c r="U56" s="48"/>
    </row>
    <row r="57" spans="1:21" ht="31.5" customHeight="1">
      <c r="B57" s="1261" t="s">
        <v>25</v>
      </c>
      <c r="C57" s="1262"/>
      <c r="D57" s="1265" t="s">
        <v>26</v>
      </c>
      <c r="E57" s="1266"/>
      <c r="F57" s="1266"/>
      <c r="G57" s="1266"/>
      <c r="H57" s="1266"/>
      <c r="I57" s="1266"/>
      <c r="J57" s="1267"/>
      <c r="K57" s="83" t="s">
        <v>623</v>
      </c>
      <c r="L57" s="84" t="s">
        <v>623</v>
      </c>
      <c r="M57" s="84" t="s">
        <v>623</v>
      </c>
      <c r="N57" s="84" t="s">
        <v>623</v>
      </c>
      <c r="O57" s="85" t="s">
        <v>623</v>
      </c>
    </row>
    <row r="58" spans="1:21" ht="31.5" customHeight="1" thickBot="1">
      <c r="B58" s="1263"/>
      <c r="C58" s="1264"/>
      <c r="D58" s="1268" t="s">
        <v>27</v>
      </c>
      <c r="E58" s="1269"/>
      <c r="F58" s="1269"/>
      <c r="G58" s="1269"/>
      <c r="H58" s="1269"/>
      <c r="I58" s="1269"/>
      <c r="J58" s="1270"/>
      <c r="K58" s="86" t="s">
        <v>623</v>
      </c>
      <c r="L58" s="87" t="s">
        <v>623</v>
      </c>
      <c r="M58" s="87" t="s">
        <v>623</v>
      </c>
      <c r="N58" s="87" t="s">
        <v>623</v>
      </c>
      <c r="O58" s="88" t="s">
        <v>623</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7tAX0fw3SUUOTM7fHy+kDXNXbBQciYJrU9pcxMo/lvqJp/Zgz8AJwG042u1nxHJHqGqU/hT68TXooI8qvXJZQ==" saltValue="+0VfIL8Kp0MXj2+dqqT2k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567</v>
      </c>
      <c r="J40" s="100" t="s">
        <v>568</v>
      </c>
      <c r="K40" s="100" t="s">
        <v>569</v>
      </c>
      <c r="L40" s="100" t="s">
        <v>570</v>
      </c>
      <c r="M40" s="101" t="s">
        <v>571</v>
      </c>
    </row>
    <row r="41" spans="2:13" ht="27.75" customHeight="1">
      <c r="B41" s="1291" t="s">
        <v>30</v>
      </c>
      <c r="C41" s="1292"/>
      <c r="D41" s="102"/>
      <c r="E41" s="1293" t="s">
        <v>31</v>
      </c>
      <c r="F41" s="1293"/>
      <c r="G41" s="1293"/>
      <c r="H41" s="1294"/>
      <c r="I41" s="103">
        <v>13517</v>
      </c>
      <c r="J41" s="104">
        <v>12792</v>
      </c>
      <c r="K41" s="104">
        <v>11616</v>
      </c>
      <c r="L41" s="104">
        <v>11165</v>
      </c>
      <c r="M41" s="105">
        <v>11113</v>
      </c>
    </row>
    <row r="42" spans="2:13" ht="27.75" customHeight="1">
      <c r="B42" s="1281"/>
      <c r="C42" s="1282"/>
      <c r="D42" s="106"/>
      <c r="E42" s="1285" t="s">
        <v>32</v>
      </c>
      <c r="F42" s="1285"/>
      <c r="G42" s="1285"/>
      <c r="H42" s="1286"/>
      <c r="I42" s="107" t="s">
        <v>525</v>
      </c>
      <c r="J42" s="108" t="s">
        <v>525</v>
      </c>
      <c r="K42" s="108" t="s">
        <v>525</v>
      </c>
      <c r="L42" s="108" t="s">
        <v>525</v>
      </c>
      <c r="M42" s="109" t="s">
        <v>525</v>
      </c>
    </row>
    <row r="43" spans="2:13" ht="27.75" customHeight="1">
      <c r="B43" s="1281"/>
      <c r="C43" s="1282"/>
      <c r="D43" s="106"/>
      <c r="E43" s="1285" t="s">
        <v>33</v>
      </c>
      <c r="F43" s="1285"/>
      <c r="G43" s="1285"/>
      <c r="H43" s="1286"/>
      <c r="I43" s="107">
        <v>11759</v>
      </c>
      <c r="J43" s="108">
        <v>12757</v>
      </c>
      <c r="K43" s="108">
        <v>12509</v>
      </c>
      <c r="L43" s="108">
        <v>11997</v>
      </c>
      <c r="M43" s="109">
        <v>12791</v>
      </c>
    </row>
    <row r="44" spans="2:13" ht="27.75" customHeight="1">
      <c r="B44" s="1281"/>
      <c r="C44" s="1282"/>
      <c r="D44" s="106"/>
      <c r="E44" s="1285" t="s">
        <v>34</v>
      </c>
      <c r="F44" s="1285"/>
      <c r="G44" s="1285"/>
      <c r="H44" s="1286"/>
      <c r="I44" s="107">
        <v>551</v>
      </c>
      <c r="J44" s="108">
        <v>468</v>
      </c>
      <c r="K44" s="108">
        <v>386</v>
      </c>
      <c r="L44" s="108">
        <v>309</v>
      </c>
      <c r="M44" s="109">
        <v>228</v>
      </c>
    </row>
    <row r="45" spans="2:13" ht="27.75" customHeight="1">
      <c r="B45" s="1281"/>
      <c r="C45" s="1282"/>
      <c r="D45" s="106"/>
      <c r="E45" s="1285" t="s">
        <v>35</v>
      </c>
      <c r="F45" s="1285"/>
      <c r="G45" s="1285"/>
      <c r="H45" s="1286"/>
      <c r="I45" s="107">
        <v>2434</v>
      </c>
      <c r="J45" s="108">
        <v>2121</v>
      </c>
      <c r="K45" s="108">
        <v>1619</v>
      </c>
      <c r="L45" s="108">
        <v>1237</v>
      </c>
      <c r="M45" s="109">
        <v>1654</v>
      </c>
    </row>
    <row r="46" spans="2:13" ht="27.75" customHeight="1">
      <c r="B46" s="1281"/>
      <c r="C46" s="1282"/>
      <c r="D46" s="110"/>
      <c r="E46" s="1285" t="s">
        <v>36</v>
      </c>
      <c r="F46" s="1285"/>
      <c r="G46" s="1285"/>
      <c r="H46" s="1286"/>
      <c r="I46" s="107" t="s">
        <v>525</v>
      </c>
      <c r="J46" s="108" t="s">
        <v>525</v>
      </c>
      <c r="K46" s="108" t="s">
        <v>525</v>
      </c>
      <c r="L46" s="108" t="s">
        <v>525</v>
      </c>
      <c r="M46" s="109" t="s">
        <v>525</v>
      </c>
    </row>
    <row r="47" spans="2:13" ht="27.75" customHeight="1">
      <c r="B47" s="1281"/>
      <c r="C47" s="1282"/>
      <c r="D47" s="111"/>
      <c r="E47" s="1295" t="s">
        <v>37</v>
      </c>
      <c r="F47" s="1296"/>
      <c r="G47" s="1296"/>
      <c r="H47" s="1297"/>
      <c r="I47" s="107" t="s">
        <v>525</v>
      </c>
      <c r="J47" s="108" t="s">
        <v>525</v>
      </c>
      <c r="K47" s="108" t="s">
        <v>525</v>
      </c>
      <c r="L47" s="108" t="s">
        <v>525</v>
      </c>
      <c r="M47" s="109" t="s">
        <v>525</v>
      </c>
    </row>
    <row r="48" spans="2:13" ht="27.75" customHeight="1">
      <c r="B48" s="1281"/>
      <c r="C48" s="1282"/>
      <c r="D48" s="106"/>
      <c r="E48" s="1285" t="s">
        <v>38</v>
      </c>
      <c r="F48" s="1285"/>
      <c r="G48" s="1285"/>
      <c r="H48" s="1286"/>
      <c r="I48" s="107" t="s">
        <v>525</v>
      </c>
      <c r="J48" s="108" t="s">
        <v>525</v>
      </c>
      <c r="K48" s="108" t="s">
        <v>525</v>
      </c>
      <c r="L48" s="108" t="s">
        <v>525</v>
      </c>
      <c r="M48" s="109" t="s">
        <v>525</v>
      </c>
    </row>
    <row r="49" spans="2:13" ht="27.75" customHeight="1">
      <c r="B49" s="1283"/>
      <c r="C49" s="1284"/>
      <c r="D49" s="106"/>
      <c r="E49" s="1285" t="s">
        <v>39</v>
      </c>
      <c r="F49" s="1285"/>
      <c r="G49" s="1285"/>
      <c r="H49" s="1286"/>
      <c r="I49" s="107" t="s">
        <v>525</v>
      </c>
      <c r="J49" s="108" t="s">
        <v>525</v>
      </c>
      <c r="K49" s="108" t="s">
        <v>525</v>
      </c>
      <c r="L49" s="108" t="s">
        <v>525</v>
      </c>
      <c r="M49" s="109" t="s">
        <v>525</v>
      </c>
    </row>
    <row r="50" spans="2:13" ht="27.75" customHeight="1">
      <c r="B50" s="1279" t="s">
        <v>40</v>
      </c>
      <c r="C50" s="1280"/>
      <c r="D50" s="112"/>
      <c r="E50" s="1285" t="s">
        <v>41</v>
      </c>
      <c r="F50" s="1285"/>
      <c r="G50" s="1285"/>
      <c r="H50" s="1286"/>
      <c r="I50" s="107">
        <v>2711</v>
      </c>
      <c r="J50" s="108">
        <v>2402</v>
      </c>
      <c r="K50" s="108">
        <v>1738</v>
      </c>
      <c r="L50" s="108">
        <v>1336</v>
      </c>
      <c r="M50" s="109">
        <v>2686</v>
      </c>
    </row>
    <row r="51" spans="2:13" ht="27.75" customHeight="1">
      <c r="B51" s="1281"/>
      <c r="C51" s="1282"/>
      <c r="D51" s="106"/>
      <c r="E51" s="1285" t="s">
        <v>42</v>
      </c>
      <c r="F51" s="1285"/>
      <c r="G51" s="1285"/>
      <c r="H51" s="1286"/>
      <c r="I51" s="107">
        <v>4178</v>
      </c>
      <c r="J51" s="108">
        <v>4380</v>
      </c>
      <c r="K51" s="108">
        <v>4189</v>
      </c>
      <c r="L51" s="108">
        <v>4049</v>
      </c>
      <c r="M51" s="109">
        <v>4956</v>
      </c>
    </row>
    <row r="52" spans="2:13" ht="27.75" customHeight="1">
      <c r="B52" s="1283"/>
      <c r="C52" s="1284"/>
      <c r="D52" s="106"/>
      <c r="E52" s="1285" t="s">
        <v>43</v>
      </c>
      <c r="F52" s="1285"/>
      <c r="G52" s="1285"/>
      <c r="H52" s="1286"/>
      <c r="I52" s="107">
        <v>15155</v>
      </c>
      <c r="J52" s="108">
        <v>15497</v>
      </c>
      <c r="K52" s="108">
        <v>15187</v>
      </c>
      <c r="L52" s="108">
        <v>14834</v>
      </c>
      <c r="M52" s="109">
        <v>14298</v>
      </c>
    </row>
    <row r="53" spans="2:13" ht="27.75" customHeight="1" thickBot="1">
      <c r="B53" s="1287" t="s">
        <v>44</v>
      </c>
      <c r="C53" s="1288"/>
      <c r="D53" s="113"/>
      <c r="E53" s="1289" t="s">
        <v>45</v>
      </c>
      <c r="F53" s="1289"/>
      <c r="G53" s="1289"/>
      <c r="H53" s="1290"/>
      <c r="I53" s="114">
        <v>6216</v>
      </c>
      <c r="J53" s="115">
        <v>5858</v>
      </c>
      <c r="K53" s="115">
        <v>5016</v>
      </c>
      <c r="L53" s="115">
        <v>4491</v>
      </c>
      <c r="M53" s="116">
        <v>3846</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BKROsbe2YoMPyg3qCUT0G1LD8ty3hBF1DLV0yH6EaXIUTr2Kj2Ytf3bLw+ZCAF1/sBMEl900gNgp+R4gF5SBcA==" saltValue="JXu+5Cl8N0DIB59bGHxQM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569</v>
      </c>
      <c r="G54" s="125" t="s">
        <v>570</v>
      </c>
      <c r="H54" s="126" t="s">
        <v>571</v>
      </c>
    </row>
    <row r="55" spans="2:8" ht="52.5" customHeight="1">
      <c r="B55" s="127"/>
      <c r="C55" s="1306" t="s">
        <v>48</v>
      </c>
      <c r="D55" s="1306"/>
      <c r="E55" s="1307"/>
      <c r="F55" s="128">
        <v>333</v>
      </c>
      <c r="G55" s="128">
        <v>134</v>
      </c>
      <c r="H55" s="129">
        <v>1480</v>
      </c>
    </row>
    <row r="56" spans="2:8" ht="52.5" customHeight="1">
      <c r="B56" s="130"/>
      <c r="C56" s="1308" t="s">
        <v>49</v>
      </c>
      <c r="D56" s="1308"/>
      <c r="E56" s="1309"/>
      <c r="F56" s="131">
        <v>16</v>
      </c>
      <c r="G56" s="131">
        <v>17</v>
      </c>
      <c r="H56" s="132">
        <v>18</v>
      </c>
    </row>
    <row r="57" spans="2:8" ht="53.25" customHeight="1">
      <c r="B57" s="130"/>
      <c r="C57" s="1310" t="s">
        <v>50</v>
      </c>
      <c r="D57" s="1310"/>
      <c r="E57" s="1311"/>
      <c r="F57" s="133">
        <v>1104</v>
      </c>
      <c r="G57" s="133">
        <v>899</v>
      </c>
      <c r="H57" s="134">
        <v>906</v>
      </c>
    </row>
    <row r="58" spans="2:8" ht="45.75" customHeight="1">
      <c r="B58" s="135"/>
      <c r="C58" s="1298" t="s">
        <v>617</v>
      </c>
      <c r="D58" s="1299"/>
      <c r="E58" s="1300"/>
      <c r="F58" s="136">
        <v>617</v>
      </c>
      <c r="G58" s="136">
        <v>617</v>
      </c>
      <c r="H58" s="137">
        <v>617</v>
      </c>
    </row>
    <row r="59" spans="2:8" ht="45.75" customHeight="1">
      <c r="B59" s="135"/>
      <c r="C59" s="1298" t="s">
        <v>618</v>
      </c>
      <c r="D59" s="1299"/>
      <c r="E59" s="1300"/>
      <c r="F59" s="136">
        <v>111</v>
      </c>
      <c r="G59" s="136">
        <v>111</v>
      </c>
      <c r="H59" s="137">
        <v>111</v>
      </c>
    </row>
    <row r="60" spans="2:8" ht="45.75" customHeight="1">
      <c r="B60" s="135"/>
      <c r="C60" s="1298" t="s">
        <v>619</v>
      </c>
      <c r="D60" s="1299"/>
      <c r="E60" s="1300"/>
      <c r="F60" s="136">
        <v>80</v>
      </c>
      <c r="G60" s="136">
        <v>79</v>
      </c>
      <c r="H60" s="137">
        <v>77</v>
      </c>
    </row>
    <row r="61" spans="2:8" ht="45.75" customHeight="1">
      <c r="B61" s="135"/>
      <c r="C61" s="1298" t="s">
        <v>621</v>
      </c>
      <c r="D61" s="1299"/>
      <c r="E61" s="1300"/>
      <c r="F61" s="136">
        <v>69</v>
      </c>
      <c r="G61" s="136">
        <v>63</v>
      </c>
      <c r="H61" s="137">
        <v>58</v>
      </c>
    </row>
    <row r="62" spans="2:8" ht="45.75" customHeight="1" thickBot="1">
      <c r="B62" s="138"/>
      <c r="C62" s="1301" t="s">
        <v>620</v>
      </c>
      <c r="D62" s="1302"/>
      <c r="E62" s="1303"/>
      <c r="F62" s="139">
        <v>36</v>
      </c>
      <c r="G62" s="139">
        <v>10</v>
      </c>
      <c r="H62" s="140">
        <v>20</v>
      </c>
    </row>
    <row r="63" spans="2:8" ht="52.5" customHeight="1" thickBot="1">
      <c r="B63" s="141"/>
      <c r="C63" s="1304" t="s">
        <v>51</v>
      </c>
      <c r="D63" s="1304"/>
      <c r="E63" s="1305"/>
      <c r="F63" s="142">
        <v>1453</v>
      </c>
      <c r="G63" s="142">
        <v>1050</v>
      </c>
      <c r="H63" s="143">
        <v>2404</v>
      </c>
    </row>
    <row r="64" spans="2:8" ht="15" customHeight="1"/>
  </sheetData>
  <sheetProtection algorithmName="SHA-512" hashValue="473qPdlGGbiBRGu7vsMrqc1kSqcSY/7O8yYEHMqNJNtgnIUAl6Lg8w+zHu4hBubLKlO+TDnK4bdb10NY4gJPAQ==" saltValue="+wJTrSXk976vbYhDrCc6G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62" zoomScale="55" zoomScaleNormal="55" zoomScaleSheetLayoutView="55" workbookViewId="0">
      <selection activeCell="CF39" sqref="CF39"/>
    </sheetView>
  </sheetViews>
  <sheetFormatPr defaultColWidth="0" defaultRowHeight="13.5" customHeight="1" zeroHeight="1"/>
  <cols>
    <col min="1" max="1" width="6.375" style="390" customWidth="1"/>
    <col min="2" max="107" width="2.5" style="390" customWidth="1"/>
    <col min="108" max="108" width="6.125" style="400" customWidth="1"/>
    <col min="109" max="109" width="5.875" style="399" customWidth="1"/>
    <col min="110" max="110" width="19.125" style="390" hidden="1" customWidth="1"/>
    <col min="111" max="115" width="12.625" style="390" hidden="1" customWidth="1"/>
    <col min="116" max="349" width="8.625" style="390" hidden="1" customWidth="1"/>
    <col min="350" max="355" width="14.875" style="390" hidden="1" customWidth="1"/>
    <col min="356" max="357" width="15.875" style="390" hidden="1" customWidth="1"/>
    <col min="358" max="363" width="16.125" style="390" hidden="1" customWidth="1"/>
    <col min="364" max="364" width="6.125" style="390" hidden="1" customWidth="1"/>
    <col min="365" max="365" width="3" style="390" hidden="1" customWidth="1"/>
    <col min="366" max="605" width="8.625" style="390" hidden="1" customWidth="1"/>
    <col min="606" max="611" width="14.875" style="390" hidden="1" customWidth="1"/>
    <col min="612" max="613" width="15.875" style="390" hidden="1" customWidth="1"/>
    <col min="614" max="619" width="16.125" style="390" hidden="1" customWidth="1"/>
    <col min="620" max="620" width="6.125" style="390" hidden="1" customWidth="1"/>
    <col min="621" max="621" width="3" style="390" hidden="1" customWidth="1"/>
    <col min="622" max="861" width="8.625" style="390" hidden="1" customWidth="1"/>
    <col min="862" max="867" width="14.875" style="390" hidden="1" customWidth="1"/>
    <col min="868" max="869" width="15.875" style="390" hidden="1" customWidth="1"/>
    <col min="870" max="875" width="16.125" style="390" hidden="1" customWidth="1"/>
    <col min="876" max="876" width="6.125" style="390" hidden="1" customWidth="1"/>
    <col min="877" max="877" width="3" style="390" hidden="1" customWidth="1"/>
    <col min="878" max="1117" width="8.625" style="390" hidden="1" customWidth="1"/>
    <col min="1118" max="1123" width="14.875" style="390" hidden="1" customWidth="1"/>
    <col min="1124" max="1125" width="15.875" style="390" hidden="1" customWidth="1"/>
    <col min="1126" max="1131" width="16.125" style="390" hidden="1" customWidth="1"/>
    <col min="1132" max="1132" width="6.125" style="390" hidden="1" customWidth="1"/>
    <col min="1133" max="1133" width="3" style="390" hidden="1" customWidth="1"/>
    <col min="1134" max="1373" width="8.625" style="390" hidden="1" customWidth="1"/>
    <col min="1374" max="1379" width="14.875" style="390" hidden="1" customWidth="1"/>
    <col min="1380" max="1381" width="15.875" style="390" hidden="1" customWidth="1"/>
    <col min="1382" max="1387" width="16.125" style="390" hidden="1" customWidth="1"/>
    <col min="1388" max="1388" width="6.125" style="390" hidden="1" customWidth="1"/>
    <col min="1389" max="1389" width="3" style="390" hidden="1" customWidth="1"/>
    <col min="1390" max="1629" width="8.625" style="390" hidden="1" customWidth="1"/>
    <col min="1630" max="1635" width="14.875" style="390" hidden="1" customWidth="1"/>
    <col min="1636" max="1637" width="15.875" style="390" hidden="1" customWidth="1"/>
    <col min="1638" max="1643" width="16.125" style="390" hidden="1" customWidth="1"/>
    <col min="1644" max="1644" width="6.125" style="390" hidden="1" customWidth="1"/>
    <col min="1645" max="1645" width="3" style="390" hidden="1" customWidth="1"/>
    <col min="1646" max="1885" width="8.625" style="390" hidden="1" customWidth="1"/>
    <col min="1886" max="1891" width="14.875" style="390" hidden="1" customWidth="1"/>
    <col min="1892" max="1893" width="15.875" style="390" hidden="1" customWidth="1"/>
    <col min="1894" max="1899" width="16.125" style="390" hidden="1" customWidth="1"/>
    <col min="1900" max="1900" width="6.125" style="390" hidden="1" customWidth="1"/>
    <col min="1901" max="1901" width="3" style="390" hidden="1" customWidth="1"/>
    <col min="1902" max="2141" width="8.625" style="390" hidden="1" customWidth="1"/>
    <col min="2142" max="2147" width="14.875" style="390" hidden="1" customWidth="1"/>
    <col min="2148" max="2149" width="15.875" style="390" hidden="1" customWidth="1"/>
    <col min="2150" max="2155" width="16.125" style="390" hidden="1" customWidth="1"/>
    <col min="2156" max="2156" width="6.125" style="390" hidden="1" customWidth="1"/>
    <col min="2157" max="2157" width="3" style="390" hidden="1" customWidth="1"/>
    <col min="2158" max="2397" width="8.625" style="390" hidden="1" customWidth="1"/>
    <col min="2398" max="2403" width="14.875" style="390" hidden="1" customWidth="1"/>
    <col min="2404" max="2405" width="15.875" style="390" hidden="1" customWidth="1"/>
    <col min="2406" max="2411" width="16.125" style="390" hidden="1" customWidth="1"/>
    <col min="2412" max="2412" width="6.125" style="390" hidden="1" customWidth="1"/>
    <col min="2413" max="2413" width="3" style="390" hidden="1" customWidth="1"/>
    <col min="2414" max="2653" width="8.625" style="390" hidden="1" customWidth="1"/>
    <col min="2654" max="2659" width="14.875" style="390" hidden="1" customWidth="1"/>
    <col min="2660" max="2661" width="15.875" style="390" hidden="1" customWidth="1"/>
    <col min="2662" max="2667" width="16.125" style="390" hidden="1" customWidth="1"/>
    <col min="2668" max="2668" width="6.125" style="390" hidden="1" customWidth="1"/>
    <col min="2669" max="2669" width="3" style="390" hidden="1" customWidth="1"/>
    <col min="2670" max="2909" width="8.625" style="390" hidden="1" customWidth="1"/>
    <col min="2910" max="2915" width="14.875" style="390" hidden="1" customWidth="1"/>
    <col min="2916" max="2917" width="15.875" style="390" hidden="1" customWidth="1"/>
    <col min="2918" max="2923" width="16.125" style="390" hidden="1" customWidth="1"/>
    <col min="2924" max="2924" width="6.125" style="390" hidden="1" customWidth="1"/>
    <col min="2925" max="2925" width="3" style="390" hidden="1" customWidth="1"/>
    <col min="2926" max="3165" width="8.625" style="390" hidden="1" customWidth="1"/>
    <col min="3166" max="3171" width="14.875" style="390" hidden="1" customWidth="1"/>
    <col min="3172" max="3173" width="15.875" style="390" hidden="1" customWidth="1"/>
    <col min="3174" max="3179" width="16.125" style="390" hidden="1" customWidth="1"/>
    <col min="3180" max="3180" width="6.125" style="390" hidden="1" customWidth="1"/>
    <col min="3181" max="3181" width="3" style="390" hidden="1" customWidth="1"/>
    <col min="3182" max="3421" width="8.625" style="390" hidden="1" customWidth="1"/>
    <col min="3422" max="3427" width="14.875" style="390" hidden="1" customWidth="1"/>
    <col min="3428" max="3429" width="15.875" style="390" hidden="1" customWidth="1"/>
    <col min="3430" max="3435" width="16.125" style="390" hidden="1" customWidth="1"/>
    <col min="3436" max="3436" width="6.125" style="390" hidden="1" customWidth="1"/>
    <col min="3437" max="3437" width="3" style="390" hidden="1" customWidth="1"/>
    <col min="3438" max="3677" width="8.625" style="390" hidden="1" customWidth="1"/>
    <col min="3678" max="3683" width="14.875" style="390" hidden="1" customWidth="1"/>
    <col min="3684" max="3685" width="15.875" style="390" hidden="1" customWidth="1"/>
    <col min="3686" max="3691" width="16.125" style="390" hidden="1" customWidth="1"/>
    <col min="3692" max="3692" width="6.125" style="390" hidden="1" customWidth="1"/>
    <col min="3693" max="3693" width="3" style="390" hidden="1" customWidth="1"/>
    <col min="3694" max="3933" width="8.625" style="390" hidden="1" customWidth="1"/>
    <col min="3934" max="3939" width="14.875" style="390" hidden="1" customWidth="1"/>
    <col min="3940" max="3941" width="15.875" style="390" hidden="1" customWidth="1"/>
    <col min="3942" max="3947" width="16.125" style="390" hidden="1" customWidth="1"/>
    <col min="3948" max="3948" width="6.125" style="390" hidden="1" customWidth="1"/>
    <col min="3949" max="3949" width="3" style="390" hidden="1" customWidth="1"/>
    <col min="3950" max="4189" width="8.625" style="390" hidden="1" customWidth="1"/>
    <col min="4190" max="4195" width="14.875" style="390" hidden="1" customWidth="1"/>
    <col min="4196" max="4197" width="15.875" style="390" hidden="1" customWidth="1"/>
    <col min="4198" max="4203" width="16.125" style="390" hidden="1" customWidth="1"/>
    <col min="4204" max="4204" width="6.125" style="390" hidden="1" customWidth="1"/>
    <col min="4205" max="4205" width="3" style="390" hidden="1" customWidth="1"/>
    <col min="4206" max="4445" width="8.625" style="390" hidden="1" customWidth="1"/>
    <col min="4446" max="4451" width="14.875" style="390" hidden="1" customWidth="1"/>
    <col min="4452" max="4453" width="15.875" style="390" hidden="1" customWidth="1"/>
    <col min="4454" max="4459" width="16.125" style="390" hidden="1" customWidth="1"/>
    <col min="4460" max="4460" width="6.125" style="390" hidden="1" customWidth="1"/>
    <col min="4461" max="4461" width="3" style="390" hidden="1" customWidth="1"/>
    <col min="4462" max="4701" width="8.625" style="390" hidden="1" customWidth="1"/>
    <col min="4702" max="4707" width="14.875" style="390" hidden="1" customWidth="1"/>
    <col min="4708" max="4709" width="15.875" style="390" hidden="1" customWidth="1"/>
    <col min="4710" max="4715" width="16.125" style="390" hidden="1" customWidth="1"/>
    <col min="4716" max="4716" width="6.125" style="390" hidden="1" customWidth="1"/>
    <col min="4717" max="4717" width="3" style="390" hidden="1" customWidth="1"/>
    <col min="4718" max="4957" width="8.625" style="390" hidden="1" customWidth="1"/>
    <col min="4958" max="4963" width="14.875" style="390" hidden="1" customWidth="1"/>
    <col min="4964" max="4965" width="15.875" style="390" hidden="1" customWidth="1"/>
    <col min="4966" max="4971" width="16.125" style="390" hidden="1" customWidth="1"/>
    <col min="4972" max="4972" width="6.125" style="390" hidden="1" customWidth="1"/>
    <col min="4973" max="4973" width="3" style="390" hidden="1" customWidth="1"/>
    <col min="4974" max="5213" width="8.625" style="390" hidden="1" customWidth="1"/>
    <col min="5214" max="5219" width="14.875" style="390" hidden="1" customWidth="1"/>
    <col min="5220" max="5221" width="15.875" style="390" hidden="1" customWidth="1"/>
    <col min="5222" max="5227" width="16.125" style="390" hidden="1" customWidth="1"/>
    <col min="5228" max="5228" width="6.125" style="390" hidden="1" customWidth="1"/>
    <col min="5229" max="5229" width="3" style="390" hidden="1" customWidth="1"/>
    <col min="5230" max="5469" width="8.625" style="390" hidden="1" customWidth="1"/>
    <col min="5470" max="5475" width="14.875" style="390" hidden="1" customWidth="1"/>
    <col min="5476" max="5477" width="15.875" style="390" hidden="1" customWidth="1"/>
    <col min="5478" max="5483" width="16.125" style="390" hidden="1" customWidth="1"/>
    <col min="5484" max="5484" width="6.125" style="390" hidden="1" customWidth="1"/>
    <col min="5485" max="5485" width="3" style="390" hidden="1" customWidth="1"/>
    <col min="5486" max="5725" width="8.625" style="390" hidden="1" customWidth="1"/>
    <col min="5726" max="5731" width="14.875" style="390" hidden="1" customWidth="1"/>
    <col min="5732" max="5733" width="15.875" style="390" hidden="1" customWidth="1"/>
    <col min="5734" max="5739" width="16.125" style="390" hidden="1" customWidth="1"/>
    <col min="5740" max="5740" width="6.125" style="390" hidden="1" customWidth="1"/>
    <col min="5741" max="5741" width="3" style="390" hidden="1" customWidth="1"/>
    <col min="5742" max="5981" width="8.625" style="390" hidden="1" customWidth="1"/>
    <col min="5982" max="5987" width="14.875" style="390" hidden="1" customWidth="1"/>
    <col min="5988" max="5989" width="15.875" style="390" hidden="1" customWidth="1"/>
    <col min="5990" max="5995" width="16.125" style="390" hidden="1" customWidth="1"/>
    <col min="5996" max="5996" width="6.125" style="390" hidden="1" customWidth="1"/>
    <col min="5997" max="5997" width="3" style="390" hidden="1" customWidth="1"/>
    <col min="5998" max="6237" width="8.625" style="390" hidden="1" customWidth="1"/>
    <col min="6238" max="6243" width="14.875" style="390" hidden="1" customWidth="1"/>
    <col min="6244" max="6245" width="15.875" style="390" hidden="1" customWidth="1"/>
    <col min="6246" max="6251" width="16.125" style="390" hidden="1" customWidth="1"/>
    <col min="6252" max="6252" width="6.125" style="390" hidden="1" customWidth="1"/>
    <col min="6253" max="6253" width="3" style="390" hidden="1" customWidth="1"/>
    <col min="6254" max="6493" width="8.625" style="390" hidden="1" customWidth="1"/>
    <col min="6494" max="6499" width="14.875" style="390" hidden="1" customWidth="1"/>
    <col min="6500" max="6501" width="15.875" style="390" hidden="1" customWidth="1"/>
    <col min="6502" max="6507" width="16.125" style="390" hidden="1" customWidth="1"/>
    <col min="6508" max="6508" width="6.125" style="390" hidden="1" customWidth="1"/>
    <col min="6509" max="6509" width="3" style="390" hidden="1" customWidth="1"/>
    <col min="6510" max="6749" width="8.625" style="390" hidden="1" customWidth="1"/>
    <col min="6750" max="6755" width="14.875" style="390" hidden="1" customWidth="1"/>
    <col min="6756" max="6757" width="15.875" style="390" hidden="1" customWidth="1"/>
    <col min="6758" max="6763" width="16.125" style="390" hidden="1" customWidth="1"/>
    <col min="6764" max="6764" width="6.125" style="390" hidden="1" customWidth="1"/>
    <col min="6765" max="6765" width="3" style="390" hidden="1" customWidth="1"/>
    <col min="6766" max="7005" width="8.625" style="390" hidden="1" customWidth="1"/>
    <col min="7006" max="7011" width="14.875" style="390" hidden="1" customWidth="1"/>
    <col min="7012" max="7013" width="15.875" style="390" hidden="1" customWidth="1"/>
    <col min="7014" max="7019" width="16.125" style="390" hidden="1" customWidth="1"/>
    <col min="7020" max="7020" width="6.125" style="390" hidden="1" customWidth="1"/>
    <col min="7021" max="7021" width="3" style="390" hidden="1" customWidth="1"/>
    <col min="7022" max="7261" width="8.625" style="390" hidden="1" customWidth="1"/>
    <col min="7262" max="7267" width="14.875" style="390" hidden="1" customWidth="1"/>
    <col min="7268" max="7269" width="15.875" style="390" hidden="1" customWidth="1"/>
    <col min="7270" max="7275" width="16.125" style="390" hidden="1" customWidth="1"/>
    <col min="7276" max="7276" width="6.125" style="390" hidden="1" customWidth="1"/>
    <col min="7277" max="7277" width="3" style="390" hidden="1" customWidth="1"/>
    <col min="7278" max="7517" width="8.625" style="390" hidden="1" customWidth="1"/>
    <col min="7518" max="7523" width="14.875" style="390" hidden="1" customWidth="1"/>
    <col min="7524" max="7525" width="15.875" style="390" hidden="1" customWidth="1"/>
    <col min="7526" max="7531" width="16.125" style="390" hidden="1" customWidth="1"/>
    <col min="7532" max="7532" width="6.125" style="390" hidden="1" customWidth="1"/>
    <col min="7533" max="7533" width="3" style="390" hidden="1" customWidth="1"/>
    <col min="7534" max="7773" width="8.625" style="390" hidden="1" customWidth="1"/>
    <col min="7774" max="7779" width="14.875" style="390" hidden="1" customWidth="1"/>
    <col min="7780" max="7781" width="15.875" style="390" hidden="1" customWidth="1"/>
    <col min="7782" max="7787" width="16.125" style="390" hidden="1" customWidth="1"/>
    <col min="7788" max="7788" width="6.125" style="390" hidden="1" customWidth="1"/>
    <col min="7789" max="7789" width="3" style="390" hidden="1" customWidth="1"/>
    <col min="7790" max="8029" width="8.625" style="390" hidden="1" customWidth="1"/>
    <col min="8030" max="8035" width="14.875" style="390" hidden="1" customWidth="1"/>
    <col min="8036" max="8037" width="15.875" style="390" hidden="1" customWidth="1"/>
    <col min="8038" max="8043" width="16.125" style="390" hidden="1" customWidth="1"/>
    <col min="8044" max="8044" width="6.125" style="390" hidden="1" customWidth="1"/>
    <col min="8045" max="8045" width="3" style="390" hidden="1" customWidth="1"/>
    <col min="8046" max="8285" width="8.625" style="390" hidden="1" customWidth="1"/>
    <col min="8286" max="8291" width="14.875" style="390" hidden="1" customWidth="1"/>
    <col min="8292" max="8293" width="15.875" style="390" hidden="1" customWidth="1"/>
    <col min="8294" max="8299" width="16.125" style="390" hidden="1" customWidth="1"/>
    <col min="8300" max="8300" width="6.125" style="390" hidden="1" customWidth="1"/>
    <col min="8301" max="8301" width="3" style="390" hidden="1" customWidth="1"/>
    <col min="8302" max="8541" width="8.625" style="390" hidden="1" customWidth="1"/>
    <col min="8542" max="8547" width="14.875" style="390" hidden="1" customWidth="1"/>
    <col min="8548" max="8549" width="15.875" style="390" hidden="1" customWidth="1"/>
    <col min="8550" max="8555" width="16.125" style="390" hidden="1" customWidth="1"/>
    <col min="8556" max="8556" width="6.125" style="390" hidden="1" customWidth="1"/>
    <col min="8557" max="8557" width="3" style="390" hidden="1" customWidth="1"/>
    <col min="8558" max="8797" width="8.625" style="390" hidden="1" customWidth="1"/>
    <col min="8798" max="8803" width="14.875" style="390" hidden="1" customWidth="1"/>
    <col min="8804" max="8805" width="15.875" style="390" hidden="1" customWidth="1"/>
    <col min="8806" max="8811" width="16.125" style="390" hidden="1" customWidth="1"/>
    <col min="8812" max="8812" width="6.125" style="390" hidden="1" customWidth="1"/>
    <col min="8813" max="8813" width="3" style="390" hidden="1" customWidth="1"/>
    <col min="8814" max="9053" width="8.625" style="390" hidden="1" customWidth="1"/>
    <col min="9054" max="9059" width="14.875" style="390" hidden="1" customWidth="1"/>
    <col min="9060" max="9061" width="15.875" style="390" hidden="1" customWidth="1"/>
    <col min="9062" max="9067" width="16.125" style="390" hidden="1" customWidth="1"/>
    <col min="9068" max="9068" width="6.125" style="390" hidden="1" customWidth="1"/>
    <col min="9069" max="9069" width="3" style="390" hidden="1" customWidth="1"/>
    <col min="9070" max="9309" width="8.625" style="390" hidden="1" customWidth="1"/>
    <col min="9310" max="9315" width="14.875" style="390" hidden="1" customWidth="1"/>
    <col min="9316" max="9317" width="15.875" style="390" hidden="1" customWidth="1"/>
    <col min="9318" max="9323" width="16.125" style="390" hidden="1" customWidth="1"/>
    <col min="9324" max="9324" width="6.125" style="390" hidden="1" customWidth="1"/>
    <col min="9325" max="9325" width="3" style="390" hidden="1" customWidth="1"/>
    <col min="9326" max="9565" width="8.625" style="390" hidden="1" customWidth="1"/>
    <col min="9566" max="9571" width="14.875" style="390" hidden="1" customWidth="1"/>
    <col min="9572" max="9573" width="15.875" style="390" hidden="1" customWidth="1"/>
    <col min="9574" max="9579" width="16.125" style="390" hidden="1" customWidth="1"/>
    <col min="9580" max="9580" width="6.125" style="390" hidden="1" customWidth="1"/>
    <col min="9581" max="9581" width="3" style="390" hidden="1" customWidth="1"/>
    <col min="9582" max="9821" width="8.625" style="390" hidden="1" customWidth="1"/>
    <col min="9822" max="9827" width="14.875" style="390" hidden="1" customWidth="1"/>
    <col min="9828" max="9829" width="15.875" style="390" hidden="1" customWidth="1"/>
    <col min="9830" max="9835" width="16.125" style="390" hidden="1" customWidth="1"/>
    <col min="9836" max="9836" width="6.125" style="390" hidden="1" customWidth="1"/>
    <col min="9837" max="9837" width="3" style="390" hidden="1" customWidth="1"/>
    <col min="9838" max="10077" width="8.625" style="390" hidden="1" customWidth="1"/>
    <col min="10078" max="10083" width="14.875" style="390" hidden="1" customWidth="1"/>
    <col min="10084" max="10085" width="15.875" style="390" hidden="1" customWidth="1"/>
    <col min="10086" max="10091" width="16.125" style="390" hidden="1" customWidth="1"/>
    <col min="10092" max="10092" width="6.125" style="390" hidden="1" customWidth="1"/>
    <col min="10093" max="10093" width="3" style="390" hidden="1" customWidth="1"/>
    <col min="10094" max="10333" width="8.625" style="390" hidden="1" customWidth="1"/>
    <col min="10334" max="10339" width="14.875" style="390" hidden="1" customWidth="1"/>
    <col min="10340" max="10341" width="15.875" style="390" hidden="1" customWidth="1"/>
    <col min="10342" max="10347" width="16.125" style="390" hidden="1" customWidth="1"/>
    <col min="10348" max="10348" width="6.125" style="390" hidden="1" customWidth="1"/>
    <col min="10349" max="10349" width="3" style="390" hidden="1" customWidth="1"/>
    <col min="10350" max="10589" width="8.625" style="390" hidden="1" customWidth="1"/>
    <col min="10590" max="10595" width="14.875" style="390" hidden="1" customWidth="1"/>
    <col min="10596" max="10597" width="15.875" style="390" hidden="1" customWidth="1"/>
    <col min="10598" max="10603" width="16.125" style="390" hidden="1" customWidth="1"/>
    <col min="10604" max="10604" width="6.125" style="390" hidden="1" customWidth="1"/>
    <col min="10605" max="10605" width="3" style="390" hidden="1" customWidth="1"/>
    <col min="10606" max="10845" width="8.625" style="390" hidden="1" customWidth="1"/>
    <col min="10846" max="10851" width="14.875" style="390" hidden="1" customWidth="1"/>
    <col min="10852" max="10853" width="15.875" style="390" hidden="1" customWidth="1"/>
    <col min="10854" max="10859" width="16.125" style="390" hidden="1" customWidth="1"/>
    <col min="10860" max="10860" width="6.125" style="390" hidden="1" customWidth="1"/>
    <col min="10861" max="10861" width="3" style="390" hidden="1" customWidth="1"/>
    <col min="10862" max="11101" width="8.625" style="390" hidden="1" customWidth="1"/>
    <col min="11102" max="11107" width="14.875" style="390" hidden="1" customWidth="1"/>
    <col min="11108" max="11109" width="15.875" style="390" hidden="1" customWidth="1"/>
    <col min="11110" max="11115" width="16.125" style="390" hidden="1" customWidth="1"/>
    <col min="11116" max="11116" width="6.125" style="390" hidden="1" customWidth="1"/>
    <col min="11117" max="11117" width="3" style="390" hidden="1" customWidth="1"/>
    <col min="11118" max="11357" width="8.625" style="390" hidden="1" customWidth="1"/>
    <col min="11358" max="11363" width="14.875" style="390" hidden="1" customWidth="1"/>
    <col min="11364" max="11365" width="15.875" style="390" hidden="1" customWidth="1"/>
    <col min="11366" max="11371" width="16.125" style="390" hidden="1" customWidth="1"/>
    <col min="11372" max="11372" width="6.125" style="390" hidden="1" customWidth="1"/>
    <col min="11373" max="11373" width="3" style="390" hidden="1" customWidth="1"/>
    <col min="11374" max="11613" width="8.625" style="390" hidden="1" customWidth="1"/>
    <col min="11614" max="11619" width="14.875" style="390" hidden="1" customWidth="1"/>
    <col min="11620" max="11621" width="15.875" style="390" hidden="1" customWidth="1"/>
    <col min="11622" max="11627" width="16.125" style="390" hidden="1" customWidth="1"/>
    <col min="11628" max="11628" width="6.125" style="390" hidden="1" customWidth="1"/>
    <col min="11629" max="11629" width="3" style="390" hidden="1" customWidth="1"/>
    <col min="11630" max="11869" width="8.625" style="390" hidden="1" customWidth="1"/>
    <col min="11870" max="11875" width="14.875" style="390" hidden="1" customWidth="1"/>
    <col min="11876" max="11877" width="15.875" style="390" hidden="1" customWidth="1"/>
    <col min="11878" max="11883" width="16.125" style="390" hidden="1" customWidth="1"/>
    <col min="11884" max="11884" width="6.125" style="390" hidden="1" customWidth="1"/>
    <col min="11885" max="11885" width="3" style="390" hidden="1" customWidth="1"/>
    <col min="11886" max="12125" width="8.625" style="390" hidden="1" customWidth="1"/>
    <col min="12126" max="12131" width="14.875" style="390" hidden="1" customWidth="1"/>
    <col min="12132" max="12133" width="15.875" style="390" hidden="1" customWidth="1"/>
    <col min="12134" max="12139" width="16.125" style="390" hidden="1" customWidth="1"/>
    <col min="12140" max="12140" width="6.125" style="390" hidden="1" customWidth="1"/>
    <col min="12141" max="12141" width="3" style="390" hidden="1" customWidth="1"/>
    <col min="12142" max="12381" width="8.625" style="390" hidden="1" customWidth="1"/>
    <col min="12382" max="12387" width="14.875" style="390" hidden="1" customWidth="1"/>
    <col min="12388" max="12389" width="15.875" style="390" hidden="1" customWidth="1"/>
    <col min="12390" max="12395" width="16.125" style="390" hidden="1" customWidth="1"/>
    <col min="12396" max="12396" width="6.125" style="390" hidden="1" customWidth="1"/>
    <col min="12397" max="12397" width="3" style="390" hidden="1" customWidth="1"/>
    <col min="12398" max="12637" width="8.625" style="390" hidden="1" customWidth="1"/>
    <col min="12638" max="12643" width="14.875" style="390" hidden="1" customWidth="1"/>
    <col min="12644" max="12645" width="15.875" style="390" hidden="1" customWidth="1"/>
    <col min="12646" max="12651" width="16.125" style="390" hidden="1" customWidth="1"/>
    <col min="12652" max="12652" width="6.125" style="390" hidden="1" customWidth="1"/>
    <col min="12653" max="12653" width="3" style="390" hidden="1" customWidth="1"/>
    <col min="12654" max="12893" width="8.625" style="390" hidden="1" customWidth="1"/>
    <col min="12894" max="12899" width="14.875" style="390" hidden="1" customWidth="1"/>
    <col min="12900" max="12901" width="15.875" style="390" hidden="1" customWidth="1"/>
    <col min="12902" max="12907" width="16.125" style="390" hidden="1" customWidth="1"/>
    <col min="12908" max="12908" width="6.125" style="390" hidden="1" customWidth="1"/>
    <col min="12909" max="12909" width="3" style="390" hidden="1" customWidth="1"/>
    <col min="12910" max="13149" width="8.625" style="390" hidden="1" customWidth="1"/>
    <col min="13150" max="13155" width="14.875" style="390" hidden="1" customWidth="1"/>
    <col min="13156" max="13157" width="15.875" style="390" hidden="1" customWidth="1"/>
    <col min="13158" max="13163" width="16.125" style="390" hidden="1" customWidth="1"/>
    <col min="13164" max="13164" width="6.125" style="390" hidden="1" customWidth="1"/>
    <col min="13165" max="13165" width="3" style="390" hidden="1" customWidth="1"/>
    <col min="13166" max="13405" width="8.625" style="390" hidden="1" customWidth="1"/>
    <col min="13406" max="13411" width="14.875" style="390" hidden="1" customWidth="1"/>
    <col min="13412" max="13413" width="15.875" style="390" hidden="1" customWidth="1"/>
    <col min="13414" max="13419" width="16.125" style="390" hidden="1" customWidth="1"/>
    <col min="13420" max="13420" width="6.125" style="390" hidden="1" customWidth="1"/>
    <col min="13421" max="13421" width="3" style="390" hidden="1" customWidth="1"/>
    <col min="13422" max="13661" width="8.625" style="390" hidden="1" customWidth="1"/>
    <col min="13662" max="13667" width="14.875" style="390" hidden="1" customWidth="1"/>
    <col min="13668" max="13669" width="15.875" style="390" hidden="1" customWidth="1"/>
    <col min="13670" max="13675" width="16.125" style="390" hidden="1" customWidth="1"/>
    <col min="13676" max="13676" width="6.125" style="390" hidden="1" customWidth="1"/>
    <col min="13677" max="13677" width="3" style="390" hidden="1" customWidth="1"/>
    <col min="13678" max="13917" width="8.625" style="390" hidden="1" customWidth="1"/>
    <col min="13918" max="13923" width="14.875" style="390" hidden="1" customWidth="1"/>
    <col min="13924" max="13925" width="15.875" style="390" hidden="1" customWidth="1"/>
    <col min="13926" max="13931" width="16.125" style="390" hidden="1" customWidth="1"/>
    <col min="13932" max="13932" width="6.125" style="390" hidden="1" customWidth="1"/>
    <col min="13933" max="13933" width="3" style="390" hidden="1" customWidth="1"/>
    <col min="13934" max="14173" width="8.625" style="390" hidden="1" customWidth="1"/>
    <col min="14174" max="14179" width="14.875" style="390" hidden="1" customWidth="1"/>
    <col min="14180" max="14181" width="15.875" style="390" hidden="1" customWidth="1"/>
    <col min="14182" max="14187" width="16.125" style="390" hidden="1" customWidth="1"/>
    <col min="14188" max="14188" width="6.125" style="390" hidden="1" customWidth="1"/>
    <col min="14189" max="14189" width="3" style="390" hidden="1" customWidth="1"/>
    <col min="14190" max="14429" width="8.625" style="390" hidden="1" customWidth="1"/>
    <col min="14430" max="14435" width="14.875" style="390" hidden="1" customWidth="1"/>
    <col min="14436" max="14437" width="15.875" style="390" hidden="1" customWidth="1"/>
    <col min="14438" max="14443" width="16.125" style="390" hidden="1" customWidth="1"/>
    <col min="14444" max="14444" width="6.125" style="390" hidden="1" customWidth="1"/>
    <col min="14445" max="14445" width="3" style="390" hidden="1" customWidth="1"/>
    <col min="14446" max="14685" width="8.625" style="390" hidden="1" customWidth="1"/>
    <col min="14686" max="14691" width="14.875" style="390" hidden="1" customWidth="1"/>
    <col min="14692" max="14693" width="15.875" style="390" hidden="1" customWidth="1"/>
    <col min="14694" max="14699" width="16.125" style="390" hidden="1" customWidth="1"/>
    <col min="14700" max="14700" width="6.125" style="390" hidden="1" customWidth="1"/>
    <col min="14701" max="14701" width="3" style="390" hidden="1" customWidth="1"/>
    <col min="14702" max="14941" width="8.625" style="390" hidden="1" customWidth="1"/>
    <col min="14942" max="14947" width="14.875" style="390" hidden="1" customWidth="1"/>
    <col min="14948" max="14949" width="15.875" style="390" hidden="1" customWidth="1"/>
    <col min="14950" max="14955" width="16.125" style="390" hidden="1" customWidth="1"/>
    <col min="14956" max="14956" width="6.125" style="390" hidden="1" customWidth="1"/>
    <col min="14957" max="14957" width="3" style="390" hidden="1" customWidth="1"/>
    <col min="14958" max="15197" width="8.625" style="390" hidden="1" customWidth="1"/>
    <col min="15198" max="15203" width="14.875" style="390" hidden="1" customWidth="1"/>
    <col min="15204" max="15205" width="15.875" style="390" hidden="1" customWidth="1"/>
    <col min="15206" max="15211" width="16.125" style="390" hidden="1" customWidth="1"/>
    <col min="15212" max="15212" width="6.125" style="390" hidden="1" customWidth="1"/>
    <col min="15213" max="15213" width="3" style="390" hidden="1" customWidth="1"/>
    <col min="15214" max="15453" width="8.625" style="390" hidden="1" customWidth="1"/>
    <col min="15454" max="15459" width="14.875" style="390" hidden="1" customWidth="1"/>
    <col min="15460" max="15461" width="15.875" style="390" hidden="1" customWidth="1"/>
    <col min="15462" max="15467" width="16.125" style="390" hidden="1" customWidth="1"/>
    <col min="15468" max="15468" width="6.125" style="390" hidden="1" customWidth="1"/>
    <col min="15469" max="15469" width="3" style="390" hidden="1" customWidth="1"/>
    <col min="15470" max="15709" width="8.625" style="390" hidden="1" customWidth="1"/>
    <col min="15710" max="15715" width="14.875" style="390" hidden="1" customWidth="1"/>
    <col min="15716" max="15717" width="15.875" style="390" hidden="1" customWidth="1"/>
    <col min="15718" max="15723" width="16.125" style="390" hidden="1" customWidth="1"/>
    <col min="15724" max="15724" width="6.125" style="390" hidden="1" customWidth="1"/>
    <col min="15725" max="15725" width="3" style="390" hidden="1" customWidth="1"/>
    <col min="15726" max="15965" width="8.625" style="390" hidden="1" customWidth="1"/>
    <col min="15966" max="15971" width="14.875" style="390" hidden="1" customWidth="1"/>
    <col min="15972" max="15973" width="15.875" style="390" hidden="1" customWidth="1"/>
    <col min="15974" max="15979" width="16.125" style="390" hidden="1" customWidth="1"/>
    <col min="15980" max="15980" width="6.125" style="390" hidden="1" customWidth="1"/>
    <col min="15981" max="15981" width="3" style="390" hidden="1" customWidth="1"/>
    <col min="15982" max="16221" width="8.625" style="390" hidden="1" customWidth="1"/>
    <col min="16222" max="16227" width="14.875" style="390" hidden="1" customWidth="1"/>
    <col min="16228" max="16229" width="15.875" style="390" hidden="1" customWidth="1"/>
    <col min="16230" max="16235" width="16.125" style="390" hidden="1" customWidth="1"/>
    <col min="16236" max="16236" width="6.125" style="390" hidden="1" customWidth="1"/>
    <col min="16237" max="16237" width="3" style="390" hidden="1" customWidth="1"/>
    <col min="16238" max="16384" width="8.625" style="390" hidden="1" customWidth="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393"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392"/>
      <c r="DG4" s="392"/>
      <c r="DH4" s="392"/>
      <c r="DI4" s="392"/>
      <c r="DJ4" s="392"/>
      <c r="DK4" s="392"/>
      <c r="DL4" s="392"/>
      <c r="DM4" s="392"/>
      <c r="DN4" s="392"/>
      <c r="DO4" s="392"/>
      <c r="DP4" s="392"/>
      <c r="DQ4" s="392"/>
      <c r="DR4" s="392"/>
      <c r="DS4" s="392"/>
      <c r="DT4" s="392"/>
      <c r="DU4" s="392"/>
      <c r="DV4" s="392"/>
      <c r="DW4" s="392"/>
    </row>
    <row r="5" spans="1:143" s="393"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392"/>
      <c r="DG5" s="392"/>
      <c r="DH5" s="392"/>
      <c r="DI5" s="392"/>
      <c r="DJ5" s="392"/>
      <c r="DK5" s="392"/>
      <c r="DL5" s="392"/>
      <c r="DM5" s="392"/>
      <c r="DN5" s="392"/>
      <c r="DO5" s="392"/>
      <c r="DP5" s="392"/>
      <c r="DQ5" s="392"/>
      <c r="DR5" s="392"/>
      <c r="DS5" s="392"/>
      <c r="DT5" s="392"/>
      <c r="DU5" s="392"/>
      <c r="DV5" s="392"/>
      <c r="DW5" s="392"/>
    </row>
    <row r="6" spans="1:143" s="393"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392"/>
      <c r="DG6" s="392"/>
      <c r="DH6" s="392"/>
      <c r="DI6" s="392"/>
      <c r="DJ6" s="392"/>
      <c r="DK6" s="392"/>
      <c r="DL6" s="392"/>
      <c r="DM6" s="392"/>
      <c r="DN6" s="392"/>
      <c r="DO6" s="392"/>
      <c r="DP6" s="392"/>
      <c r="DQ6" s="392"/>
      <c r="DR6" s="392"/>
      <c r="DS6" s="392"/>
      <c r="DT6" s="392"/>
      <c r="DU6" s="392"/>
      <c r="DV6" s="392"/>
      <c r="DW6" s="392"/>
    </row>
    <row r="7" spans="1:143" s="393"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392"/>
      <c r="DG7" s="392"/>
      <c r="DH7" s="392"/>
      <c r="DI7" s="392"/>
      <c r="DJ7" s="392"/>
      <c r="DK7" s="392"/>
      <c r="DL7" s="392"/>
      <c r="DM7" s="392"/>
      <c r="DN7" s="392"/>
      <c r="DO7" s="392"/>
      <c r="DP7" s="392"/>
      <c r="DQ7" s="392"/>
      <c r="DR7" s="392"/>
      <c r="DS7" s="392"/>
      <c r="DT7" s="392"/>
      <c r="DU7" s="392"/>
      <c r="DV7" s="392"/>
      <c r="DW7" s="392"/>
    </row>
    <row r="8" spans="1:143" s="393"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392"/>
      <c r="DG8" s="392"/>
      <c r="DH8" s="392"/>
      <c r="DI8" s="392"/>
      <c r="DJ8" s="392"/>
      <c r="DK8" s="392"/>
      <c r="DL8" s="392"/>
      <c r="DM8" s="392"/>
      <c r="DN8" s="392"/>
      <c r="DO8" s="392"/>
      <c r="DP8" s="392"/>
      <c r="DQ8" s="392"/>
      <c r="DR8" s="392"/>
      <c r="DS8" s="392"/>
      <c r="DT8" s="392"/>
      <c r="DU8" s="392"/>
      <c r="DV8" s="392"/>
      <c r="DW8" s="392"/>
    </row>
    <row r="9" spans="1:143" s="393"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392"/>
      <c r="DG9" s="392"/>
      <c r="DH9" s="392"/>
      <c r="DI9" s="392"/>
      <c r="DJ9" s="392"/>
      <c r="DK9" s="392"/>
      <c r="DL9" s="392"/>
      <c r="DM9" s="392"/>
      <c r="DN9" s="392"/>
      <c r="DO9" s="392"/>
      <c r="DP9" s="392"/>
      <c r="DQ9" s="392"/>
      <c r="DR9" s="392"/>
      <c r="DS9" s="392"/>
      <c r="DT9" s="392"/>
      <c r="DU9" s="392"/>
      <c r="DV9" s="392"/>
      <c r="DW9" s="392"/>
    </row>
    <row r="10" spans="1:143" s="393"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392"/>
      <c r="DG10" s="392"/>
      <c r="DH10" s="392"/>
      <c r="DI10" s="392"/>
      <c r="DJ10" s="392"/>
      <c r="DK10" s="392"/>
      <c r="DL10" s="392"/>
      <c r="DM10" s="392"/>
      <c r="DN10" s="392"/>
      <c r="DO10" s="392"/>
      <c r="DP10" s="392"/>
      <c r="DQ10" s="392"/>
      <c r="DR10" s="392"/>
      <c r="DS10" s="392"/>
      <c r="DT10" s="392"/>
      <c r="DU10" s="392"/>
      <c r="DV10" s="392"/>
      <c r="DW10" s="392"/>
      <c r="EM10" s="393" t="s">
        <v>625</v>
      </c>
    </row>
    <row r="11" spans="1:143" s="393"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392"/>
      <c r="DG11" s="392"/>
      <c r="DH11" s="392"/>
      <c r="DI11" s="392"/>
      <c r="DJ11" s="392"/>
      <c r="DK11" s="392"/>
      <c r="DL11" s="392"/>
      <c r="DM11" s="392"/>
      <c r="DN11" s="392"/>
      <c r="DO11" s="392"/>
      <c r="DP11" s="392"/>
      <c r="DQ11" s="392"/>
      <c r="DR11" s="392"/>
      <c r="DS11" s="392"/>
      <c r="DT11" s="392"/>
      <c r="DU11" s="392"/>
      <c r="DV11" s="392"/>
      <c r="DW11" s="392"/>
    </row>
    <row r="12" spans="1:143" s="393"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392"/>
      <c r="DG12" s="392"/>
      <c r="DH12" s="392"/>
      <c r="DI12" s="392"/>
      <c r="DJ12" s="392"/>
      <c r="DK12" s="392"/>
      <c r="DL12" s="392"/>
      <c r="DM12" s="392"/>
      <c r="DN12" s="392"/>
      <c r="DO12" s="392"/>
      <c r="DP12" s="392"/>
      <c r="DQ12" s="392"/>
      <c r="DR12" s="392"/>
      <c r="DS12" s="392"/>
      <c r="DT12" s="392"/>
      <c r="DU12" s="392"/>
      <c r="DV12" s="392"/>
      <c r="DW12" s="392"/>
      <c r="EM12" s="393" t="s">
        <v>625</v>
      </c>
    </row>
    <row r="13" spans="1:143" s="393"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392"/>
      <c r="DG13" s="392"/>
      <c r="DH13" s="392"/>
      <c r="DI13" s="392"/>
      <c r="DJ13" s="392"/>
      <c r="DK13" s="392"/>
      <c r="DL13" s="392"/>
      <c r="DM13" s="392"/>
      <c r="DN13" s="392"/>
      <c r="DO13" s="392"/>
      <c r="DP13" s="392"/>
      <c r="DQ13" s="392"/>
      <c r="DR13" s="392"/>
      <c r="DS13" s="392"/>
      <c r="DT13" s="392"/>
      <c r="DU13" s="392"/>
      <c r="DV13" s="392"/>
      <c r="DW13" s="392"/>
    </row>
    <row r="14" spans="1:143" s="393"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392"/>
      <c r="DG14" s="392"/>
      <c r="DH14" s="392"/>
      <c r="DI14" s="392"/>
      <c r="DJ14" s="392"/>
      <c r="DK14" s="392"/>
      <c r="DL14" s="392"/>
      <c r="DM14" s="392"/>
      <c r="DN14" s="392"/>
      <c r="DO14" s="392"/>
      <c r="DP14" s="392"/>
      <c r="DQ14" s="392"/>
      <c r="DR14" s="392"/>
      <c r="DS14" s="392"/>
      <c r="DT14" s="392"/>
      <c r="DU14" s="392"/>
      <c r="DV14" s="392"/>
      <c r="DW14" s="392"/>
    </row>
    <row r="15" spans="1:143" s="393"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392"/>
      <c r="DG15" s="392"/>
      <c r="DH15" s="392"/>
      <c r="DI15" s="392"/>
      <c r="DJ15" s="392"/>
      <c r="DK15" s="392"/>
      <c r="DL15" s="392"/>
      <c r="DM15" s="392"/>
      <c r="DN15" s="392"/>
      <c r="DO15" s="392"/>
      <c r="DP15" s="392"/>
      <c r="DQ15" s="392"/>
      <c r="DR15" s="392"/>
      <c r="DS15" s="392"/>
      <c r="DT15" s="392"/>
      <c r="DU15" s="392"/>
      <c r="DV15" s="392"/>
      <c r="DW15" s="392"/>
    </row>
    <row r="16" spans="1:143" s="393"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392"/>
      <c r="DG16" s="392"/>
      <c r="DH16" s="392"/>
      <c r="DI16" s="392"/>
      <c r="DJ16" s="392"/>
      <c r="DK16" s="392"/>
      <c r="DL16" s="392"/>
      <c r="DM16" s="392"/>
      <c r="DN16" s="392"/>
      <c r="DO16" s="392"/>
      <c r="DP16" s="392"/>
      <c r="DQ16" s="392"/>
      <c r="DR16" s="392"/>
      <c r="DS16" s="392"/>
      <c r="DT16" s="392"/>
      <c r="DU16" s="392"/>
      <c r="DV16" s="392"/>
      <c r="DW16" s="392"/>
    </row>
    <row r="17" spans="1:351" s="393"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392"/>
      <c r="DG17" s="392"/>
      <c r="DH17" s="392"/>
      <c r="DI17" s="392"/>
      <c r="DJ17" s="392"/>
      <c r="DK17" s="392"/>
      <c r="DL17" s="392"/>
      <c r="DM17" s="392"/>
      <c r="DN17" s="392"/>
      <c r="DO17" s="392"/>
      <c r="DP17" s="392"/>
      <c r="DQ17" s="392"/>
      <c r="DR17" s="392"/>
      <c r="DS17" s="392"/>
      <c r="DT17" s="392"/>
      <c r="DU17" s="392"/>
      <c r="DV17" s="392"/>
      <c r="DW17" s="392"/>
    </row>
    <row r="18" spans="1:351" s="393"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392"/>
      <c r="DG18" s="392"/>
      <c r="DH18" s="392"/>
      <c r="DI18" s="392"/>
      <c r="DJ18" s="392"/>
      <c r="DK18" s="392"/>
      <c r="DL18" s="392"/>
      <c r="DM18" s="392"/>
      <c r="DN18" s="392"/>
      <c r="DO18" s="392"/>
      <c r="DP18" s="392"/>
      <c r="DQ18" s="392"/>
      <c r="DR18" s="392"/>
      <c r="DS18" s="392"/>
      <c r="DT18" s="392"/>
      <c r="DU18" s="392"/>
      <c r="DV18" s="392"/>
      <c r="DW18" s="392"/>
    </row>
    <row r="19" spans="1:351">
      <c r="DD19" s="390"/>
      <c r="DE19" s="390"/>
    </row>
    <row r="20" spans="1:351">
      <c r="DD20" s="390"/>
      <c r="DE20" s="390"/>
    </row>
    <row r="21" spans="1:351" ht="17.25">
      <c r="B21" s="394"/>
      <c r="C21" s="395"/>
      <c r="D21" s="395"/>
      <c r="E21" s="395"/>
      <c r="F21" s="395"/>
      <c r="G21" s="395"/>
      <c r="H21" s="395"/>
      <c r="I21" s="395"/>
      <c r="J21" s="395"/>
      <c r="K21" s="395"/>
      <c r="L21" s="395"/>
      <c r="M21" s="395"/>
      <c r="N21" s="396"/>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6"/>
      <c r="AU21" s="395"/>
      <c r="AV21" s="395"/>
      <c r="AW21" s="395"/>
      <c r="AX21" s="395"/>
      <c r="AY21" s="395"/>
      <c r="AZ21" s="395"/>
      <c r="BA21" s="395"/>
      <c r="BB21" s="395"/>
      <c r="BC21" s="395"/>
      <c r="BD21" s="395"/>
      <c r="BE21" s="395"/>
      <c r="BF21" s="396"/>
      <c r="BG21" s="395"/>
      <c r="BH21" s="395"/>
      <c r="BI21" s="395"/>
      <c r="BJ21" s="395"/>
      <c r="BK21" s="395"/>
      <c r="BL21" s="395"/>
      <c r="BM21" s="395"/>
      <c r="BN21" s="395"/>
      <c r="BO21" s="395"/>
      <c r="BP21" s="395"/>
      <c r="BQ21" s="395"/>
      <c r="BR21" s="396"/>
      <c r="BS21" s="395"/>
      <c r="BT21" s="395"/>
      <c r="BU21" s="395"/>
      <c r="BV21" s="395"/>
      <c r="BW21" s="395"/>
      <c r="BX21" s="395"/>
      <c r="BY21" s="395"/>
      <c r="BZ21" s="395"/>
      <c r="CA21" s="395"/>
      <c r="CB21" s="395"/>
      <c r="CC21" s="395"/>
      <c r="CD21" s="396"/>
      <c r="CE21" s="395"/>
      <c r="CF21" s="395"/>
      <c r="CG21" s="395"/>
      <c r="CH21" s="395"/>
      <c r="CI21" s="395"/>
      <c r="CJ21" s="395"/>
      <c r="CK21" s="395"/>
      <c r="CL21" s="395"/>
      <c r="CM21" s="395"/>
      <c r="CN21" s="395"/>
      <c r="CO21" s="395"/>
      <c r="CP21" s="396"/>
      <c r="CQ21" s="395"/>
      <c r="CR21" s="395"/>
      <c r="CS21" s="395"/>
      <c r="CT21" s="395"/>
      <c r="CU21" s="395"/>
      <c r="CV21" s="395"/>
      <c r="CW21" s="395"/>
      <c r="CX21" s="395"/>
      <c r="CY21" s="395"/>
      <c r="CZ21" s="395"/>
      <c r="DA21" s="395"/>
      <c r="DB21" s="396"/>
      <c r="DC21" s="395"/>
      <c r="DD21" s="397"/>
      <c r="DE21" s="390"/>
      <c r="MM21" s="398"/>
    </row>
    <row r="22" spans="1:351" ht="17.25">
      <c r="B22" s="399"/>
      <c r="MM22" s="398"/>
    </row>
    <row r="23" spans="1:351">
      <c r="B23" s="399"/>
    </row>
    <row r="24" spans="1:351">
      <c r="B24" s="399"/>
    </row>
    <row r="25" spans="1:351">
      <c r="B25" s="399"/>
    </row>
    <row r="26" spans="1:351">
      <c r="B26" s="399"/>
    </row>
    <row r="27" spans="1:351">
      <c r="B27" s="399"/>
    </row>
    <row r="28" spans="1:351">
      <c r="B28" s="399"/>
    </row>
    <row r="29" spans="1:351">
      <c r="B29" s="399"/>
    </row>
    <row r="30" spans="1:351">
      <c r="B30" s="399"/>
    </row>
    <row r="31" spans="1:351">
      <c r="B31" s="399"/>
    </row>
    <row r="32" spans="1:351">
      <c r="B32" s="399"/>
    </row>
    <row r="33" spans="2:109">
      <c r="B33" s="399"/>
    </row>
    <row r="34" spans="2:109">
      <c r="B34" s="399"/>
    </row>
    <row r="35" spans="2:109">
      <c r="B35" s="399"/>
    </row>
    <row r="36" spans="2:109">
      <c r="B36" s="399"/>
    </row>
    <row r="37" spans="2:109">
      <c r="B37" s="399"/>
    </row>
    <row r="38" spans="2:109">
      <c r="B38" s="399"/>
    </row>
    <row r="39" spans="2:109">
      <c r="B39" s="401"/>
      <c r="C39" s="402"/>
      <c r="D39" s="402"/>
      <c r="E39" s="402"/>
      <c r="F39" s="402"/>
      <c r="G39" s="402"/>
      <c r="H39" s="402"/>
      <c r="I39" s="402"/>
      <c r="J39" s="402"/>
      <c r="K39" s="402"/>
      <c r="L39" s="402"/>
      <c r="M39" s="402"/>
      <c r="N39" s="402"/>
      <c r="O39" s="402"/>
      <c r="P39" s="402"/>
      <c r="Q39" s="402"/>
      <c r="R39" s="402"/>
      <c r="S39" s="402"/>
      <c r="T39" s="402"/>
      <c r="U39" s="402"/>
      <c r="V39" s="402"/>
      <c r="W39" s="402"/>
      <c r="X39" s="402"/>
      <c r="Y39" s="402"/>
      <c r="Z39" s="402"/>
      <c r="AA39" s="402"/>
      <c r="AB39" s="402"/>
      <c r="AC39" s="402"/>
      <c r="AD39" s="402"/>
      <c r="AE39" s="402"/>
      <c r="AF39" s="402"/>
      <c r="AG39" s="402"/>
      <c r="AH39" s="402"/>
      <c r="AI39" s="402"/>
      <c r="AJ39" s="402"/>
      <c r="AK39" s="402"/>
      <c r="AL39" s="402"/>
      <c r="AM39" s="402"/>
      <c r="AN39" s="402"/>
      <c r="AO39" s="402"/>
      <c r="AP39" s="402"/>
      <c r="AQ39" s="402"/>
      <c r="AR39" s="402"/>
      <c r="AS39" s="402"/>
      <c r="AT39" s="402"/>
      <c r="AU39" s="402"/>
      <c r="AV39" s="402"/>
      <c r="AW39" s="402"/>
      <c r="AX39" s="402"/>
      <c r="AY39" s="402"/>
      <c r="AZ39" s="402"/>
      <c r="BA39" s="402"/>
      <c r="BB39" s="402"/>
      <c r="BC39" s="402"/>
      <c r="BD39" s="402"/>
      <c r="BE39" s="402"/>
      <c r="BF39" s="402"/>
      <c r="BG39" s="402"/>
      <c r="BH39" s="402"/>
      <c r="BI39" s="402"/>
      <c r="BJ39" s="402"/>
      <c r="BK39" s="402"/>
      <c r="BL39" s="402"/>
      <c r="BM39" s="402"/>
      <c r="BN39" s="402"/>
      <c r="BO39" s="402"/>
      <c r="BP39" s="402"/>
      <c r="BQ39" s="402"/>
      <c r="BR39" s="402"/>
      <c r="BS39" s="402"/>
      <c r="BT39" s="402"/>
      <c r="BU39" s="402"/>
      <c r="BV39" s="402"/>
      <c r="BW39" s="402"/>
      <c r="BX39" s="402"/>
      <c r="BY39" s="402"/>
      <c r="BZ39" s="402"/>
      <c r="CA39" s="402"/>
      <c r="CB39" s="402"/>
      <c r="CC39" s="402"/>
      <c r="CD39" s="402"/>
      <c r="CE39" s="402"/>
      <c r="CF39" s="402"/>
      <c r="CG39" s="402"/>
      <c r="CH39" s="402"/>
      <c r="CI39" s="402"/>
      <c r="CJ39" s="402"/>
      <c r="CK39" s="402"/>
      <c r="CL39" s="402"/>
      <c r="CM39" s="402"/>
      <c r="CN39" s="402"/>
      <c r="CO39" s="402"/>
      <c r="CP39" s="402"/>
      <c r="CQ39" s="402"/>
      <c r="CR39" s="402"/>
      <c r="CS39" s="402"/>
      <c r="CT39" s="402"/>
      <c r="CU39" s="402"/>
      <c r="CV39" s="402"/>
      <c r="CW39" s="402"/>
      <c r="CX39" s="402"/>
      <c r="CY39" s="402"/>
      <c r="CZ39" s="402"/>
      <c r="DA39" s="402"/>
      <c r="DB39" s="402"/>
      <c r="DC39" s="402"/>
      <c r="DD39" s="403"/>
    </row>
    <row r="40" spans="2:109">
      <c r="B40" s="404"/>
      <c r="DD40" s="404"/>
      <c r="DE40" s="390"/>
    </row>
    <row r="41" spans="2:109" ht="17.25">
      <c r="B41" s="405" t="s">
        <v>626</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7"/>
    </row>
    <row r="42" spans="2:109">
      <c r="B42" s="399"/>
      <c r="G42" s="406"/>
      <c r="I42" s="407"/>
      <c r="J42" s="407"/>
      <c r="K42" s="407"/>
      <c r="AM42" s="406"/>
      <c r="AN42" s="406" t="s">
        <v>627</v>
      </c>
      <c r="AP42" s="407"/>
      <c r="AQ42" s="407"/>
      <c r="AR42" s="407"/>
      <c r="AY42" s="406"/>
      <c r="BA42" s="407"/>
      <c r="BB42" s="407"/>
      <c r="BC42" s="407"/>
      <c r="BK42" s="406"/>
      <c r="BM42" s="407"/>
      <c r="BN42" s="407"/>
      <c r="BO42" s="407"/>
      <c r="BW42" s="406"/>
      <c r="BY42" s="407"/>
      <c r="BZ42" s="407"/>
      <c r="CA42" s="407"/>
      <c r="CI42" s="406"/>
      <c r="CK42" s="407"/>
      <c r="CL42" s="407"/>
      <c r="CM42" s="407"/>
      <c r="CU42" s="406"/>
      <c r="CW42" s="407"/>
      <c r="CX42" s="407"/>
      <c r="CY42" s="407"/>
    </row>
    <row r="43" spans="2:109" ht="13.5" customHeight="1">
      <c r="B43" s="399"/>
      <c r="AN43" s="1326" t="s">
        <v>628</v>
      </c>
      <c r="AO43" s="1327"/>
      <c r="AP43" s="1327"/>
      <c r="AQ43" s="1327"/>
      <c r="AR43" s="1327"/>
      <c r="AS43" s="1327"/>
      <c r="AT43" s="1327"/>
      <c r="AU43" s="1327"/>
      <c r="AV43" s="1327"/>
      <c r="AW43" s="1327"/>
      <c r="AX43" s="1327"/>
      <c r="AY43" s="1327"/>
      <c r="AZ43" s="1327"/>
      <c r="BA43" s="1327"/>
      <c r="BB43" s="1327"/>
      <c r="BC43" s="1327"/>
      <c r="BD43" s="1327"/>
      <c r="BE43" s="1327"/>
      <c r="BF43" s="1327"/>
      <c r="BG43" s="1327"/>
      <c r="BH43" s="1327"/>
      <c r="BI43" s="1327"/>
      <c r="BJ43" s="1327"/>
      <c r="BK43" s="1327"/>
      <c r="BL43" s="1327"/>
      <c r="BM43" s="1327"/>
      <c r="BN43" s="1327"/>
      <c r="BO43" s="1327"/>
      <c r="BP43" s="1327"/>
      <c r="BQ43" s="1327"/>
      <c r="BR43" s="1327"/>
      <c r="BS43" s="1327"/>
      <c r="BT43" s="1327"/>
      <c r="BU43" s="1327"/>
      <c r="BV43" s="1327"/>
      <c r="BW43" s="1327"/>
      <c r="BX43" s="1327"/>
      <c r="BY43" s="1327"/>
      <c r="BZ43" s="1327"/>
      <c r="CA43" s="1327"/>
      <c r="CB43" s="1327"/>
      <c r="CC43" s="1327"/>
      <c r="CD43" s="1327"/>
      <c r="CE43" s="1327"/>
      <c r="CF43" s="1327"/>
      <c r="CG43" s="1327"/>
      <c r="CH43" s="1327"/>
      <c r="CI43" s="1327"/>
      <c r="CJ43" s="1327"/>
      <c r="CK43" s="1327"/>
      <c r="CL43" s="1327"/>
      <c r="CM43" s="1327"/>
      <c r="CN43" s="1327"/>
      <c r="CO43" s="1327"/>
      <c r="CP43" s="1327"/>
      <c r="CQ43" s="1327"/>
      <c r="CR43" s="1327"/>
      <c r="CS43" s="1327"/>
      <c r="CT43" s="1327"/>
      <c r="CU43" s="1327"/>
      <c r="CV43" s="1327"/>
      <c r="CW43" s="1327"/>
      <c r="CX43" s="1327"/>
      <c r="CY43" s="1327"/>
      <c r="CZ43" s="1327"/>
      <c r="DA43" s="1327"/>
      <c r="DB43" s="1327"/>
      <c r="DC43" s="1328"/>
    </row>
    <row r="44" spans="2:109">
      <c r="B44" s="399"/>
      <c r="AN44" s="1329"/>
      <c r="AO44" s="1330"/>
      <c r="AP44" s="1330"/>
      <c r="AQ44" s="1330"/>
      <c r="AR44" s="1330"/>
      <c r="AS44" s="1330"/>
      <c r="AT44" s="1330"/>
      <c r="AU44" s="1330"/>
      <c r="AV44" s="1330"/>
      <c r="AW44" s="1330"/>
      <c r="AX44" s="1330"/>
      <c r="AY44" s="1330"/>
      <c r="AZ44" s="1330"/>
      <c r="BA44" s="1330"/>
      <c r="BB44" s="1330"/>
      <c r="BC44" s="1330"/>
      <c r="BD44" s="1330"/>
      <c r="BE44" s="1330"/>
      <c r="BF44" s="1330"/>
      <c r="BG44" s="1330"/>
      <c r="BH44" s="1330"/>
      <c r="BI44" s="1330"/>
      <c r="BJ44" s="1330"/>
      <c r="BK44" s="1330"/>
      <c r="BL44" s="1330"/>
      <c r="BM44" s="1330"/>
      <c r="BN44" s="1330"/>
      <c r="BO44" s="1330"/>
      <c r="BP44" s="1330"/>
      <c r="BQ44" s="1330"/>
      <c r="BR44" s="1330"/>
      <c r="BS44" s="1330"/>
      <c r="BT44" s="1330"/>
      <c r="BU44" s="1330"/>
      <c r="BV44" s="1330"/>
      <c r="BW44" s="1330"/>
      <c r="BX44" s="1330"/>
      <c r="BY44" s="1330"/>
      <c r="BZ44" s="1330"/>
      <c r="CA44" s="1330"/>
      <c r="CB44" s="1330"/>
      <c r="CC44" s="1330"/>
      <c r="CD44" s="1330"/>
      <c r="CE44" s="1330"/>
      <c r="CF44" s="1330"/>
      <c r="CG44" s="1330"/>
      <c r="CH44" s="1330"/>
      <c r="CI44" s="1330"/>
      <c r="CJ44" s="1330"/>
      <c r="CK44" s="1330"/>
      <c r="CL44" s="1330"/>
      <c r="CM44" s="1330"/>
      <c r="CN44" s="1330"/>
      <c r="CO44" s="1330"/>
      <c r="CP44" s="1330"/>
      <c r="CQ44" s="1330"/>
      <c r="CR44" s="1330"/>
      <c r="CS44" s="1330"/>
      <c r="CT44" s="1330"/>
      <c r="CU44" s="1330"/>
      <c r="CV44" s="1330"/>
      <c r="CW44" s="1330"/>
      <c r="CX44" s="1330"/>
      <c r="CY44" s="1330"/>
      <c r="CZ44" s="1330"/>
      <c r="DA44" s="1330"/>
      <c r="DB44" s="1330"/>
      <c r="DC44" s="1331"/>
    </row>
    <row r="45" spans="2:109">
      <c r="B45" s="399"/>
      <c r="AN45" s="1329"/>
      <c r="AO45" s="1330"/>
      <c r="AP45" s="1330"/>
      <c r="AQ45" s="1330"/>
      <c r="AR45" s="1330"/>
      <c r="AS45" s="1330"/>
      <c r="AT45" s="1330"/>
      <c r="AU45" s="1330"/>
      <c r="AV45" s="1330"/>
      <c r="AW45" s="1330"/>
      <c r="AX45" s="1330"/>
      <c r="AY45" s="1330"/>
      <c r="AZ45" s="1330"/>
      <c r="BA45" s="1330"/>
      <c r="BB45" s="1330"/>
      <c r="BC45" s="1330"/>
      <c r="BD45" s="1330"/>
      <c r="BE45" s="1330"/>
      <c r="BF45" s="1330"/>
      <c r="BG45" s="1330"/>
      <c r="BH45" s="1330"/>
      <c r="BI45" s="1330"/>
      <c r="BJ45" s="1330"/>
      <c r="BK45" s="1330"/>
      <c r="BL45" s="1330"/>
      <c r="BM45" s="1330"/>
      <c r="BN45" s="1330"/>
      <c r="BO45" s="1330"/>
      <c r="BP45" s="1330"/>
      <c r="BQ45" s="1330"/>
      <c r="BR45" s="1330"/>
      <c r="BS45" s="1330"/>
      <c r="BT45" s="1330"/>
      <c r="BU45" s="1330"/>
      <c r="BV45" s="1330"/>
      <c r="BW45" s="1330"/>
      <c r="BX45" s="1330"/>
      <c r="BY45" s="1330"/>
      <c r="BZ45" s="1330"/>
      <c r="CA45" s="1330"/>
      <c r="CB45" s="1330"/>
      <c r="CC45" s="1330"/>
      <c r="CD45" s="1330"/>
      <c r="CE45" s="1330"/>
      <c r="CF45" s="1330"/>
      <c r="CG45" s="1330"/>
      <c r="CH45" s="1330"/>
      <c r="CI45" s="1330"/>
      <c r="CJ45" s="1330"/>
      <c r="CK45" s="1330"/>
      <c r="CL45" s="1330"/>
      <c r="CM45" s="1330"/>
      <c r="CN45" s="1330"/>
      <c r="CO45" s="1330"/>
      <c r="CP45" s="1330"/>
      <c r="CQ45" s="1330"/>
      <c r="CR45" s="1330"/>
      <c r="CS45" s="1330"/>
      <c r="CT45" s="1330"/>
      <c r="CU45" s="1330"/>
      <c r="CV45" s="1330"/>
      <c r="CW45" s="1330"/>
      <c r="CX45" s="1330"/>
      <c r="CY45" s="1330"/>
      <c r="CZ45" s="1330"/>
      <c r="DA45" s="1330"/>
      <c r="DB45" s="1330"/>
      <c r="DC45" s="1331"/>
    </row>
    <row r="46" spans="2:109">
      <c r="B46" s="399"/>
      <c r="AN46" s="1329"/>
      <c r="AO46" s="1330"/>
      <c r="AP46" s="1330"/>
      <c r="AQ46" s="1330"/>
      <c r="AR46" s="1330"/>
      <c r="AS46" s="1330"/>
      <c r="AT46" s="1330"/>
      <c r="AU46" s="1330"/>
      <c r="AV46" s="1330"/>
      <c r="AW46" s="1330"/>
      <c r="AX46" s="1330"/>
      <c r="AY46" s="1330"/>
      <c r="AZ46" s="1330"/>
      <c r="BA46" s="1330"/>
      <c r="BB46" s="1330"/>
      <c r="BC46" s="1330"/>
      <c r="BD46" s="1330"/>
      <c r="BE46" s="1330"/>
      <c r="BF46" s="1330"/>
      <c r="BG46" s="1330"/>
      <c r="BH46" s="1330"/>
      <c r="BI46" s="1330"/>
      <c r="BJ46" s="1330"/>
      <c r="BK46" s="1330"/>
      <c r="BL46" s="1330"/>
      <c r="BM46" s="1330"/>
      <c r="BN46" s="1330"/>
      <c r="BO46" s="1330"/>
      <c r="BP46" s="1330"/>
      <c r="BQ46" s="1330"/>
      <c r="BR46" s="1330"/>
      <c r="BS46" s="1330"/>
      <c r="BT46" s="1330"/>
      <c r="BU46" s="1330"/>
      <c r="BV46" s="1330"/>
      <c r="BW46" s="1330"/>
      <c r="BX46" s="1330"/>
      <c r="BY46" s="1330"/>
      <c r="BZ46" s="1330"/>
      <c r="CA46" s="1330"/>
      <c r="CB46" s="1330"/>
      <c r="CC46" s="1330"/>
      <c r="CD46" s="1330"/>
      <c r="CE46" s="1330"/>
      <c r="CF46" s="1330"/>
      <c r="CG46" s="1330"/>
      <c r="CH46" s="1330"/>
      <c r="CI46" s="1330"/>
      <c r="CJ46" s="1330"/>
      <c r="CK46" s="1330"/>
      <c r="CL46" s="1330"/>
      <c r="CM46" s="1330"/>
      <c r="CN46" s="1330"/>
      <c r="CO46" s="1330"/>
      <c r="CP46" s="1330"/>
      <c r="CQ46" s="1330"/>
      <c r="CR46" s="1330"/>
      <c r="CS46" s="1330"/>
      <c r="CT46" s="1330"/>
      <c r="CU46" s="1330"/>
      <c r="CV46" s="1330"/>
      <c r="CW46" s="1330"/>
      <c r="CX46" s="1330"/>
      <c r="CY46" s="1330"/>
      <c r="CZ46" s="1330"/>
      <c r="DA46" s="1330"/>
      <c r="DB46" s="1330"/>
      <c r="DC46" s="1331"/>
    </row>
    <row r="47" spans="2:109">
      <c r="B47" s="399"/>
      <c r="AN47" s="1332"/>
      <c r="AO47" s="1333"/>
      <c r="AP47" s="1333"/>
      <c r="AQ47" s="1333"/>
      <c r="AR47" s="1333"/>
      <c r="AS47" s="1333"/>
      <c r="AT47" s="1333"/>
      <c r="AU47" s="1333"/>
      <c r="AV47" s="1333"/>
      <c r="AW47" s="1333"/>
      <c r="AX47" s="1333"/>
      <c r="AY47" s="1333"/>
      <c r="AZ47" s="1333"/>
      <c r="BA47" s="1333"/>
      <c r="BB47" s="1333"/>
      <c r="BC47" s="1333"/>
      <c r="BD47" s="1333"/>
      <c r="BE47" s="1333"/>
      <c r="BF47" s="1333"/>
      <c r="BG47" s="1333"/>
      <c r="BH47" s="1333"/>
      <c r="BI47" s="1333"/>
      <c r="BJ47" s="1333"/>
      <c r="BK47" s="1333"/>
      <c r="BL47" s="1333"/>
      <c r="BM47" s="1333"/>
      <c r="BN47" s="1333"/>
      <c r="BO47" s="1333"/>
      <c r="BP47" s="1333"/>
      <c r="BQ47" s="1333"/>
      <c r="BR47" s="1333"/>
      <c r="BS47" s="1333"/>
      <c r="BT47" s="1333"/>
      <c r="BU47" s="1333"/>
      <c r="BV47" s="1333"/>
      <c r="BW47" s="1333"/>
      <c r="BX47" s="1333"/>
      <c r="BY47" s="1333"/>
      <c r="BZ47" s="1333"/>
      <c r="CA47" s="1333"/>
      <c r="CB47" s="1333"/>
      <c r="CC47" s="1333"/>
      <c r="CD47" s="1333"/>
      <c r="CE47" s="1333"/>
      <c r="CF47" s="1333"/>
      <c r="CG47" s="1333"/>
      <c r="CH47" s="1333"/>
      <c r="CI47" s="1333"/>
      <c r="CJ47" s="1333"/>
      <c r="CK47" s="1333"/>
      <c r="CL47" s="1333"/>
      <c r="CM47" s="1333"/>
      <c r="CN47" s="1333"/>
      <c r="CO47" s="1333"/>
      <c r="CP47" s="1333"/>
      <c r="CQ47" s="1333"/>
      <c r="CR47" s="1333"/>
      <c r="CS47" s="1333"/>
      <c r="CT47" s="1333"/>
      <c r="CU47" s="1333"/>
      <c r="CV47" s="1333"/>
      <c r="CW47" s="1333"/>
      <c r="CX47" s="1333"/>
      <c r="CY47" s="1333"/>
      <c r="CZ47" s="1333"/>
      <c r="DA47" s="1333"/>
      <c r="DB47" s="1333"/>
      <c r="DC47" s="1334"/>
    </row>
    <row r="48" spans="2:109">
      <c r="B48" s="399"/>
      <c r="H48" s="408"/>
      <c r="I48" s="408"/>
      <c r="J48" s="408"/>
      <c r="AN48" s="408"/>
      <c r="AO48" s="408"/>
      <c r="AP48" s="408"/>
      <c r="AZ48" s="408"/>
      <c r="BA48" s="408"/>
      <c r="BB48" s="408"/>
      <c r="BL48" s="408"/>
      <c r="BM48" s="408"/>
      <c r="BN48" s="408"/>
      <c r="BX48" s="408"/>
      <c r="BY48" s="408"/>
      <c r="BZ48" s="408"/>
      <c r="CJ48" s="408"/>
      <c r="CK48" s="408"/>
      <c r="CL48" s="408"/>
      <c r="CV48" s="408"/>
      <c r="CW48" s="408"/>
      <c r="CX48" s="408"/>
    </row>
    <row r="49" spans="1:109">
      <c r="B49" s="399"/>
      <c r="AN49" s="390" t="s">
        <v>629</v>
      </c>
    </row>
    <row r="50" spans="1:109">
      <c r="B50" s="399"/>
      <c r="G50" s="1315"/>
      <c r="H50" s="1315"/>
      <c r="I50" s="1315"/>
      <c r="J50" s="1315"/>
      <c r="K50" s="409"/>
      <c r="L50" s="409"/>
      <c r="M50" s="410"/>
      <c r="N50" s="410"/>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19" t="s">
        <v>567</v>
      </c>
      <c r="BQ50" s="1319"/>
      <c r="BR50" s="1319"/>
      <c r="BS50" s="1319"/>
      <c r="BT50" s="1319"/>
      <c r="BU50" s="1319"/>
      <c r="BV50" s="1319"/>
      <c r="BW50" s="1319"/>
      <c r="BX50" s="1319" t="s">
        <v>568</v>
      </c>
      <c r="BY50" s="1319"/>
      <c r="BZ50" s="1319"/>
      <c r="CA50" s="1319"/>
      <c r="CB50" s="1319"/>
      <c r="CC50" s="1319"/>
      <c r="CD50" s="1319"/>
      <c r="CE50" s="1319"/>
      <c r="CF50" s="1319" t="s">
        <v>569</v>
      </c>
      <c r="CG50" s="1319"/>
      <c r="CH50" s="1319"/>
      <c r="CI50" s="1319"/>
      <c r="CJ50" s="1319"/>
      <c r="CK50" s="1319"/>
      <c r="CL50" s="1319"/>
      <c r="CM50" s="1319"/>
      <c r="CN50" s="1319" t="s">
        <v>570</v>
      </c>
      <c r="CO50" s="1319"/>
      <c r="CP50" s="1319"/>
      <c r="CQ50" s="1319"/>
      <c r="CR50" s="1319"/>
      <c r="CS50" s="1319"/>
      <c r="CT50" s="1319"/>
      <c r="CU50" s="1319"/>
      <c r="CV50" s="1319" t="s">
        <v>571</v>
      </c>
      <c r="CW50" s="1319"/>
      <c r="CX50" s="1319"/>
      <c r="CY50" s="1319"/>
      <c r="CZ50" s="1319"/>
      <c r="DA50" s="1319"/>
      <c r="DB50" s="1319"/>
      <c r="DC50" s="1319"/>
    </row>
    <row r="51" spans="1:109" ht="13.5" customHeight="1">
      <c r="B51" s="399"/>
      <c r="G51" s="1320"/>
      <c r="H51" s="1320"/>
      <c r="I51" s="1325"/>
      <c r="J51" s="1325"/>
      <c r="K51" s="1313"/>
      <c r="L51" s="1313"/>
      <c r="M51" s="1313"/>
      <c r="N51" s="1313"/>
      <c r="AM51" s="408"/>
      <c r="AN51" s="1314" t="s">
        <v>630</v>
      </c>
      <c r="AO51" s="1314"/>
      <c r="AP51" s="1314"/>
      <c r="AQ51" s="1314"/>
      <c r="AR51" s="1314"/>
      <c r="AS51" s="1314"/>
      <c r="AT51" s="1314"/>
      <c r="AU51" s="1314"/>
      <c r="AV51" s="1314"/>
      <c r="AW51" s="1314"/>
      <c r="AX51" s="1314"/>
      <c r="AY51" s="1314"/>
      <c r="AZ51" s="1314"/>
      <c r="BA51" s="1314"/>
      <c r="BB51" s="1314" t="s">
        <v>631</v>
      </c>
      <c r="BC51" s="1314"/>
      <c r="BD51" s="1314"/>
      <c r="BE51" s="1314"/>
      <c r="BF51" s="1314"/>
      <c r="BG51" s="1314"/>
      <c r="BH51" s="1314"/>
      <c r="BI51" s="1314"/>
      <c r="BJ51" s="1314"/>
      <c r="BK51" s="1314"/>
      <c r="BL51" s="1314"/>
      <c r="BM51" s="1314"/>
      <c r="BN51" s="1314"/>
      <c r="BO51" s="1314"/>
      <c r="BP51" s="1312">
        <v>74</v>
      </c>
      <c r="BQ51" s="1312"/>
      <c r="BR51" s="1312"/>
      <c r="BS51" s="1312"/>
      <c r="BT51" s="1312"/>
      <c r="BU51" s="1312"/>
      <c r="BV51" s="1312"/>
      <c r="BW51" s="1312"/>
      <c r="BX51" s="1324"/>
      <c r="BY51" s="1312"/>
      <c r="BZ51" s="1312"/>
      <c r="CA51" s="1312"/>
      <c r="CB51" s="1312"/>
      <c r="CC51" s="1312"/>
      <c r="CD51" s="1312"/>
      <c r="CE51" s="1312"/>
      <c r="CF51" s="1324"/>
      <c r="CG51" s="1312"/>
      <c r="CH51" s="1312"/>
      <c r="CI51" s="1312"/>
      <c r="CJ51" s="1312"/>
      <c r="CK51" s="1312"/>
      <c r="CL51" s="1312"/>
      <c r="CM51" s="1312"/>
      <c r="CN51" s="1324"/>
      <c r="CO51" s="1312"/>
      <c r="CP51" s="1312"/>
      <c r="CQ51" s="1312"/>
      <c r="CR51" s="1312"/>
      <c r="CS51" s="1312"/>
      <c r="CT51" s="1312"/>
      <c r="CU51" s="1312"/>
      <c r="CV51" s="1324"/>
      <c r="CW51" s="1312"/>
      <c r="CX51" s="1312"/>
      <c r="CY51" s="1312"/>
      <c r="CZ51" s="1312"/>
      <c r="DA51" s="1312"/>
      <c r="DB51" s="1312"/>
      <c r="DC51" s="1312"/>
    </row>
    <row r="52" spans="1:109">
      <c r="B52" s="399"/>
      <c r="G52" s="1320"/>
      <c r="H52" s="1320"/>
      <c r="I52" s="1325"/>
      <c r="J52" s="1325"/>
      <c r="K52" s="1313"/>
      <c r="L52" s="1313"/>
      <c r="M52" s="1313"/>
      <c r="N52" s="1313"/>
      <c r="AM52" s="408"/>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c r="A53" s="407"/>
      <c r="B53" s="399"/>
      <c r="G53" s="1320"/>
      <c r="H53" s="1320"/>
      <c r="I53" s="1315"/>
      <c r="J53" s="1315"/>
      <c r="K53" s="1313"/>
      <c r="L53" s="1313"/>
      <c r="M53" s="1313"/>
      <c r="N53" s="1313"/>
      <c r="AM53" s="408"/>
      <c r="AN53" s="1314"/>
      <c r="AO53" s="1314"/>
      <c r="AP53" s="1314"/>
      <c r="AQ53" s="1314"/>
      <c r="AR53" s="1314"/>
      <c r="AS53" s="1314"/>
      <c r="AT53" s="1314"/>
      <c r="AU53" s="1314"/>
      <c r="AV53" s="1314"/>
      <c r="AW53" s="1314"/>
      <c r="AX53" s="1314"/>
      <c r="AY53" s="1314"/>
      <c r="AZ53" s="1314"/>
      <c r="BA53" s="1314"/>
      <c r="BB53" s="1314" t="s">
        <v>632</v>
      </c>
      <c r="BC53" s="1314"/>
      <c r="BD53" s="1314"/>
      <c r="BE53" s="1314"/>
      <c r="BF53" s="1314"/>
      <c r="BG53" s="1314"/>
      <c r="BH53" s="1314"/>
      <c r="BI53" s="1314"/>
      <c r="BJ53" s="1314"/>
      <c r="BK53" s="1314"/>
      <c r="BL53" s="1314"/>
      <c r="BM53" s="1314"/>
      <c r="BN53" s="1314"/>
      <c r="BO53" s="1314"/>
      <c r="BP53" s="1312">
        <v>65.2</v>
      </c>
      <c r="BQ53" s="1312"/>
      <c r="BR53" s="1312"/>
      <c r="BS53" s="1312"/>
      <c r="BT53" s="1312"/>
      <c r="BU53" s="1312"/>
      <c r="BV53" s="1312"/>
      <c r="BW53" s="1312"/>
      <c r="BX53" s="1324"/>
      <c r="BY53" s="1312"/>
      <c r="BZ53" s="1312"/>
      <c r="CA53" s="1312"/>
      <c r="CB53" s="1312"/>
      <c r="CC53" s="1312"/>
      <c r="CD53" s="1312"/>
      <c r="CE53" s="1312"/>
      <c r="CF53" s="1324"/>
      <c r="CG53" s="1312"/>
      <c r="CH53" s="1312"/>
      <c r="CI53" s="1312"/>
      <c r="CJ53" s="1312"/>
      <c r="CK53" s="1312"/>
      <c r="CL53" s="1312"/>
      <c r="CM53" s="1312"/>
      <c r="CN53" s="1324"/>
      <c r="CO53" s="1312"/>
      <c r="CP53" s="1312"/>
      <c r="CQ53" s="1312"/>
      <c r="CR53" s="1312"/>
      <c r="CS53" s="1312"/>
      <c r="CT53" s="1312"/>
      <c r="CU53" s="1312"/>
      <c r="CV53" s="1324"/>
      <c r="CW53" s="1312"/>
      <c r="CX53" s="1312"/>
      <c r="CY53" s="1312"/>
      <c r="CZ53" s="1312"/>
      <c r="DA53" s="1312"/>
      <c r="DB53" s="1312"/>
      <c r="DC53" s="1312"/>
    </row>
    <row r="54" spans="1:109">
      <c r="A54" s="407"/>
      <c r="B54" s="399"/>
      <c r="G54" s="1320"/>
      <c r="H54" s="1320"/>
      <c r="I54" s="1315"/>
      <c r="J54" s="1315"/>
      <c r="K54" s="1313"/>
      <c r="L54" s="1313"/>
      <c r="M54" s="1313"/>
      <c r="N54" s="1313"/>
      <c r="AM54" s="408"/>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c r="A55" s="407"/>
      <c r="B55" s="399"/>
      <c r="G55" s="1315"/>
      <c r="H55" s="1315"/>
      <c r="I55" s="1315"/>
      <c r="J55" s="1315"/>
      <c r="K55" s="1313"/>
      <c r="L55" s="1313"/>
      <c r="M55" s="1313"/>
      <c r="N55" s="1313"/>
      <c r="AN55" s="1319" t="s">
        <v>633</v>
      </c>
      <c r="AO55" s="1319"/>
      <c r="AP55" s="1319"/>
      <c r="AQ55" s="1319"/>
      <c r="AR55" s="1319"/>
      <c r="AS55" s="1319"/>
      <c r="AT55" s="1319"/>
      <c r="AU55" s="1319"/>
      <c r="AV55" s="1319"/>
      <c r="AW55" s="1319"/>
      <c r="AX55" s="1319"/>
      <c r="AY55" s="1319"/>
      <c r="AZ55" s="1319"/>
      <c r="BA55" s="1319"/>
      <c r="BB55" s="1314" t="s">
        <v>631</v>
      </c>
      <c r="BC55" s="1314"/>
      <c r="BD55" s="1314"/>
      <c r="BE55" s="1314"/>
      <c r="BF55" s="1314"/>
      <c r="BG55" s="1314"/>
      <c r="BH55" s="1314"/>
      <c r="BI55" s="1314"/>
      <c r="BJ55" s="1314"/>
      <c r="BK55" s="1314"/>
      <c r="BL55" s="1314"/>
      <c r="BM55" s="1314"/>
      <c r="BN55" s="1314"/>
      <c r="BO55" s="1314"/>
      <c r="BP55" s="1312">
        <v>36.6</v>
      </c>
      <c r="BQ55" s="1312"/>
      <c r="BR55" s="1312"/>
      <c r="BS55" s="1312"/>
      <c r="BT55" s="1312"/>
      <c r="BU55" s="1312"/>
      <c r="BV55" s="1312"/>
      <c r="BW55" s="1312"/>
      <c r="BX55" s="1324"/>
      <c r="BY55" s="1312"/>
      <c r="BZ55" s="1312"/>
      <c r="CA55" s="1312"/>
      <c r="CB55" s="1312"/>
      <c r="CC55" s="1312"/>
      <c r="CD55" s="1312"/>
      <c r="CE55" s="1312"/>
      <c r="CF55" s="1324"/>
      <c r="CG55" s="1312"/>
      <c r="CH55" s="1312"/>
      <c r="CI55" s="1312"/>
      <c r="CJ55" s="1312"/>
      <c r="CK55" s="1312"/>
      <c r="CL55" s="1312"/>
      <c r="CM55" s="1312"/>
      <c r="CN55" s="1324"/>
      <c r="CO55" s="1312"/>
      <c r="CP55" s="1312"/>
      <c r="CQ55" s="1312"/>
      <c r="CR55" s="1312"/>
      <c r="CS55" s="1312"/>
      <c r="CT55" s="1312"/>
      <c r="CU55" s="1312"/>
      <c r="CV55" s="1324"/>
      <c r="CW55" s="1312"/>
      <c r="CX55" s="1312"/>
      <c r="CY55" s="1312"/>
      <c r="CZ55" s="1312"/>
      <c r="DA55" s="1312"/>
      <c r="DB55" s="1312"/>
      <c r="DC55" s="1312"/>
    </row>
    <row r="56" spans="1:109">
      <c r="A56" s="407"/>
      <c r="B56" s="399"/>
      <c r="G56" s="1315"/>
      <c r="H56" s="1315"/>
      <c r="I56" s="1315"/>
      <c r="J56" s="1315"/>
      <c r="K56" s="1313"/>
      <c r="L56" s="1313"/>
      <c r="M56" s="1313"/>
      <c r="N56" s="1313"/>
      <c r="AN56" s="1319"/>
      <c r="AO56" s="1319"/>
      <c r="AP56" s="1319"/>
      <c r="AQ56" s="1319"/>
      <c r="AR56" s="1319"/>
      <c r="AS56" s="1319"/>
      <c r="AT56" s="1319"/>
      <c r="AU56" s="1319"/>
      <c r="AV56" s="1319"/>
      <c r="AW56" s="1319"/>
      <c r="AX56" s="1319"/>
      <c r="AY56" s="1319"/>
      <c r="AZ56" s="1319"/>
      <c r="BA56" s="1319"/>
      <c r="BB56" s="1314"/>
      <c r="BC56" s="1314"/>
      <c r="BD56" s="1314"/>
      <c r="BE56" s="1314"/>
      <c r="BF56" s="1314"/>
      <c r="BG56" s="1314"/>
      <c r="BH56" s="1314"/>
      <c r="BI56" s="1314"/>
      <c r="BJ56" s="1314"/>
      <c r="BK56" s="1314"/>
      <c r="BL56" s="1314"/>
      <c r="BM56" s="1314"/>
      <c r="BN56" s="1314"/>
      <c r="BO56" s="1314"/>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7" customFormat="1">
      <c r="B57" s="411"/>
      <c r="G57" s="1315"/>
      <c r="H57" s="1315"/>
      <c r="I57" s="1317"/>
      <c r="J57" s="1317"/>
      <c r="K57" s="1313"/>
      <c r="L57" s="1313"/>
      <c r="M57" s="1313"/>
      <c r="N57" s="1313"/>
      <c r="AM57" s="390"/>
      <c r="AN57" s="1319"/>
      <c r="AO57" s="1319"/>
      <c r="AP57" s="1319"/>
      <c r="AQ57" s="1319"/>
      <c r="AR57" s="1319"/>
      <c r="AS57" s="1319"/>
      <c r="AT57" s="1319"/>
      <c r="AU57" s="1319"/>
      <c r="AV57" s="1319"/>
      <c r="AW57" s="1319"/>
      <c r="AX57" s="1319"/>
      <c r="AY57" s="1319"/>
      <c r="AZ57" s="1319"/>
      <c r="BA57" s="1319"/>
      <c r="BB57" s="1314" t="s">
        <v>632</v>
      </c>
      <c r="BC57" s="1314"/>
      <c r="BD57" s="1314"/>
      <c r="BE57" s="1314"/>
      <c r="BF57" s="1314"/>
      <c r="BG57" s="1314"/>
      <c r="BH57" s="1314"/>
      <c r="BI57" s="1314"/>
      <c r="BJ57" s="1314"/>
      <c r="BK57" s="1314"/>
      <c r="BL57" s="1314"/>
      <c r="BM57" s="1314"/>
      <c r="BN57" s="1314"/>
      <c r="BO57" s="1314"/>
      <c r="BP57" s="1312">
        <v>58.8</v>
      </c>
      <c r="BQ57" s="1312"/>
      <c r="BR57" s="1312"/>
      <c r="BS57" s="1312"/>
      <c r="BT57" s="1312"/>
      <c r="BU57" s="1312"/>
      <c r="BV57" s="1312"/>
      <c r="BW57" s="1312"/>
      <c r="BX57" s="1324"/>
      <c r="BY57" s="1312"/>
      <c r="BZ57" s="1312"/>
      <c r="CA57" s="1312"/>
      <c r="CB57" s="1312"/>
      <c r="CC57" s="1312"/>
      <c r="CD57" s="1312"/>
      <c r="CE57" s="1312"/>
      <c r="CF57" s="1324"/>
      <c r="CG57" s="1312"/>
      <c r="CH57" s="1312"/>
      <c r="CI57" s="1312"/>
      <c r="CJ57" s="1312"/>
      <c r="CK57" s="1312"/>
      <c r="CL57" s="1312"/>
      <c r="CM57" s="1312"/>
      <c r="CN57" s="1324"/>
      <c r="CO57" s="1312"/>
      <c r="CP57" s="1312"/>
      <c r="CQ57" s="1312"/>
      <c r="CR57" s="1312"/>
      <c r="CS57" s="1312"/>
      <c r="CT57" s="1312"/>
      <c r="CU57" s="1312"/>
      <c r="CV57" s="1324"/>
      <c r="CW57" s="1312"/>
      <c r="CX57" s="1312"/>
      <c r="CY57" s="1312"/>
      <c r="CZ57" s="1312"/>
      <c r="DA57" s="1312"/>
      <c r="DB57" s="1312"/>
      <c r="DC57" s="1312"/>
      <c r="DD57" s="412"/>
      <c r="DE57" s="411"/>
    </row>
    <row r="58" spans="1:109" s="407" customFormat="1">
      <c r="A58" s="390"/>
      <c r="B58" s="411"/>
      <c r="G58" s="1315"/>
      <c r="H58" s="1315"/>
      <c r="I58" s="1317"/>
      <c r="J58" s="1317"/>
      <c r="K58" s="1313"/>
      <c r="L58" s="1313"/>
      <c r="M58" s="1313"/>
      <c r="N58" s="1313"/>
      <c r="AM58" s="390"/>
      <c r="AN58" s="1319"/>
      <c r="AO58" s="1319"/>
      <c r="AP58" s="1319"/>
      <c r="AQ58" s="1319"/>
      <c r="AR58" s="1319"/>
      <c r="AS58" s="1319"/>
      <c r="AT58" s="1319"/>
      <c r="AU58" s="1319"/>
      <c r="AV58" s="1319"/>
      <c r="AW58" s="1319"/>
      <c r="AX58" s="1319"/>
      <c r="AY58" s="1319"/>
      <c r="AZ58" s="1319"/>
      <c r="BA58" s="1319"/>
      <c r="BB58" s="1314"/>
      <c r="BC58" s="1314"/>
      <c r="BD58" s="1314"/>
      <c r="BE58" s="1314"/>
      <c r="BF58" s="1314"/>
      <c r="BG58" s="1314"/>
      <c r="BH58" s="1314"/>
      <c r="BI58" s="1314"/>
      <c r="BJ58" s="1314"/>
      <c r="BK58" s="1314"/>
      <c r="BL58" s="1314"/>
      <c r="BM58" s="1314"/>
      <c r="BN58" s="1314"/>
      <c r="BO58" s="1314"/>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12"/>
      <c r="DE58" s="411"/>
    </row>
    <row r="59" spans="1:109" s="407" customFormat="1">
      <c r="A59" s="390"/>
      <c r="B59" s="411"/>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11"/>
    </row>
    <row r="60" spans="1:109" s="407" customFormat="1">
      <c r="A60" s="390"/>
      <c r="B60" s="411"/>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11"/>
    </row>
    <row r="61" spans="1:109" s="407" customFormat="1">
      <c r="A61" s="390"/>
      <c r="B61" s="414"/>
      <c r="C61" s="415"/>
      <c r="D61" s="415"/>
      <c r="E61" s="415"/>
      <c r="F61" s="415"/>
      <c r="G61" s="415"/>
      <c r="H61" s="415"/>
      <c r="I61" s="415"/>
      <c r="J61" s="415"/>
      <c r="K61" s="415"/>
      <c r="L61" s="415"/>
      <c r="M61" s="416"/>
      <c r="N61" s="416"/>
      <c r="O61" s="415"/>
      <c r="P61" s="415"/>
      <c r="Q61" s="415"/>
      <c r="R61" s="415"/>
      <c r="S61" s="415"/>
      <c r="T61" s="415"/>
      <c r="U61" s="415"/>
      <c r="V61" s="415"/>
      <c r="W61" s="415"/>
      <c r="X61" s="415"/>
      <c r="Y61" s="415"/>
      <c r="Z61" s="415"/>
      <c r="AA61" s="415"/>
      <c r="AB61" s="415"/>
      <c r="AC61" s="415"/>
      <c r="AD61" s="415"/>
      <c r="AE61" s="415"/>
      <c r="AF61" s="415"/>
      <c r="AG61" s="415"/>
      <c r="AH61" s="415"/>
      <c r="AI61" s="415"/>
      <c r="AJ61" s="415"/>
      <c r="AK61" s="415"/>
      <c r="AL61" s="415"/>
      <c r="AM61" s="415"/>
      <c r="AN61" s="415"/>
      <c r="AO61" s="415"/>
      <c r="AP61" s="415"/>
      <c r="AQ61" s="415"/>
      <c r="AR61" s="415"/>
      <c r="AS61" s="416"/>
      <c r="AT61" s="416"/>
      <c r="AU61" s="415"/>
      <c r="AV61" s="415"/>
      <c r="AW61" s="415"/>
      <c r="AX61" s="415"/>
      <c r="AY61" s="415"/>
      <c r="AZ61" s="415"/>
      <c r="BA61" s="415"/>
      <c r="BB61" s="415"/>
      <c r="BC61" s="415"/>
      <c r="BD61" s="415"/>
      <c r="BE61" s="416"/>
      <c r="BF61" s="416"/>
      <c r="BG61" s="415"/>
      <c r="BH61" s="415"/>
      <c r="BI61" s="415"/>
      <c r="BJ61" s="415"/>
      <c r="BK61" s="415"/>
      <c r="BL61" s="415"/>
      <c r="BM61" s="415"/>
      <c r="BN61" s="415"/>
      <c r="BO61" s="415"/>
      <c r="BP61" s="415"/>
      <c r="BQ61" s="416"/>
      <c r="BR61" s="416"/>
      <c r="BS61" s="415"/>
      <c r="BT61" s="415"/>
      <c r="BU61" s="415"/>
      <c r="BV61" s="415"/>
      <c r="BW61" s="415"/>
      <c r="BX61" s="415"/>
      <c r="BY61" s="415"/>
      <c r="BZ61" s="415"/>
      <c r="CA61" s="415"/>
      <c r="CB61" s="415"/>
      <c r="CC61" s="416"/>
      <c r="CD61" s="416"/>
      <c r="CE61" s="415"/>
      <c r="CF61" s="415"/>
      <c r="CG61" s="415"/>
      <c r="CH61" s="415"/>
      <c r="CI61" s="415"/>
      <c r="CJ61" s="415"/>
      <c r="CK61" s="415"/>
      <c r="CL61" s="415"/>
      <c r="CM61" s="415"/>
      <c r="CN61" s="415"/>
      <c r="CO61" s="416"/>
      <c r="CP61" s="416"/>
      <c r="CQ61" s="415"/>
      <c r="CR61" s="415"/>
      <c r="CS61" s="415"/>
      <c r="CT61" s="415"/>
      <c r="CU61" s="415"/>
      <c r="CV61" s="415"/>
      <c r="CW61" s="415"/>
      <c r="CX61" s="415"/>
      <c r="CY61" s="415"/>
      <c r="CZ61" s="415"/>
      <c r="DA61" s="416"/>
      <c r="DB61" s="416"/>
      <c r="DC61" s="416"/>
      <c r="DD61" s="417"/>
      <c r="DE61" s="411"/>
    </row>
    <row r="62" spans="1:109">
      <c r="B62" s="404"/>
      <c r="C62" s="404"/>
      <c r="D62" s="404"/>
      <c r="E62" s="404"/>
      <c r="F62" s="404"/>
      <c r="G62" s="404"/>
      <c r="H62" s="404"/>
      <c r="I62" s="404"/>
      <c r="J62" s="404"/>
      <c r="K62" s="404"/>
      <c r="L62" s="404"/>
      <c r="M62" s="404"/>
      <c r="N62" s="404"/>
      <c r="O62" s="404"/>
      <c r="P62" s="404"/>
      <c r="Q62" s="404"/>
      <c r="R62" s="404"/>
      <c r="S62" s="404"/>
      <c r="T62" s="404"/>
      <c r="U62" s="404"/>
      <c r="V62" s="404"/>
      <c r="W62" s="404"/>
      <c r="X62" s="404"/>
      <c r="Y62" s="404"/>
      <c r="Z62" s="404"/>
      <c r="AA62" s="404"/>
      <c r="AB62" s="404"/>
      <c r="AC62" s="404"/>
      <c r="AD62" s="404"/>
      <c r="AE62" s="404"/>
      <c r="AF62" s="404"/>
      <c r="AG62" s="404"/>
      <c r="AH62" s="404"/>
      <c r="AI62" s="404"/>
      <c r="AJ62" s="404"/>
      <c r="AK62" s="404"/>
      <c r="AL62" s="404"/>
      <c r="AM62" s="404"/>
      <c r="AN62" s="404"/>
      <c r="AO62" s="404"/>
      <c r="AP62" s="404"/>
      <c r="AQ62" s="404"/>
      <c r="AR62" s="404"/>
      <c r="AS62" s="404"/>
      <c r="AT62" s="404"/>
      <c r="AU62" s="404"/>
      <c r="AV62" s="404"/>
      <c r="AW62" s="404"/>
      <c r="AX62" s="404"/>
      <c r="AY62" s="404"/>
      <c r="AZ62" s="404"/>
      <c r="BA62" s="404"/>
      <c r="BB62" s="404"/>
      <c r="BC62" s="404"/>
      <c r="BD62" s="404"/>
      <c r="BE62" s="404"/>
      <c r="BF62" s="404"/>
      <c r="BG62" s="404"/>
      <c r="BH62" s="404"/>
      <c r="BI62" s="404"/>
      <c r="BJ62" s="404"/>
      <c r="BK62" s="404"/>
      <c r="BL62" s="404"/>
      <c r="BM62" s="404"/>
      <c r="BN62" s="404"/>
      <c r="BO62" s="404"/>
      <c r="BP62" s="404"/>
      <c r="BQ62" s="404"/>
      <c r="BR62" s="404"/>
      <c r="BS62" s="404"/>
      <c r="BT62" s="404"/>
      <c r="BU62" s="404"/>
      <c r="BV62" s="404"/>
      <c r="BW62" s="404"/>
      <c r="BX62" s="404"/>
      <c r="BY62" s="404"/>
      <c r="BZ62" s="404"/>
      <c r="CA62" s="404"/>
      <c r="CB62" s="404"/>
      <c r="CC62" s="404"/>
      <c r="CD62" s="404"/>
      <c r="CE62" s="404"/>
      <c r="CF62" s="404"/>
      <c r="CG62" s="404"/>
      <c r="CH62" s="404"/>
      <c r="CI62" s="404"/>
      <c r="CJ62" s="404"/>
      <c r="CK62" s="404"/>
      <c r="CL62" s="404"/>
      <c r="CM62" s="404"/>
      <c r="CN62" s="404"/>
      <c r="CO62" s="404"/>
      <c r="CP62" s="404"/>
      <c r="CQ62" s="404"/>
      <c r="CR62" s="404"/>
      <c r="CS62" s="404"/>
      <c r="CT62" s="404"/>
      <c r="CU62" s="404"/>
      <c r="CV62" s="404"/>
      <c r="CW62" s="404"/>
      <c r="CX62" s="404"/>
      <c r="CY62" s="404"/>
      <c r="CZ62" s="404"/>
      <c r="DA62" s="404"/>
      <c r="DB62" s="404"/>
      <c r="DC62" s="404"/>
      <c r="DD62" s="404"/>
      <c r="DE62" s="390"/>
    </row>
    <row r="63" spans="1:109" ht="17.25">
      <c r="B63" s="418" t="s">
        <v>634</v>
      </c>
    </row>
    <row r="64" spans="1:109">
      <c r="B64" s="399"/>
      <c r="G64" s="406"/>
      <c r="N64" s="419"/>
      <c r="AM64" s="406"/>
      <c r="AN64" s="406" t="s">
        <v>627</v>
      </c>
      <c r="AP64" s="407"/>
      <c r="AQ64" s="407"/>
      <c r="AR64" s="407"/>
      <c r="AY64" s="406"/>
      <c r="BA64" s="407"/>
      <c r="BB64" s="407"/>
      <c r="BC64" s="407"/>
      <c r="BK64" s="406"/>
      <c r="BM64" s="407"/>
      <c r="BN64" s="407"/>
      <c r="BO64" s="407"/>
      <c r="BW64" s="406"/>
      <c r="BY64" s="407"/>
      <c r="BZ64" s="407"/>
      <c r="CA64" s="407"/>
      <c r="CI64" s="406"/>
      <c r="CK64" s="407"/>
      <c r="CL64" s="407"/>
      <c r="CM64" s="407"/>
      <c r="CU64" s="406"/>
      <c r="CW64" s="407"/>
      <c r="CX64" s="407"/>
      <c r="CY64" s="407"/>
    </row>
    <row r="65" spans="2:107" ht="13.5" customHeight="1">
      <c r="B65" s="399"/>
      <c r="AN65" s="1326" t="s">
        <v>637</v>
      </c>
      <c r="AO65" s="1327"/>
      <c r="AP65" s="1327"/>
      <c r="AQ65" s="1327"/>
      <c r="AR65" s="1327"/>
      <c r="AS65" s="1327"/>
      <c r="AT65" s="1327"/>
      <c r="AU65" s="1327"/>
      <c r="AV65" s="1327"/>
      <c r="AW65" s="1327"/>
      <c r="AX65" s="1327"/>
      <c r="AY65" s="1327"/>
      <c r="AZ65" s="1327"/>
      <c r="BA65" s="1327"/>
      <c r="BB65" s="1327"/>
      <c r="BC65" s="1327"/>
      <c r="BD65" s="1327"/>
      <c r="BE65" s="1327"/>
      <c r="BF65" s="1327"/>
      <c r="BG65" s="1327"/>
      <c r="BH65" s="1327"/>
      <c r="BI65" s="1327"/>
      <c r="BJ65" s="1327"/>
      <c r="BK65" s="1327"/>
      <c r="BL65" s="1327"/>
      <c r="BM65" s="1327"/>
      <c r="BN65" s="1327"/>
      <c r="BO65" s="1327"/>
      <c r="BP65" s="1327"/>
      <c r="BQ65" s="1327"/>
      <c r="BR65" s="1327"/>
      <c r="BS65" s="1327"/>
      <c r="BT65" s="1327"/>
      <c r="BU65" s="1327"/>
      <c r="BV65" s="1327"/>
      <c r="BW65" s="1327"/>
      <c r="BX65" s="1327"/>
      <c r="BY65" s="1327"/>
      <c r="BZ65" s="1327"/>
      <c r="CA65" s="1327"/>
      <c r="CB65" s="1327"/>
      <c r="CC65" s="1327"/>
      <c r="CD65" s="1327"/>
      <c r="CE65" s="1327"/>
      <c r="CF65" s="1327"/>
      <c r="CG65" s="1327"/>
      <c r="CH65" s="1327"/>
      <c r="CI65" s="1327"/>
      <c r="CJ65" s="1327"/>
      <c r="CK65" s="1327"/>
      <c r="CL65" s="1327"/>
      <c r="CM65" s="1327"/>
      <c r="CN65" s="1327"/>
      <c r="CO65" s="1327"/>
      <c r="CP65" s="1327"/>
      <c r="CQ65" s="1327"/>
      <c r="CR65" s="1327"/>
      <c r="CS65" s="1327"/>
      <c r="CT65" s="1327"/>
      <c r="CU65" s="1327"/>
      <c r="CV65" s="1327"/>
      <c r="CW65" s="1327"/>
      <c r="CX65" s="1327"/>
      <c r="CY65" s="1327"/>
      <c r="CZ65" s="1327"/>
      <c r="DA65" s="1327"/>
      <c r="DB65" s="1327"/>
      <c r="DC65" s="1328"/>
    </row>
    <row r="66" spans="2:107">
      <c r="B66" s="399"/>
      <c r="AN66" s="1329"/>
      <c r="AO66" s="1330"/>
      <c r="AP66" s="1330"/>
      <c r="AQ66" s="1330"/>
      <c r="AR66" s="1330"/>
      <c r="AS66" s="1330"/>
      <c r="AT66" s="1330"/>
      <c r="AU66" s="1330"/>
      <c r="AV66" s="1330"/>
      <c r="AW66" s="1330"/>
      <c r="AX66" s="1330"/>
      <c r="AY66" s="1330"/>
      <c r="AZ66" s="1330"/>
      <c r="BA66" s="1330"/>
      <c r="BB66" s="1330"/>
      <c r="BC66" s="1330"/>
      <c r="BD66" s="1330"/>
      <c r="BE66" s="1330"/>
      <c r="BF66" s="1330"/>
      <c r="BG66" s="1330"/>
      <c r="BH66" s="1330"/>
      <c r="BI66" s="1330"/>
      <c r="BJ66" s="1330"/>
      <c r="BK66" s="1330"/>
      <c r="BL66" s="1330"/>
      <c r="BM66" s="1330"/>
      <c r="BN66" s="1330"/>
      <c r="BO66" s="1330"/>
      <c r="BP66" s="1330"/>
      <c r="BQ66" s="1330"/>
      <c r="BR66" s="1330"/>
      <c r="BS66" s="1330"/>
      <c r="BT66" s="1330"/>
      <c r="BU66" s="1330"/>
      <c r="BV66" s="1330"/>
      <c r="BW66" s="1330"/>
      <c r="BX66" s="1330"/>
      <c r="BY66" s="1330"/>
      <c r="BZ66" s="1330"/>
      <c r="CA66" s="1330"/>
      <c r="CB66" s="1330"/>
      <c r="CC66" s="1330"/>
      <c r="CD66" s="1330"/>
      <c r="CE66" s="1330"/>
      <c r="CF66" s="1330"/>
      <c r="CG66" s="1330"/>
      <c r="CH66" s="1330"/>
      <c r="CI66" s="1330"/>
      <c r="CJ66" s="1330"/>
      <c r="CK66" s="1330"/>
      <c r="CL66" s="1330"/>
      <c r="CM66" s="1330"/>
      <c r="CN66" s="1330"/>
      <c r="CO66" s="1330"/>
      <c r="CP66" s="1330"/>
      <c r="CQ66" s="1330"/>
      <c r="CR66" s="1330"/>
      <c r="CS66" s="1330"/>
      <c r="CT66" s="1330"/>
      <c r="CU66" s="1330"/>
      <c r="CV66" s="1330"/>
      <c r="CW66" s="1330"/>
      <c r="CX66" s="1330"/>
      <c r="CY66" s="1330"/>
      <c r="CZ66" s="1330"/>
      <c r="DA66" s="1330"/>
      <c r="DB66" s="1330"/>
      <c r="DC66" s="1331"/>
    </row>
    <row r="67" spans="2:107">
      <c r="B67" s="399"/>
      <c r="AN67" s="1329"/>
      <c r="AO67" s="1330"/>
      <c r="AP67" s="1330"/>
      <c r="AQ67" s="1330"/>
      <c r="AR67" s="1330"/>
      <c r="AS67" s="1330"/>
      <c r="AT67" s="1330"/>
      <c r="AU67" s="1330"/>
      <c r="AV67" s="1330"/>
      <c r="AW67" s="1330"/>
      <c r="AX67" s="1330"/>
      <c r="AY67" s="1330"/>
      <c r="AZ67" s="1330"/>
      <c r="BA67" s="1330"/>
      <c r="BB67" s="1330"/>
      <c r="BC67" s="1330"/>
      <c r="BD67" s="1330"/>
      <c r="BE67" s="1330"/>
      <c r="BF67" s="1330"/>
      <c r="BG67" s="1330"/>
      <c r="BH67" s="1330"/>
      <c r="BI67" s="1330"/>
      <c r="BJ67" s="1330"/>
      <c r="BK67" s="1330"/>
      <c r="BL67" s="1330"/>
      <c r="BM67" s="1330"/>
      <c r="BN67" s="1330"/>
      <c r="BO67" s="1330"/>
      <c r="BP67" s="1330"/>
      <c r="BQ67" s="1330"/>
      <c r="BR67" s="1330"/>
      <c r="BS67" s="1330"/>
      <c r="BT67" s="1330"/>
      <c r="BU67" s="1330"/>
      <c r="BV67" s="1330"/>
      <c r="BW67" s="1330"/>
      <c r="BX67" s="1330"/>
      <c r="BY67" s="1330"/>
      <c r="BZ67" s="1330"/>
      <c r="CA67" s="1330"/>
      <c r="CB67" s="1330"/>
      <c r="CC67" s="1330"/>
      <c r="CD67" s="1330"/>
      <c r="CE67" s="1330"/>
      <c r="CF67" s="1330"/>
      <c r="CG67" s="1330"/>
      <c r="CH67" s="1330"/>
      <c r="CI67" s="1330"/>
      <c r="CJ67" s="1330"/>
      <c r="CK67" s="1330"/>
      <c r="CL67" s="1330"/>
      <c r="CM67" s="1330"/>
      <c r="CN67" s="1330"/>
      <c r="CO67" s="1330"/>
      <c r="CP67" s="1330"/>
      <c r="CQ67" s="1330"/>
      <c r="CR67" s="1330"/>
      <c r="CS67" s="1330"/>
      <c r="CT67" s="1330"/>
      <c r="CU67" s="1330"/>
      <c r="CV67" s="1330"/>
      <c r="CW67" s="1330"/>
      <c r="CX67" s="1330"/>
      <c r="CY67" s="1330"/>
      <c r="CZ67" s="1330"/>
      <c r="DA67" s="1330"/>
      <c r="DB67" s="1330"/>
      <c r="DC67" s="1331"/>
    </row>
    <row r="68" spans="2:107">
      <c r="B68" s="399"/>
      <c r="AN68" s="1329"/>
      <c r="AO68" s="1330"/>
      <c r="AP68" s="1330"/>
      <c r="AQ68" s="1330"/>
      <c r="AR68" s="1330"/>
      <c r="AS68" s="1330"/>
      <c r="AT68" s="1330"/>
      <c r="AU68" s="1330"/>
      <c r="AV68" s="1330"/>
      <c r="AW68" s="1330"/>
      <c r="AX68" s="1330"/>
      <c r="AY68" s="1330"/>
      <c r="AZ68" s="1330"/>
      <c r="BA68" s="1330"/>
      <c r="BB68" s="1330"/>
      <c r="BC68" s="1330"/>
      <c r="BD68" s="1330"/>
      <c r="BE68" s="1330"/>
      <c r="BF68" s="1330"/>
      <c r="BG68" s="1330"/>
      <c r="BH68" s="1330"/>
      <c r="BI68" s="1330"/>
      <c r="BJ68" s="1330"/>
      <c r="BK68" s="1330"/>
      <c r="BL68" s="1330"/>
      <c r="BM68" s="1330"/>
      <c r="BN68" s="1330"/>
      <c r="BO68" s="1330"/>
      <c r="BP68" s="1330"/>
      <c r="BQ68" s="1330"/>
      <c r="BR68" s="1330"/>
      <c r="BS68" s="1330"/>
      <c r="BT68" s="1330"/>
      <c r="BU68" s="1330"/>
      <c r="BV68" s="1330"/>
      <c r="BW68" s="1330"/>
      <c r="BX68" s="1330"/>
      <c r="BY68" s="1330"/>
      <c r="BZ68" s="1330"/>
      <c r="CA68" s="1330"/>
      <c r="CB68" s="1330"/>
      <c r="CC68" s="1330"/>
      <c r="CD68" s="1330"/>
      <c r="CE68" s="1330"/>
      <c r="CF68" s="1330"/>
      <c r="CG68" s="1330"/>
      <c r="CH68" s="1330"/>
      <c r="CI68" s="1330"/>
      <c r="CJ68" s="1330"/>
      <c r="CK68" s="1330"/>
      <c r="CL68" s="1330"/>
      <c r="CM68" s="1330"/>
      <c r="CN68" s="1330"/>
      <c r="CO68" s="1330"/>
      <c r="CP68" s="1330"/>
      <c r="CQ68" s="1330"/>
      <c r="CR68" s="1330"/>
      <c r="CS68" s="1330"/>
      <c r="CT68" s="1330"/>
      <c r="CU68" s="1330"/>
      <c r="CV68" s="1330"/>
      <c r="CW68" s="1330"/>
      <c r="CX68" s="1330"/>
      <c r="CY68" s="1330"/>
      <c r="CZ68" s="1330"/>
      <c r="DA68" s="1330"/>
      <c r="DB68" s="1330"/>
      <c r="DC68" s="1331"/>
    </row>
    <row r="69" spans="2:107">
      <c r="B69" s="399"/>
      <c r="AN69" s="1332"/>
      <c r="AO69" s="1333"/>
      <c r="AP69" s="1333"/>
      <c r="AQ69" s="1333"/>
      <c r="AR69" s="1333"/>
      <c r="AS69" s="1333"/>
      <c r="AT69" s="1333"/>
      <c r="AU69" s="1333"/>
      <c r="AV69" s="1333"/>
      <c r="AW69" s="1333"/>
      <c r="AX69" s="1333"/>
      <c r="AY69" s="1333"/>
      <c r="AZ69" s="1333"/>
      <c r="BA69" s="1333"/>
      <c r="BB69" s="1333"/>
      <c r="BC69" s="1333"/>
      <c r="BD69" s="1333"/>
      <c r="BE69" s="1333"/>
      <c r="BF69" s="1333"/>
      <c r="BG69" s="1333"/>
      <c r="BH69" s="1333"/>
      <c r="BI69" s="1333"/>
      <c r="BJ69" s="1333"/>
      <c r="BK69" s="1333"/>
      <c r="BL69" s="1333"/>
      <c r="BM69" s="1333"/>
      <c r="BN69" s="1333"/>
      <c r="BO69" s="1333"/>
      <c r="BP69" s="1333"/>
      <c r="BQ69" s="1333"/>
      <c r="BR69" s="1333"/>
      <c r="BS69" s="1333"/>
      <c r="BT69" s="1333"/>
      <c r="BU69" s="1333"/>
      <c r="BV69" s="1333"/>
      <c r="BW69" s="1333"/>
      <c r="BX69" s="1333"/>
      <c r="BY69" s="1333"/>
      <c r="BZ69" s="1333"/>
      <c r="CA69" s="1333"/>
      <c r="CB69" s="1333"/>
      <c r="CC69" s="1333"/>
      <c r="CD69" s="1333"/>
      <c r="CE69" s="1333"/>
      <c r="CF69" s="1333"/>
      <c r="CG69" s="1333"/>
      <c r="CH69" s="1333"/>
      <c r="CI69" s="1333"/>
      <c r="CJ69" s="1333"/>
      <c r="CK69" s="1333"/>
      <c r="CL69" s="1333"/>
      <c r="CM69" s="1333"/>
      <c r="CN69" s="1333"/>
      <c r="CO69" s="1333"/>
      <c r="CP69" s="1333"/>
      <c r="CQ69" s="1333"/>
      <c r="CR69" s="1333"/>
      <c r="CS69" s="1333"/>
      <c r="CT69" s="1333"/>
      <c r="CU69" s="1333"/>
      <c r="CV69" s="1333"/>
      <c r="CW69" s="1333"/>
      <c r="CX69" s="1333"/>
      <c r="CY69" s="1333"/>
      <c r="CZ69" s="1333"/>
      <c r="DA69" s="1333"/>
      <c r="DB69" s="1333"/>
      <c r="DC69" s="1334"/>
    </row>
    <row r="70" spans="2:107">
      <c r="B70" s="399"/>
      <c r="H70" s="420"/>
      <c r="I70" s="420"/>
      <c r="J70" s="421"/>
      <c r="K70" s="421"/>
      <c r="L70" s="422"/>
      <c r="M70" s="421"/>
      <c r="N70" s="422"/>
      <c r="AN70" s="408"/>
      <c r="AO70" s="408"/>
      <c r="AP70" s="408"/>
      <c r="AZ70" s="408"/>
      <c r="BA70" s="408"/>
      <c r="BB70" s="408"/>
      <c r="BL70" s="408"/>
      <c r="BM70" s="408"/>
      <c r="BN70" s="408"/>
      <c r="BX70" s="408"/>
      <c r="BY70" s="408"/>
      <c r="BZ70" s="408"/>
      <c r="CJ70" s="408"/>
      <c r="CK70" s="408"/>
      <c r="CL70" s="408"/>
      <c r="CV70" s="408"/>
      <c r="CW70" s="408"/>
      <c r="CX70" s="408"/>
    </row>
    <row r="71" spans="2:107">
      <c r="B71" s="399"/>
      <c r="G71" s="423"/>
      <c r="I71" s="424"/>
      <c r="J71" s="421"/>
      <c r="K71" s="421"/>
      <c r="L71" s="422"/>
      <c r="M71" s="421"/>
      <c r="N71" s="422"/>
      <c r="AM71" s="423"/>
      <c r="AN71" s="390" t="s">
        <v>629</v>
      </c>
    </row>
    <row r="72" spans="2:107">
      <c r="B72" s="399"/>
      <c r="G72" s="1315"/>
      <c r="H72" s="1315"/>
      <c r="I72" s="1315"/>
      <c r="J72" s="1315"/>
      <c r="K72" s="409"/>
      <c r="L72" s="409"/>
      <c r="M72" s="410"/>
      <c r="N72" s="410"/>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19" t="s">
        <v>567</v>
      </c>
      <c r="BQ72" s="1319"/>
      <c r="BR72" s="1319"/>
      <c r="BS72" s="1319"/>
      <c r="BT72" s="1319"/>
      <c r="BU72" s="1319"/>
      <c r="BV72" s="1319"/>
      <c r="BW72" s="1319"/>
      <c r="BX72" s="1319" t="s">
        <v>568</v>
      </c>
      <c r="BY72" s="1319"/>
      <c r="BZ72" s="1319"/>
      <c r="CA72" s="1319"/>
      <c r="CB72" s="1319"/>
      <c r="CC72" s="1319"/>
      <c r="CD72" s="1319"/>
      <c r="CE72" s="1319"/>
      <c r="CF72" s="1319" t="s">
        <v>569</v>
      </c>
      <c r="CG72" s="1319"/>
      <c r="CH72" s="1319"/>
      <c r="CI72" s="1319"/>
      <c r="CJ72" s="1319"/>
      <c r="CK72" s="1319"/>
      <c r="CL72" s="1319"/>
      <c r="CM72" s="1319"/>
      <c r="CN72" s="1319" t="s">
        <v>570</v>
      </c>
      <c r="CO72" s="1319"/>
      <c r="CP72" s="1319"/>
      <c r="CQ72" s="1319"/>
      <c r="CR72" s="1319"/>
      <c r="CS72" s="1319"/>
      <c r="CT72" s="1319"/>
      <c r="CU72" s="1319"/>
      <c r="CV72" s="1319" t="s">
        <v>571</v>
      </c>
      <c r="CW72" s="1319"/>
      <c r="CX72" s="1319"/>
      <c r="CY72" s="1319"/>
      <c r="CZ72" s="1319"/>
      <c r="DA72" s="1319"/>
      <c r="DB72" s="1319"/>
      <c r="DC72" s="1319"/>
    </row>
    <row r="73" spans="2:107">
      <c r="B73" s="399"/>
      <c r="G73" s="1320"/>
      <c r="H73" s="1320"/>
      <c r="I73" s="1320"/>
      <c r="J73" s="1320"/>
      <c r="K73" s="1316"/>
      <c r="L73" s="1316"/>
      <c r="M73" s="1316"/>
      <c r="N73" s="1316"/>
      <c r="AM73" s="408"/>
      <c r="AN73" s="1314" t="s">
        <v>630</v>
      </c>
      <c r="AO73" s="1314"/>
      <c r="AP73" s="1314"/>
      <c r="AQ73" s="1314"/>
      <c r="AR73" s="1314"/>
      <c r="AS73" s="1314"/>
      <c r="AT73" s="1314"/>
      <c r="AU73" s="1314"/>
      <c r="AV73" s="1314"/>
      <c r="AW73" s="1314"/>
      <c r="AX73" s="1314"/>
      <c r="AY73" s="1314"/>
      <c r="AZ73" s="1314"/>
      <c r="BA73" s="1314"/>
      <c r="BB73" s="1314" t="s">
        <v>631</v>
      </c>
      <c r="BC73" s="1314"/>
      <c r="BD73" s="1314"/>
      <c r="BE73" s="1314"/>
      <c r="BF73" s="1314"/>
      <c r="BG73" s="1314"/>
      <c r="BH73" s="1314"/>
      <c r="BI73" s="1314"/>
      <c r="BJ73" s="1314"/>
      <c r="BK73" s="1314"/>
      <c r="BL73" s="1314"/>
      <c r="BM73" s="1314"/>
      <c r="BN73" s="1314"/>
      <c r="BO73" s="1314"/>
      <c r="BP73" s="1312">
        <v>74</v>
      </c>
      <c r="BQ73" s="1312"/>
      <c r="BR73" s="1312"/>
      <c r="BS73" s="1312"/>
      <c r="BT73" s="1312"/>
      <c r="BU73" s="1312"/>
      <c r="BV73" s="1312"/>
      <c r="BW73" s="1312"/>
      <c r="BX73" s="1312">
        <v>70.099999999999994</v>
      </c>
      <c r="BY73" s="1312"/>
      <c r="BZ73" s="1312"/>
      <c r="CA73" s="1312"/>
      <c r="CB73" s="1312"/>
      <c r="CC73" s="1312"/>
      <c r="CD73" s="1312"/>
      <c r="CE73" s="1312"/>
      <c r="CF73" s="1312">
        <v>60.7</v>
      </c>
      <c r="CG73" s="1312"/>
      <c r="CH73" s="1312"/>
      <c r="CI73" s="1312"/>
      <c r="CJ73" s="1312"/>
      <c r="CK73" s="1312"/>
      <c r="CL73" s="1312"/>
      <c r="CM73" s="1312"/>
      <c r="CN73" s="1312">
        <v>54.5</v>
      </c>
      <c r="CO73" s="1312"/>
      <c r="CP73" s="1312"/>
      <c r="CQ73" s="1312"/>
      <c r="CR73" s="1312"/>
      <c r="CS73" s="1312"/>
      <c r="CT73" s="1312"/>
      <c r="CU73" s="1312"/>
      <c r="CV73" s="1312">
        <v>45</v>
      </c>
      <c r="CW73" s="1312"/>
      <c r="CX73" s="1312"/>
      <c r="CY73" s="1312"/>
      <c r="CZ73" s="1312"/>
      <c r="DA73" s="1312"/>
      <c r="DB73" s="1312"/>
      <c r="DC73" s="1312"/>
    </row>
    <row r="74" spans="2:107">
      <c r="B74" s="399"/>
      <c r="G74" s="1320"/>
      <c r="H74" s="1320"/>
      <c r="I74" s="1320"/>
      <c r="J74" s="1320"/>
      <c r="K74" s="1316"/>
      <c r="L74" s="1316"/>
      <c r="M74" s="1316"/>
      <c r="N74" s="1316"/>
      <c r="AM74" s="408"/>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c r="B75" s="399"/>
      <c r="G75" s="1320"/>
      <c r="H75" s="1320"/>
      <c r="I75" s="1315"/>
      <c r="J75" s="1315"/>
      <c r="K75" s="1313"/>
      <c r="L75" s="1313"/>
      <c r="M75" s="1313"/>
      <c r="N75" s="1313"/>
      <c r="AM75" s="408"/>
      <c r="AN75" s="1314"/>
      <c r="AO75" s="1314"/>
      <c r="AP75" s="1314"/>
      <c r="AQ75" s="1314"/>
      <c r="AR75" s="1314"/>
      <c r="AS75" s="1314"/>
      <c r="AT75" s="1314"/>
      <c r="AU75" s="1314"/>
      <c r="AV75" s="1314"/>
      <c r="AW75" s="1314"/>
      <c r="AX75" s="1314"/>
      <c r="AY75" s="1314"/>
      <c r="AZ75" s="1314"/>
      <c r="BA75" s="1314"/>
      <c r="BB75" s="1314" t="s">
        <v>635</v>
      </c>
      <c r="BC75" s="1314"/>
      <c r="BD75" s="1314"/>
      <c r="BE75" s="1314"/>
      <c r="BF75" s="1314"/>
      <c r="BG75" s="1314"/>
      <c r="BH75" s="1314"/>
      <c r="BI75" s="1314"/>
      <c r="BJ75" s="1314"/>
      <c r="BK75" s="1314"/>
      <c r="BL75" s="1314"/>
      <c r="BM75" s="1314"/>
      <c r="BN75" s="1314"/>
      <c r="BO75" s="1314"/>
      <c r="BP75" s="1312">
        <v>14.3</v>
      </c>
      <c r="BQ75" s="1312"/>
      <c r="BR75" s="1312"/>
      <c r="BS75" s="1312"/>
      <c r="BT75" s="1312"/>
      <c r="BU75" s="1312"/>
      <c r="BV75" s="1312"/>
      <c r="BW75" s="1312"/>
      <c r="BX75" s="1312">
        <v>14.6</v>
      </c>
      <c r="BY75" s="1312"/>
      <c r="BZ75" s="1312"/>
      <c r="CA75" s="1312"/>
      <c r="CB75" s="1312"/>
      <c r="CC75" s="1312"/>
      <c r="CD75" s="1312"/>
      <c r="CE75" s="1312"/>
      <c r="CF75" s="1312">
        <v>14.7</v>
      </c>
      <c r="CG75" s="1312"/>
      <c r="CH75" s="1312"/>
      <c r="CI75" s="1312"/>
      <c r="CJ75" s="1312"/>
      <c r="CK75" s="1312"/>
      <c r="CL75" s="1312"/>
      <c r="CM75" s="1312"/>
      <c r="CN75" s="1312">
        <v>13.3</v>
      </c>
      <c r="CO75" s="1312"/>
      <c r="CP75" s="1312"/>
      <c r="CQ75" s="1312"/>
      <c r="CR75" s="1312"/>
      <c r="CS75" s="1312"/>
      <c r="CT75" s="1312"/>
      <c r="CU75" s="1312"/>
      <c r="CV75" s="1312">
        <v>9.3000000000000007</v>
      </c>
      <c r="CW75" s="1312"/>
      <c r="CX75" s="1312"/>
      <c r="CY75" s="1312"/>
      <c r="CZ75" s="1312"/>
      <c r="DA75" s="1312"/>
      <c r="DB75" s="1312"/>
      <c r="DC75" s="1312"/>
    </row>
    <row r="76" spans="2:107">
      <c r="B76" s="399"/>
      <c r="G76" s="1320"/>
      <c r="H76" s="1320"/>
      <c r="I76" s="1315"/>
      <c r="J76" s="1315"/>
      <c r="K76" s="1313"/>
      <c r="L76" s="1313"/>
      <c r="M76" s="1313"/>
      <c r="N76" s="1313"/>
      <c r="AM76" s="408"/>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c r="B77" s="399"/>
      <c r="G77" s="1315"/>
      <c r="H77" s="1315"/>
      <c r="I77" s="1315"/>
      <c r="J77" s="1315"/>
      <c r="K77" s="1316"/>
      <c r="L77" s="1316"/>
      <c r="M77" s="1316"/>
      <c r="N77" s="1316"/>
      <c r="AN77" s="1319" t="s">
        <v>633</v>
      </c>
      <c r="AO77" s="1319"/>
      <c r="AP77" s="1319"/>
      <c r="AQ77" s="1319"/>
      <c r="AR77" s="1319"/>
      <c r="AS77" s="1319"/>
      <c r="AT77" s="1319"/>
      <c r="AU77" s="1319"/>
      <c r="AV77" s="1319"/>
      <c r="AW77" s="1319"/>
      <c r="AX77" s="1319"/>
      <c r="AY77" s="1319"/>
      <c r="AZ77" s="1319"/>
      <c r="BA77" s="1319"/>
      <c r="BB77" s="1314" t="s">
        <v>631</v>
      </c>
      <c r="BC77" s="1314"/>
      <c r="BD77" s="1314"/>
      <c r="BE77" s="1314"/>
      <c r="BF77" s="1314"/>
      <c r="BG77" s="1314"/>
      <c r="BH77" s="1314"/>
      <c r="BI77" s="1314"/>
      <c r="BJ77" s="1314"/>
      <c r="BK77" s="1314"/>
      <c r="BL77" s="1314"/>
      <c r="BM77" s="1314"/>
      <c r="BN77" s="1314"/>
      <c r="BO77" s="1314"/>
      <c r="BP77" s="1312">
        <v>36.6</v>
      </c>
      <c r="BQ77" s="1312"/>
      <c r="BR77" s="1312"/>
      <c r="BS77" s="1312"/>
      <c r="BT77" s="1312"/>
      <c r="BU77" s="1312"/>
      <c r="BV77" s="1312"/>
      <c r="BW77" s="1312"/>
      <c r="BX77" s="1312">
        <v>37.700000000000003</v>
      </c>
      <c r="BY77" s="1312"/>
      <c r="BZ77" s="1312"/>
      <c r="CA77" s="1312"/>
      <c r="CB77" s="1312"/>
      <c r="CC77" s="1312"/>
      <c r="CD77" s="1312"/>
      <c r="CE77" s="1312"/>
      <c r="CF77" s="1312">
        <v>37.9</v>
      </c>
      <c r="CG77" s="1312"/>
      <c r="CH77" s="1312"/>
      <c r="CI77" s="1312"/>
      <c r="CJ77" s="1312"/>
      <c r="CK77" s="1312"/>
      <c r="CL77" s="1312"/>
      <c r="CM77" s="1312"/>
      <c r="CN77" s="1312">
        <v>38.700000000000003</v>
      </c>
      <c r="CO77" s="1312"/>
      <c r="CP77" s="1312"/>
      <c r="CQ77" s="1312"/>
      <c r="CR77" s="1312"/>
      <c r="CS77" s="1312"/>
      <c r="CT77" s="1312"/>
      <c r="CU77" s="1312"/>
      <c r="CV77" s="1312">
        <v>32.5</v>
      </c>
      <c r="CW77" s="1312"/>
      <c r="CX77" s="1312"/>
      <c r="CY77" s="1312"/>
      <c r="CZ77" s="1312"/>
      <c r="DA77" s="1312"/>
      <c r="DB77" s="1312"/>
      <c r="DC77" s="1312"/>
    </row>
    <row r="78" spans="2:107">
      <c r="B78" s="399"/>
      <c r="G78" s="1315"/>
      <c r="H78" s="1315"/>
      <c r="I78" s="1315"/>
      <c r="J78" s="1315"/>
      <c r="K78" s="1316"/>
      <c r="L78" s="1316"/>
      <c r="M78" s="1316"/>
      <c r="N78" s="1316"/>
      <c r="AN78" s="1319"/>
      <c r="AO78" s="1319"/>
      <c r="AP78" s="1319"/>
      <c r="AQ78" s="1319"/>
      <c r="AR78" s="1319"/>
      <c r="AS78" s="1319"/>
      <c r="AT78" s="1319"/>
      <c r="AU78" s="1319"/>
      <c r="AV78" s="1319"/>
      <c r="AW78" s="1319"/>
      <c r="AX78" s="1319"/>
      <c r="AY78" s="1319"/>
      <c r="AZ78" s="1319"/>
      <c r="BA78" s="1319"/>
      <c r="BB78" s="1314"/>
      <c r="BC78" s="1314"/>
      <c r="BD78" s="1314"/>
      <c r="BE78" s="1314"/>
      <c r="BF78" s="1314"/>
      <c r="BG78" s="1314"/>
      <c r="BH78" s="1314"/>
      <c r="BI78" s="1314"/>
      <c r="BJ78" s="1314"/>
      <c r="BK78" s="1314"/>
      <c r="BL78" s="1314"/>
      <c r="BM78" s="1314"/>
      <c r="BN78" s="1314"/>
      <c r="BO78" s="1314"/>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c r="B79" s="399"/>
      <c r="G79" s="1315"/>
      <c r="H79" s="1315"/>
      <c r="I79" s="1317"/>
      <c r="J79" s="1317"/>
      <c r="K79" s="1318"/>
      <c r="L79" s="1318"/>
      <c r="M79" s="1318"/>
      <c r="N79" s="1318"/>
      <c r="AN79" s="1319"/>
      <c r="AO79" s="1319"/>
      <c r="AP79" s="1319"/>
      <c r="AQ79" s="1319"/>
      <c r="AR79" s="1319"/>
      <c r="AS79" s="1319"/>
      <c r="AT79" s="1319"/>
      <c r="AU79" s="1319"/>
      <c r="AV79" s="1319"/>
      <c r="AW79" s="1319"/>
      <c r="AX79" s="1319"/>
      <c r="AY79" s="1319"/>
      <c r="AZ79" s="1319"/>
      <c r="BA79" s="1319"/>
      <c r="BB79" s="1314" t="s">
        <v>635</v>
      </c>
      <c r="BC79" s="1314"/>
      <c r="BD79" s="1314"/>
      <c r="BE79" s="1314"/>
      <c r="BF79" s="1314"/>
      <c r="BG79" s="1314"/>
      <c r="BH79" s="1314"/>
      <c r="BI79" s="1314"/>
      <c r="BJ79" s="1314"/>
      <c r="BK79" s="1314"/>
      <c r="BL79" s="1314"/>
      <c r="BM79" s="1314"/>
      <c r="BN79" s="1314"/>
      <c r="BO79" s="1314"/>
      <c r="BP79" s="1312">
        <v>9.1999999999999993</v>
      </c>
      <c r="BQ79" s="1312"/>
      <c r="BR79" s="1312"/>
      <c r="BS79" s="1312"/>
      <c r="BT79" s="1312"/>
      <c r="BU79" s="1312"/>
      <c r="BV79" s="1312"/>
      <c r="BW79" s="1312"/>
      <c r="BX79" s="1312">
        <v>8.9</v>
      </c>
      <c r="BY79" s="1312"/>
      <c r="BZ79" s="1312"/>
      <c r="CA79" s="1312"/>
      <c r="CB79" s="1312"/>
      <c r="CC79" s="1312"/>
      <c r="CD79" s="1312"/>
      <c r="CE79" s="1312"/>
      <c r="CF79" s="1312">
        <v>8.6999999999999993</v>
      </c>
      <c r="CG79" s="1312"/>
      <c r="CH79" s="1312"/>
      <c r="CI79" s="1312"/>
      <c r="CJ79" s="1312"/>
      <c r="CK79" s="1312"/>
      <c r="CL79" s="1312"/>
      <c r="CM79" s="1312"/>
      <c r="CN79" s="1312">
        <v>8.8000000000000007</v>
      </c>
      <c r="CO79" s="1312"/>
      <c r="CP79" s="1312"/>
      <c r="CQ79" s="1312"/>
      <c r="CR79" s="1312"/>
      <c r="CS79" s="1312"/>
      <c r="CT79" s="1312"/>
      <c r="CU79" s="1312"/>
      <c r="CV79" s="1312">
        <v>8.6999999999999993</v>
      </c>
      <c r="CW79" s="1312"/>
      <c r="CX79" s="1312"/>
      <c r="CY79" s="1312"/>
      <c r="CZ79" s="1312"/>
      <c r="DA79" s="1312"/>
      <c r="DB79" s="1312"/>
      <c r="DC79" s="1312"/>
    </row>
    <row r="80" spans="2:107">
      <c r="B80" s="399"/>
      <c r="G80" s="1315"/>
      <c r="H80" s="1315"/>
      <c r="I80" s="1317"/>
      <c r="J80" s="1317"/>
      <c r="K80" s="1318"/>
      <c r="L80" s="1318"/>
      <c r="M80" s="1318"/>
      <c r="N80" s="1318"/>
      <c r="AN80" s="1319"/>
      <c r="AO80" s="1319"/>
      <c r="AP80" s="1319"/>
      <c r="AQ80" s="1319"/>
      <c r="AR80" s="1319"/>
      <c r="AS80" s="1319"/>
      <c r="AT80" s="1319"/>
      <c r="AU80" s="1319"/>
      <c r="AV80" s="1319"/>
      <c r="AW80" s="1319"/>
      <c r="AX80" s="1319"/>
      <c r="AY80" s="1319"/>
      <c r="AZ80" s="1319"/>
      <c r="BA80" s="1319"/>
      <c r="BB80" s="1314"/>
      <c r="BC80" s="1314"/>
      <c r="BD80" s="1314"/>
      <c r="BE80" s="1314"/>
      <c r="BF80" s="1314"/>
      <c r="BG80" s="1314"/>
      <c r="BH80" s="1314"/>
      <c r="BI80" s="1314"/>
      <c r="BJ80" s="1314"/>
      <c r="BK80" s="1314"/>
      <c r="BL80" s="1314"/>
      <c r="BM80" s="1314"/>
      <c r="BN80" s="1314"/>
      <c r="BO80" s="1314"/>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c r="B81" s="399"/>
    </row>
    <row r="82" spans="2:109" ht="17.25">
      <c r="B82" s="399"/>
      <c r="K82" s="425"/>
      <c r="L82" s="425"/>
      <c r="M82" s="425"/>
      <c r="N82" s="425"/>
      <c r="AQ82" s="425"/>
      <c r="AR82" s="425"/>
      <c r="AS82" s="425"/>
      <c r="AT82" s="425"/>
      <c r="BC82" s="425"/>
      <c r="BD82" s="425"/>
      <c r="BE82" s="425"/>
      <c r="BF82" s="425"/>
      <c r="BO82" s="425"/>
      <c r="BP82" s="425"/>
      <c r="BQ82" s="425"/>
      <c r="BR82" s="425"/>
      <c r="CA82" s="425"/>
      <c r="CB82" s="425"/>
      <c r="CC82" s="425"/>
      <c r="CD82" s="425"/>
      <c r="CM82" s="425"/>
      <c r="CN82" s="425"/>
      <c r="CO82" s="425"/>
      <c r="CP82" s="425"/>
      <c r="CY82" s="425"/>
      <c r="CZ82" s="425"/>
      <c r="DA82" s="425"/>
      <c r="DB82" s="425"/>
      <c r="DC82" s="425"/>
    </row>
    <row r="83" spans="2:109">
      <c r="B83" s="401"/>
      <c r="C83" s="402"/>
      <c r="D83" s="402"/>
      <c r="E83" s="402"/>
      <c r="F83" s="402"/>
      <c r="G83" s="402"/>
      <c r="H83" s="402"/>
      <c r="I83" s="402"/>
      <c r="J83" s="402"/>
      <c r="K83" s="402"/>
      <c r="L83" s="402"/>
      <c r="M83" s="402"/>
      <c r="N83" s="402"/>
      <c r="O83" s="402"/>
      <c r="P83" s="402"/>
      <c r="Q83" s="402"/>
      <c r="R83" s="402"/>
      <c r="S83" s="402"/>
      <c r="T83" s="402"/>
      <c r="U83" s="402"/>
      <c r="V83" s="402"/>
      <c r="W83" s="402"/>
      <c r="X83" s="402"/>
      <c r="Y83" s="402"/>
      <c r="Z83" s="402"/>
      <c r="AA83" s="402"/>
      <c r="AB83" s="402"/>
      <c r="AC83" s="402"/>
      <c r="AD83" s="402"/>
      <c r="AE83" s="402"/>
      <c r="AF83" s="402"/>
      <c r="AG83" s="402"/>
      <c r="AH83" s="402"/>
      <c r="AI83" s="402"/>
      <c r="AJ83" s="402"/>
      <c r="AK83" s="402"/>
      <c r="AL83" s="402"/>
      <c r="AM83" s="402"/>
      <c r="AN83" s="402"/>
      <c r="AO83" s="402"/>
      <c r="AP83" s="402"/>
      <c r="AQ83" s="402"/>
      <c r="AR83" s="402"/>
      <c r="AS83" s="402"/>
      <c r="AT83" s="402"/>
      <c r="AU83" s="402"/>
      <c r="AV83" s="402"/>
      <c r="AW83" s="402"/>
      <c r="AX83" s="402"/>
      <c r="AY83" s="402"/>
      <c r="AZ83" s="402"/>
      <c r="BA83" s="402"/>
      <c r="BB83" s="402"/>
      <c r="BC83" s="402"/>
      <c r="BD83" s="402"/>
      <c r="BE83" s="402"/>
      <c r="BF83" s="402"/>
      <c r="BG83" s="402"/>
      <c r="BH83" s="402"/>
      <c r="BI83" s="402"/>
      <c r="BJ83" s="402"/>
      <c r="BK83" s="402"/>
      <c r="BL83" s="402"/>
      <c r="BM83" s="402"/>
      <c r="BN83" s="402"/>
      <c r="BO83" s="402"/>
      <c r="BP83" s="402"/>
      <c r="BQ83" s="402"/>
      <c r="BR83" s="402"/>
      <c r="BS83" s="402"/>
      <c r="BT83" s="402"/>
      <c r="BU83" s="402"/>
      <c r="BV83" s="402"/>
      <c r="BW83" s="402"/>
      <c r="BX83" s="402"/>
      <c r="BY83" s="402"/>
      <c r="BZ83" s="402"/>
      <c r="CA83" s="402"/>
      <c r="CB83" s="402"/>
      <c r="CC83" s="402"/>
      <c r="CD83" s="402"/>
      <c r="CE83" s="402"/>
      <c r="CF83" s="402"/>
      <c r="CG83" s="402"/>
      <c r="CH83" s="402"/>
      <c r="CI83" s="402"/>
      <c r="CJ83" s="402"/>
      <c r="CK83" s="402"/>
      <c r="CL83" s="402"/>
      <c r="CM83" s="402"/>
      <c r="CN83" s="402"/>
      <c r="CO83" s="402"/>
      <c r="CP83" s="402"/>
      <c r="CQ83" s="402"/>
      <c r="CR83" s="402"/>
      <c r="CS83" s="402"/>
      <c r="CT83" s="402"/>
      <c r="CU83" s="402"/>
      <c r="CV83" s="402"/>
      <c r="CW83" s="402"/>
      <c r="CX83" s="402"/>
      <c r="CY83" s="402"/>
      <c r="CZ83" s="402"/>
      <c r="DA83" s="402"/>
      <c r="DB83" s="402"/>
      <c r="DC83" s="402"/>
      <c r="DD83" s="403"/>
    </row>
    <row r="84" spans="2:109">
      <c r="DD84" s="390"/>
      <c r="DE84" s="390"/>
    </row>
    <row r="85" spans="2:109">
      <c r="DD85" s="390"/>
      <c r="DE85" s="390"/>
    </row>
    <row r="86" spans="2:109" hidden="1">
      <c r="DD86" s="390"/>
      <c r="DE86" s="390"/>
    </row>
    <row r="87" spans="2:109" hidden="1">
      <c r="K87" s="426"/>
      <c r="AQ87" s="426"/>
      <c r="BC87" s="426"/>
      <c r="BO87" s="426"/>
      <c r="CA87" s="426"/>
      <c r="CM87" s="426"/>
      <c r="CY87" s="426"/>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Uayltxgmf78YI3CVTVG2EXP69Yo/k0HZl/6js22srl5pWffyW/lrasiDsZQuhcXdSRYajhvdzupzjZb4Mfbn8Q==" saltValue="bLMLbtJMh6STt46H7Ecp1A==" spinCount="100000" sheet="1" objects="1" scenarios="1" formatCells="0"/>
  <mergeCells count="112">
    <mergeCell ref="AN43:DC47"/>
    <mergeCell ref="G50:J50"/>
    <mergeCell ref="AN50:BO50"/>
    <mergeCell ref="BP50:BW50"/>
    <mergeCell ref="BX50:CE50"/>
    <mergeCell ref="CF50:CM50"/>
    <mergeCell ref="CN50:CU50"/>
    <mergeCell ref="CV50:DC50"/>
    <mergeCell ref="AN65:DC69"/>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BX55:CE56"/>
    <mergeCell ref="CF55:CM56"/>
    <mergeCell ref="CN55:CU56"/>
    <mergeCell ref="CV55:DC56"/>
    <mergeCell ref="CN51:CU52"/>
    <mergeCell ref="CN53:CU54"/>
    <mergeCell ref="I51:J52"/>
    <mergeCell ref="K51:K52"/>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N75:N76"/>
    <mergeCell ref="BB75:BO76"/>
    <mergeCell ref="BP75:BW76"/>
    <mergeCell ref="BX75:CE76"/>
    <mergeCell ref="CF75:CM76"/>
    <mergeCell ref="CN75:CU76"/>
    <mergeCell ref="CV75:DC76"/>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9" zoomScale="55" zoomScaleNormal="55" zoomScaleSheetLayoutView="70" workbookViewId="0"/>
  </sheetViews>
  <sheetFormatPr defaultColWidth="0" defaultRowHeight="13.5" customHeight="1" zeroHeight="1"/>
  <cols>
    <col min="1" max="34" width="2.5" style="392" customWidth="1"/>
    <col min="35" max="122" width="2.5" style="393" customWidth="1"/>
    <col min="123" max="123" width="2.5" style="393" hidden="1" customWidth="1"/>
    <col min="124" max="16384" width="2.5" style="393" hidden="1"/>
  </cols>
  <sheetData>
    <row r="1" spans="1:34" ht="13.5" customHeight="1">
      <c r="A1" s="393"/>
      <c r="B1" s="393"/>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row>
    <row r="2" spans="1:34">
      <c r="S2" s="393"/>
      <c r="AH2" s="393"/>
    </row>
    <row r="3" spans="1:34">
      <c r="C3" s="393"/>
      <c r="D3" s="393"/>
      <c r="E3" s="393"/>
      <c r="F3" s="393"/>
      <c r="G3" s="393"/>
      <c r="H3" s="393"/>
      <c r="I3" s="393"/>
      <c r="J3" s="393"/>
      <c r="K3" s="393"/>
      <c r="L3" s="393"/>
      <c r="M3" s="393"/>
      <c r="N3" s="393"/>
      <c r="O3" s="393"/>
      <c r="P3" s="393"/>
      <c r="Q3" s="393"/>
      <c r="R3" s="393"/>
      <c r="S3" s="393"/>
      <c r="U3" s="393"/>
      <c r="V3" s="393"/>
      <c r="W3" s="393"/>
      <c r="X3" s="393"/>
      <c r="Y3" s="393"/>
      <c r="Z3" s="393"/>
      <c r="AA3" s="393"/>
      <c r="AB3" s="393"/>
      <c r="AC3" s="393"/>
      <c r="AD3" s="393"/>
      <c r="AE3" s="393"/>
      <c r="AF3" s="393"/>
      <c r="AG3" s="393"/>
      <c r="AH3" s="393"/>
    </row>
    <row r="4" spans="1:34"/>
    <row r="5" spans="1:34"/>
    <row r="6" spans="1:34"/>
    <row r="7" spans="1:34"/>
    <row r="8" spans="1:34"/>
    <row r="9" spans="1:34">
      <c r="AH9" s="393"/>
    </row>
    <row r="10" spans="1:34"/>
    <row r="11" spans="1:34"/>
    <row r="12" spans="1:34"/>
    <row r="13" spans="1:34"/>
    <row r="14" spans="1:34"/>
    <row r="15" spans="1:34"/>
    <row r="16" spans="1:34"/>
    <row r="17" spans="12:34">
      <c r="AH17" s="393"/>
    </row>
    <row r="18" spans="12:34"/>
    <row r="19" spans="12:34"/>
    <row r="20" spans="12:34">
      <c r="AH20" s="393"/>
    </row>
    <row r="21" spans="12:34">
      <c r="AH21" s="393"/>
    </row>
    <row r="22" spans="12:34"/>
    <row r="23" spans="12:34"/>
    <row r="24" spans="12:34">
      <c r="Q24" s="393"/>
    </row>
    <row r="25" spans="12:34"/>
    <row r="26" spans="12:34"/>
    <row r="27" spans="12:34"/>
    <row r="28" spans="12:34">
      <c r="O28" s="393"/>
      <c r="T28" s="393"/>
      <c r="AH28" s="393"/>
    </row>
    <row r="29" spans="12:34"/>
    <row r="30" spans="12:34"/>
    <row r="31" spans="12:34">
      <c r="Q31" s="393"/>
    </row>
    <row r="32" spans="12:34">
      <c r="L32" s="393"/>
    </row>
    <row r="33" spans="2:34">
      <c r="C33" s="393"/>
      <c r="E33" s="393"/>
      <c r="G33" s="393"/>
      <c r="I33" s="393"/>
      <c r="X33" s="393"/>
    </row>
    <row r="34" spans="2:34">
      <c r="B34" s="393"/>
      <c r="P34" s="393"/>
      <c r="R34" s="393"/>
      <c r="T34" s="393"/>
    </row>
    <row r="35" spans="2:34">
      <c r="D35" s="393"/>
      <c r="W35" s="393"/>
      <c r="AC35" s="393"/>
      <c r="AD35" s="393"/>
      <c r="AE35" s="393"/>
      <c r="AF35" s="393"/>
      <c r="AG35" s="393"/>
      <c r="AH35" s="393"/>
    </row>
    <row r="36" spans="2:34">
      <c r="H36" s="393"/>
      <c r="J36" s="393"/>
      <c r="K36" s="393"/>
      <c r="M36" s="393"/>
      <c r="Y36" s="393"/>
      <c r="Z36" s="393"/>
      <c r="AA36" s="393"/>
      <c r="AB36" s="393"/>
      <c r="AC36" s="393"/>
      <c r="AD36" s="393"/>
      <c r="AE36" s="393"/>
      <c r="AF36" s="393"/>
      <c r="AG36" s="393"/>
      <c r="AH36" s="393"/>
    </row>
    <row r="37" spans="2:34">
      <c r="AH37" s="393"/>
    </row>
    <row r="38" spans="2:34">
      <c r="AG38" s="393"/>
      <c r="AH38" s="393"/>
    </row>
    <row r="39" spans="2:34"/>
    <row r="40" spans="2:34">
      <c r="X40" s="393"/>
    </row>
    <row r="41" spans="2:34">
      <c r="R41" s="393"/>
    </row>
    <row r="42" spans="2:34">
      <c r="W42" s="393"/>
    </row>
    <row r="43" spans="2:34">
      <c r="Y43" s="393"/>
      <c r="Z43" s="393"/>
      <c r="AA43" s="393"/>
      <c r="AB43" s="393"/>
      <c r="AC43" s="393"/>
      <c r="AD43" s="393"/>
      <c r="AE43" s="393"/>
      <c r="AF43" s="393"/>
      <c r="AG43" s="393"/>
      <c r="AH43" s="393"/>
    </row>
    <row r="44" spans="2:34">
      <c r="AH44" s="393"/>
    </row>
    <row r="45" spans="2:34">
      <c r="X45" s="393"/>
    </row>
    <row r="46" spans="2:34"/>
    <row r="47" spans="2:34"/>
    <row r="48" spans="2:34">
      <c r="W48" s="393"/>
      <c r="Y48" s="393"/>
      <c r="Z48" s="393"/>
      <c r="AA48" s="393"/>
      <c r="AB48" s="393"/>
      <c r="AC48" s="393"/>
      <c r="AD48" s="393"/>
      <c r="AE48" s="393"/>
      <c r="AF48" s="393"/>
      <c r="AG48" s="393"/>
      <c r="AH48" s="393"/>
    </row>
    <row r="49" spans="28:34"/>
    <row r="50" spans="28:34">
      <c r="AE50" s="393"/>
      <c r="AF50" s="393"/>
      <c r="AG50" s="393"/>
      <c r="AH50" s="393"/>
    </row>
    <row r="51" spans="28:34">
      <c r="AC51" s="393"/>
      <c r="AD51" s="393"/>
      <c r="AE51" s="393"/>
      <c r="AF51" s="393"/>
      <c r="AG51" s="393"/>
      <c r="AH51" s="393"/>
    </row>
    <row r="52" spans="28:34"/>
    <row r="53" spans="28:34">
      <c r="AF53" s="393"/>
      <c r="AG53" s="393"/>
      <c r="AH53" s="393"/>
    </row>
    <row r="54" spans="28:34">
      <c r="AH54" s="393"/>
    </row>
    <row r="55" spans="28:34"/>
    <row r="56" spans="28:34">
      <c r="AB56" s="393"/>
      <c r="AC56" s="393"/>
      <c r="AD56" s="393"/>
      <c r="AE56" s="393"/>
      <c r="AF56" s="393"/>
      <c r="AG56" s="393"/>
      <c r="AH56" s="393"/>
    </row>
    <row r="57" spans="28:34">
      <c r="AH57" s="393"/>
    </row>
    <row r="58" spans="28:34">
      <c r="AH58" s="393"/>
    </row>
    <row r="59" spans="28:34"/>
    <row r="60" spans="28:34"/>
    <row r="61" spans="28:34"/>
    <row r="62" spans="28:34"/>
    <row r="63" spans="28:34">
      <c r="AH63" s="393"/>
    </row>
    <row r="64" spans="28:34">
      <c r="AG64" s="393"/>
      <c r="AH64" s="393"/>
    </row>
    <row r="65" spans="28:34"/>
    <row r="66" spans="28:34"/>
    <row r="67" spans="28:34"/>
    <row r="68" spans="28:34">
      <c r="AB68" s="393"/>
      <c r="AC68" s="393"/>
      <c r="AD68" s="393"/>
      <c r="AE68" s="393"/>
      <c r="AF68" s="393"/>
      <c r="AG68" s="393"/>
      <c r="AH68" s="393"/>
    </row>
    <row r="69" spans="28:34">
      <c r="AF69" s="393"/>
      <c r="AG69" s="393"/>
      <c r="AH69" s="393"/>
    </row>
    <row r="70" spans="28:34"/>
    <row r="71" spans="28:34"/>
    <row r="72" spans="28:34"/>
    <row r="73" spans="28:34"/>
    <row r="74" spans="28:34"/>
    <row r="75" spans="28:34">
      <c r="AH75" s="393"/>
    </row>
    <row r="76" spans="28:34">
      <c r="AF76" s="393"/>
      <c r="AG76" s="393"/>
      <c r="AH76" s="393"/>
    </row>
    <row r="77" spans="28:34">
      <c r="AG77" s="393"/>
      <c r="AH77" s="393"/>
    </row>
    <row r="78" spans="28:34"/>
    <row r="79" spans="28:34"/>
    <row r="80" spans="28:34"/>
    <row r="81" spans="25:34"/>
    <row r="82" spans="25:34">
      <c r="Y82" s="393"/>
    </row>
    <row r="83" spans="25:34">
      <c r="Y83" s="393"/>
      <c r="Z83" s="393"/>
      <c r="AA83" s="393"/>
      <c r="AB83" s="393"/>
      <c r="AC83" s="393"/>
      <c r="AD83" s="393"/>
      <c r="AE83" s="393"/>
      <c r="AF83" s="393"/>
      <c r="AG83" s="393"/>
      <c r="AH83" s="393"/>
    </row>
    <row r="84" spans="25:34"/>
    <row r="85" spans="25:34"/>
    <row r="86" spans="25:34"/>
    <row r="87" spans="25:34"/>
    <row r="88" spans="25:34">
      <c r="AH88" s="393"/>
    </row>
    <row r="89" spans="25:34"/>
    <row r="90" spans="25:34"/>
    <row r="91" spans="25:34"/>
    <row r="92" spans="25:34" ht="13.5" customHeight="1"/>
    <row r="93" spans="25:34" ht="13.5" customHeight="1"/>
    <row r="94" spans="25:34" ht="13.5" customHeight="1">
      <c r="AF94" s="393"/>
      <c r="AG94" s="393"/>
      <c r="AH94" s="393"/>
    </row>
    <row r="95" spans="25:34" ht="13.5" customHeight="1">
      <c r="AH95" s="393"/>
    </row>
    <row r="96" spans="25:34" ht="13.5" customHeight="1"/>
    <row r="97" spans="33:34" ht="13.5" customHeight="1"/>
    <row r="98" spans="33:34" ht="13.5" customHeight="1"/>
    <row r="99" spans="33:34" ht="13.5" customHeight="1"/>
    <row r="100" spans="33:34" ht="13.5" customHeight="1"/>
    <row r="101" spans="33:34" ht="13.5" customHeight="1">
      <c r="AH101" s="393"/>
    </row>
    <row r="102" spans="33:34" ht="13.5" customHeight="1"/>
    <row r="103" spans="33:34" ht="13.5" customHeight="1"/>
    <row r="104" spans="33:34" ht="13.5" customHeight="1">
      <c r="AG104" s="393"/>
      <c r="AH104" s="39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393"/>
    </row>
    <row r="117" spans="34:122" ht="13.5" customHeight="1"/>
    <row r="118" spans="34:122" ht="13.5" customHeight="1"/>
    <row r="119" spans="34:122" ht="13.5" customHeight="1"/>
    <row r="120" spans="34:122" ht="13.5" customHeight="1">
      <c r="AH120" s="393"/>
    </row>
    <row r="121" spans="34:122" ht="13.5" customHeight="1">
      <c r="AH121" s="393"/>
    </row>
    <row r="122" spans="34:122" ht="13.5" customHeight="1"/>
    <row r="123" spans="34:122" ht="13.5" customHeight="1"/>
    <row r="124" spans="34:122" ht="13.5" customHeight="1"/>
    <row r="125" spans="34:122" ht="13.5" customHeight="1">
      <c r="DR125" s="393" t="s">
        <v>636</v>
      </c>
    </row>
  </sheetData>
  <sheetProtection algorithmName="SHA-512" hashValue="Re1N/GazpN+7nY/8orOvKsyQXznfe0YjCXhouLQ09qL+X5iBipMd3+nZJxzmeNwdmoX696WVoRnB1EQb9szeDg==" saltValue="nLNEA6HaavYqMF6XkRahsQ==" spinCount="100000" sheet="1" objects="1" scenarios="1"/>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3" zoomScale="55" zoomScaleNormal="55" zoomScaleSheetLayoutView="55" workbookViewId="0">
      <selection activeCell="AA30" sqref="AA30"/>
    </sheetView>
  </sheetViews>
  <sheetFormatPr defaultColWidth="0" defaultRowHeight="13.5" customHeight="1" zeroHeight="1"/>
  <cols>
    <col min="1" max="34" width="2.5" style="392" customWidth="1"/>
    <col min="35" max="122" width="2.5" style="393" customWidth="1"/>
    <col min="123" max="123" width="2.5" style="393" hidden="1" customWidth="1"/>
    <col min="124" max="16384" width="2.5" style="393" hidden="1"/>
  </cols>
  <sheetData>
    <row r="1" spans="2:34" ht="13.5" customHeight="1">
      <c r="B1" s="393"/>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row>
    <row r="2" spans="2:34">
      <c r="S2" s="393"/>
      <c r="AH2" s="393"/>
    </row>
    <row r="3" spans="2:34">
      <c r="C3" s="393"/>
      <c r="D3" s="393"/>
      <c r="E3" s="393"/>
      <c r="F3" s="393"/>
      <c r="G3" s="393"/>
      <c r="H3" s="393"/>
      <c r="I3" s="393"/>
      <c r="J3" s="393"/>
      <c r="K3" s="393"/>
      <c r="L3" s="393"/>
      <c r="M3" s="393"/>
      <c r="N3" s="393"/>
      <c r="O3" s="393"/>
      <c r="P3" s="393"/>
      <c r="Q3" s="393"/>
      <c r="R3" s="393"/>
      <c r="S3" s="393"/>
      <c r="U3" s="393"/>
      <c r="V3" s="393"/>
      <c r="W3" s="393"/>
      <c r="X3" s="393"/>
      <c r="Y3" s="393"/>
      <c r="Z3" s="393"/>
      <c r="AA3" s="393"/>
      <c r="AB3" s="393"/>
      <c r="AC3" s="393"/>
      <c r="AD3" s="393"/>
      <c r="AE3" s="393"/>
      <c r="AF3" s="393"/>
      <c r="AG3" s="393"/>
      <c r="AH3" s="393"/>
    </row>
    <row r="4" spans="2:34"/>
    <row r="5" spans="2:34"/>
    <row r="6" spans="2:34"/>
    <row r="7" spans="2:34"/>
    <row r="8" spans="2:34"/>
    <row r="9" spans="2:34">
      <c r="AH9" s="393"/>
    </row>
    <row r="10" spans="2:34"/>
    <row r="11" spans="2:34"/>
    <row r="12" spans="2:34"/>
    <row r="13" spans="2:34"/>
    <row r="14" spans="2:34"/>
    <row r="15" spans="2:34"/>
    <row r="16" spans="2:34"/>
    <row r="17" spans="12:34">
      <c r="AH17" s="393"/>
    </row>
    <row r="18" spans="12:34"/>
    <row r="19" spans="12:34"/>
    <row r="20" spans="12:34">
      <c r="AH20" s="393"/>
    </row>
    <row r="21" spans="12:34">
      <c r="AH21" s="393"/>
    </row>
    <row r="22" spans="12:34"/>
    <row r="23" spans="12:34"/>
    <row r="24" spans="12:34">
      <c r="Q24" s="393"/>
    </row>
    <row r="25" spans="12:34"/>
    <row r="26" spans="12:34"/>
    <row r="27" spans="12:34"/>
    <row r="28" spans="12:34">
      <c r="O28" s="393"/>
      <c r="T28" s="393"/>
      <c r="AH28" s="393"/>
    </row>
    <row r="29" spans="12:34"/>
    <row r="30" spans="12:34"/>
    <row r="31" spans="12:34">
      <c r="Q31" s="393"/>
    </row>
    <row r="32" spans="12:34">
      <c r="L32" s="393"/>
    </row>
    <row r="33" spans="2:34">
      <c r="C33" s="393"/>
      <c r="E33" s="393"/>
      <c r="G33" s="393"/>
      <c r="I33" s="393"/>
      <c r="X33" s="393"/>
    </row>
    <row r="34" spans="2:34">
      <c r="B34" s="393"/>
      <c r="P34" s="393"/>
      <c r="R34" s="393"/>
      <c r="T34" s="393"/>
    </row>
    <row r="35" spans="2:34">
      <c r="D35" s="393"/>
      <c r="W35" s="393"/>
      <c r="AC35" s="393"/>
      <c r="AD35" s="393"/>
      <c r="AE35" s="393"/>
      <c r="AF35" s="393"/>
      <c r="AG35" s="393"/>
      <c r="AH35" s="393"/>
    </row>
    <row r="36" spans="2:34">
      <c r="H36" s="393"/>
      <c r="J36" s="393"/>
      <c r="K36" s="393"/>
      <c r="M36" s="393"/>
      <c r="Y36" s="393"/>
      <c r="Z36" s="393"/>
      <c r="AA36" s="393"/>
      <c r="AB36" s="393"/>
      <c r="AC36" s="393"/>
      <c r="AD36" s="393"/>
      <c r="AE36" s="393"/>
      <c r="AF36" s="393"/>
      <c r="AG36" s="393"/>
      <c r="AH36" s="393"/>
    </row>
    <row r="37" spans="2:34">
      <c r="AH37" s="393"/>
    </row>
    <row r="38" spans="2:34">
      <c r="AG38" s="393"/>
      <c r="AH38" s="393"/>
    </row>
    <row r="39" spans="2:34"/>
    <row r="40" spans="2:34">
      <c r="X40" s="393"/>
    </row>
    <row r="41" spans="2:34">
      <c r="R41" s="393"/>
    </row>
    <row r="42" spans="2:34">
      <c r="W42" s="393"/>
    </row>
    <row r="43" spans="2:34">
      <c r="Y43" s="393"/>
      <c r="Z43" s="393"/>
      <c r="AA43" s="393"/>
      <c r="AB43" s="393"/>
      <c r="AC43" s="393"/>
      <c r="AD43" s="393"/>
      <c r="AE43" s="393"/>
      <c r="AF43" s="393"/>
      <c r="AG43" s="393"/>
      <c r="AH43" s="393"/>
    </row>
    <row r="44" spans="2:34">
      <c r="AH44" s="393"/>
    </row>
    <row r="45" spans="2:34">
      <c r="X45" s="393"/>
    </row>
    <row r="46" spans="2:34"/>
    <row r="47" spans="2:34"/>
    <row r="48" spans="2:34">
      <c r="W48" s="393"/>
      <c r="Y48" s="393"/>
      <c r="Z48" s="393"/>
      <c r="AA48" s="393"/>
      <c r="AB48" s="393"/>
      <c r="AC48" s="393"/>
      <c r="AD48" s="393"/>
      <c r="AE48" s="393"/>
      <c r="AF48" s="393"/>
      <c r="AG48" s="393"/>
      <c r="AH48" s="393"/>
    </row>
    <row r="49" spans="28:34"/>
    <row r="50" spans="28:34">
      <c r="AE50" s="393"/>
      <c r="AF50" s="393"/>
      <c r="AG50" s="393"/>
      <c r="AH50" s="393"/>
    </row>
    <row r="51" spans="28:34">
      <c r="AC51" s="393"/>
      <c r="AD51" s="393"/>
      <c r="AE51" s="393"/>
      <c r="AF51" s="393"/>
      <c r="AG51" s="393"/>
      <c r="AH51" s="393"/>
    </row>
    <row r="52" spans="28:34"/>
    <row r="53" spans="28:34">
      <c r="AF53" s="393"/>
      <c r="AG53" s="393"/>
      <c r="AH53" s="393"/>
    </row>
    <row r="54" spans="28:34">
      <c r="AH54" s="393"/>
    </row>
    <row r="55" spans="28:34"/>
    <row r="56" spans="28:34">
      <c r="AB56" s="393"/>
      <c r="AC56" s="393"/>
      <c r="AD56" s="393"/>
      <c r="AE56" s="393"/>
      <c r="AF56" s="393"/>
      <c r="AG56" s="393"/>
      <c r="AH56" s="393"/>
    </row>
    <row r="57" spans="28:34">
      <c r="AH57" s="393"/>
    </row>
    <row r="58" spans="28:34">
      <c r="AH58" s="393"/>
    </row>
    <row r="59" spans="28:34">
      <c r="AG59" s="393"/>
      <c r="AH59" s="393"/>
    </row>
    <row r="60" spans="28:34"/>
    <row r="61" spans="28:34"/>
    <row r="62" spans="28:34"/>
    <row r="63" spans="28:34">
      <c r="AH63" s="393"/>
    </row>
    <row r="64" spans="28:34">
      <c r="AG64" s="393"/>
      <c r="AH64" s="393"/>
    </row>
    <row r="65" spans="28:34"/>
    <row r="66" spans="28:34"/>
    <row r="67" spans="28:34"/>
    <row r="68" spans="28:34">
      <c r="AB68" s="393"/>
      <c r="AC68" s="393"/>
      <c r="AD68" s="393"/>
      <c r="AE68" s="393"/>
      <c r="AF68" s="393"/>
      <c r="AG68" s="393"/>
      <c r="AH68" s="393"/>
    </row>
    <row r="69" spans="28:34">
      <c r="AF69" s="393"/>
      <c r="AG69" s="393"/>
      <c r="AH69" s="393"/>
    </row>
    <row r="70" spans="28:34"/>
    <row r="71" spans="28:34"/>
    <row r="72" spans="28:34"/>
    <row r="73" spans="28:34"/>
    <row r="74" spans="28:34"/>
    <row r="75" spans="28:34">
      <c r="AH75" s="393"/>
    </row>
    <row r="76" spans="28:34">
      <c r="AF76" s="393"/>
      <c r="AG76" s="393"/>
      <c r="AH76" s="393"/>
    </row>
    <row r="77" spans="28:34">
      <c r="AG77" s="393"/>
      <c r="AH77" s="393"/>
    </row>
    <row r="78" spans="28:34"/>
    <row r="79" spans="28:34"/>
    <row r="80" spans="28:34"/>
    <row r="81" spans="25:34"/>
    <row r="82" spans="25:34">
      <c r="Y82" s="393"/>
    </row>
    <row r="83" spans="25:34">
      <c r="Y83" s="393"/>
      <c r="Z83" s="393"/>
      <c r="AA83" s="393"/>
      <c r="AB83" s="393"/>
      <c r="AC83" s="393"/>
      <c r="AD83" s="393"/>
      <c r="AE83" s="393"/>
      <c r="AF83" s="393"/>
      <c r="AG83" s="393"/>
      <c r="AH83" s="393"/>
    </row>
    <row r="84" spans="25:34"/>
    <row r="85" spans="25:34"/>
    <row r="86" spans="25:34"/>
    <row r="87" spans="25:34"/>
    <row r="88" spans="25:34">
      <c r="AH88" s="393"/>
    </row>
    <row r="89" spans="25:34"/>
    <row r="90" spans="25:34"/>
    <row r="91" spans="25:34"/>
    <row r="92" spans="25:34" ht="13.5" customHeight="1"/>
    <row r="93" spans="25:34" ht="13.5" customHeight="1"/>
    <row r="94" spans="25:34" ht="13.5" customHeight="1">
      <c r="AF94" s="393"/>
      <c r="AG94" s="393"/>
      <c r="AH94" s="393"/>
    </row>
    <row r="95" spans="25:34" ht="13.5" customHeight="1">
      <c r="AH95" s="393"/>
    </row>
    <row r="96" spans="25:34" ht="13.5" customHeight="1"/>
    <row r="97" spans="33:34" ht="13.5" customHeight="1"/>
    <row r="98" spans="33:34" ht="13.5" customHeight="1"/>
    <row r="99" spans="33:34" ht="13.5" customHeight="1"/>
    <row r="100" spans="33:34" ht="13.5" customHeight="1"/>
    <row r="101" spans="33:34" ht="13.5" customHeight="1">
      <c r="AH101" s="393"/>
    </row>
    <row r="102" spans="33:34" ht="13.5" customHeight="1"/>
    <row r="103" spans="33:34" ht="13.5" customHeight="1"/>
    <row r="104" spans="33:34" ht="13.5" customHeight="1">
      <c r="AG104" s="393"/>
      <c r="AH104" s="39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393"/>
    </row>
    <row r="117" spans="34:122" ht="13.5" customHeight="1"/>
    <row r="118" spans="34:122" ht="13.5" customHeight="1"/>
    <row r="119" spans="34:122" ht="13.5" customHeight="1"/>
    <row r="120" spans="34:122" ht="13.5" customHeight="1">
      <c r="AH120" s="393"/>
    </row>
    <row r="121" spans="34:122" ht="13.5" customHeight="1">
      <c r="AH121" s="393"/>
    </row>
    <row r="122" spans="34:122" ht="13.5" customHeight="1"/>
    <row r="123" spans="34:122" ht="13.5" customHeight="1"/>
    <row r="124" spans="34:122" ht="13.5" customHeight="1"/>
    <row r="125" spans="34:122" ht="13.5" customHeight="1">
      <c r="DR125" s="393" t="s">
        <v>636</v>
      </c>
    </row>
  </sheetData>
  <sheetProtection algorithmName="SHA-512" hashValue="c4578gu5Nhz8hKHdyYkxY5Y4D/TIegtcbajy2FHrdFSSoP8ntKAMeDslnfv1NF4/ofdi9IXeZ9DRlS3iYFnHMg==" saltValue="FkN6prIIrDxkcpri6/CTPQ==" spinCount="100000" sheet="1" objects="1" scenarios="1"/>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564</v>
      </c>
      <c r="G2" s="157"/>
      <c r="H2" s="158"/>
    </row>
    <row r="3" spans="1:8">
      <c r="A3" s="154" t="s">
        <v>557</v>
      </c>
      <c r="B3" s="159"/>
      <c r="C3" s="160"/>
      <c r="D3" s="161">
        <v>27894</v>
      </c>
      <c r="E3" s="162"/>
      <c r="F3" s="163">
        <v>66954</v>
      </c>
      <c r="G3" s="164"/>
      <c r="H3" s="165"/>
    </row>
    <row r="4" spans="1:8">
      <c r="A4" s="166"/>
      <c r="B4" s="167"/>
      <c r="C4" s="168"/>
      <c r="D4" s="169">
        <v>15514</v>
      </c>
      <c r="E4" s="170"/>
      <c r="F4" s="171">
        <v>37305</v>
      </c>
      <c r="G4" s="172"/>
      <c r="H4" s="173"/>
    </row>
    <row r="5" spans="1:8">
      <c r="A5" s="154" t="s">
        <v>559</v>
      </c>
      <c r="B5" s="159"/>
      <c r="C5" s="160"/>
      <c r="D5" s="161">
        <v>26940</v>
      </c>
      <c r="E5" s="162"/>
      <c r="F5" s="163">
        <v>72656</v>
      </c>
      <c r="G5" s="164"/>
      <c r="H5" s="165"/>
    </row>
    <row r="6" spans="1:8">
      <c r="A6" s="166"/>
      <c r="B6" s="167"/>
      <c r="C6" s="168"/>
      <c r="D6" s="169">
        <v>10338</v>
      </c>
      <c r="E6" s="170"/>
      <c r="F6" s="171">
        <v>36448</v>
      </c>
      <c r="G6" s="172"/>
      <c r="H6" s="173"/>
    </row>
    <row r="7" spans="1:8">
      <c r="A7" s="154" t="s">
        <v>560</v>
      </c>
      <c r="B7" s="159"/>
      <c r="C7" s="160"/>
      <c r="D7" s="161">
        <v>17908</v>
      </c>
      <c r="E7" s="162"/>
      <c r="F7" s="163">
        <v>65080</v>
      </c>
      <c r="G7" s="164"/>
      <c r="H7" s="165"/>
    </row>
    <row r="8" spans="1:8">
      <c r="A8" s="166"/>
      <c r="B8" s="167"/>
      <c r="C8" s="168"/>
      <c r="D8" s="169">
        <v>6562</v>
      </c>
      <c r="E8" s="170"/>
      <c r="F8" s="171">
        <v>38201</v>
      </c>
      <c r="G8" s="172"/>
      <c r="H8" s="173"/>
    </row>
    <row r="9" spans="1:8">
      <c r="A9" s="154" t="s">
        <v>561</v>
      </c>
      <c r="B9" s="159"/>
      <c r="C9" s="160"/>
      <c r="D9" s="161">
        <v>36031</v>
      </c>
      <c r="E9" s="162"/>
      <c r="F9" s="163">
        <v>79288</v>
      </c>
      <c r="G9" s="164"/>
      <c r="H9" s="165"/>
    </row>
    <row r="10" spans="1:8">
      <c r="A10" s="166"/>
      <c r="B10" s="167"/>
      <c r="C10" s="168"/>
      <c r="D10" s="169">
        <v>10927</v>
      </c>
      <c r="E10" s="170"/>
      <c r="F10" s="171">
        <v>41870</v>
      </c>
      <c r="G10" s="172"/>
      <c r="H10" s="173"/>
    </row>
    <row r="11" spans="1:8">
      <c r="A11" s="154" t="s">
        <v>562</v>
      </c>
      <c r="B11" s="159"/>
      <c r="C11" s="160"/>
      <c r="D11" s="161">
        <v>49654</v>
      </c>
      <c r="E11" s="162"/>
      <c r="F11" s="163">
        <v>84962</v>
      </c>
      <c r="G11" s="164"/>
      <c r="H11" s="165"/>
    </row>
    <row r="12" spans="1:8">
      <c r="A12" s="166"/>
      <c r="B12" s="167"/>
      <c r="C12" s="174"/>
      <c r="D12" s="169">
        <v>12429</v>
      </c>
      <c r="E12" s="170"/>
      <c r="F12" s="171">
        <v>42793</v>
      </c>
      <c r="G12" s="172"/>
      <c r="H12" s="173"/>
    </row>
    <row r="13" spans="1:8">
      <c r="A13" s="154"/>
      <c r="B13" s="159"/>
      <c r="C13" s="175"/>
      <c r="D13" s="176">
        <v>31685</v>
      </c>
      <c r="E13" s="177"/>
      <c r="F13" s="178">
        <v>73788</v>
      </c>
      <c r="G13" s="179"/>
      <c r="H13" s="165"/>
    </row>
    <row r="14" spans="1:8">
      <c r="A14" s="166"/>
      <c r="B14" s="167"/>
      <c r="C14" s="168"/>
      <c r="D14" s="169">
        <v>11154</v>
      </c>
      <c r="E14" s="170"/>
      <c r="F14" s="171">
        <v>39323</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0.81</v>
      </c>
      <c r="C19" s="180">
        <f>ROUND(VALUE(SUBSTITUTE(実質収支比率等に係る経年分析!G$48,"▲","-")),2)</f>
        <v>0.28000000000000003</v>
      </c>
      <c r="D19" s="180">
        <f>ROUND(VALUE(SUBSTITUTE(実質収支比率等に係る経年分析!H$48,"▲","-")),2)</f>
        <v>0.86</v>
      </c>
      <c r="E19" s="180">
        <f>ROUND(VALUE(SUBSTITUTE(実質収支比率等に係る経年分析!I$48,"▲","-")),2)</f>
        <v>4.22</v>
      </c>
      <c r="F19" s="180">
        <f>ROUND(VALUE(SUBSTITUTE(実質収支比率等に係る経年分析!J$48,"▲","-")),2)</f>
        <v>7.4</v>
      </c>
    </row>
    <row r="20" spans="1:11">
      <c r="A20" s="180" t="s">
        <v>55</v>
      </c>
      <c r="B20" s="180">
        <f>ROUND(VALUE(SUBSTITUTE(実質収支比率等に係る経年分析!F$47,"▲","-")),2)</f>
        <v>11.5</v>
      </c>
      <c r="C20" s="180">
        <f>ROUND(VALUE(SUBSTITUTE(実質収支比率等に係る経年分析!G$47,"▲","-")),2)</f>
        <v>7.6</v>
      </c>
      <c r="D20" s="180">
        <f>ROUND(VALUE(SUBSTITUTE(実質収支比率等に係る経年分析!H$47,"▲","-")),2)</f>
        <v>3.49</v>
      </c>
      <c r="E20" s="180">
        <f>ROUND(VALUE(SUBSTITUTE(実質収支比率等に係る経年分析!I$47,"▲","-")),2)</f>
        <v>1.42</v>
      </c>
      <c r="F20" s="180">
        <f>ROUND(VALUE(SUBSTITUTE(実質収支比率等に係る経年分析!J$47,"▲","-")),2)</f>
        <v>15.12</v>
      </c>
    </row>
    <row r="21" spans="1:11">
      <c r="A21" s="180" t="s">
        <v>56</v>
      </c>
      <c r="B21" s="180">
        <f>IF(ISNUMBER(VALUE(SUBSTITUTE(実質収支比率等に係る経年分析!F$49,"▲","-"))),ROUND(VALUE(SUBSTITUTE(実質収支比率等に係る経年分析!F$49,"▲","-")),2),NA())</f>
        <v>-8.49</v>
      </c>
      <c r="C21" s="180">
        <f>IF(ISNUMBER(VALUE(SUBSTITUTE(実質収支比率等に係る経年分析!G$49,"▲","-"))),ROUND(VALUE(SUBSTITUTE(実質収支比率等に係る経年分析!G$49,"▲","-")),2),NA())</f>
        <v>-4.4400000000000004</v>
      </c>
      <c r="D21" s="180">
        <f>IF(ISNUMBER(VALUE(SUBSTITUTE(実質収支比率等に係る経年分析!H$49,"▲","-"))),ROUND(VALUE(SUBSTITUTE(実質収支比率等に係る経年分析!H$49,"▲","-")),2),NA())</f>
        <v>-3.56</v>
      </c>
      <c r="E21" s="180">
        <f>IF(ISNUMBER(VALUE(SUBSTITUTE(実質収支比率等に係る経年分析!I$49,"▲","-"))),ROUND(VALUE(SUBSTITUTE(実質収支比率等に係る経年分析!I$49,"▲","-")),2),NA())</f>
        <v>1.36</v>
      </c>
      <c r="F21" s="180">
        <f>IF(ISNUMBER(VALUE(SUBSTITUTE(実質収支比率等に係る経年分析!J$49,"▲","-"))),ROUND(VALUE(SUBSTITUTE(実質収支比率等に係る経年分析!J$49,"▲","-")),2),NA())</f>
        <v>17.079999999999998</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0.67</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中間市後期高齢者医療特別会計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0.19</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0.17</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0.17</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0.17</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0.15</v>
      </c>
    </row>
    <row r="30" spans="1:11">
      <c r="A30" s="181" t="str">
        <f>IF(連結実質赤字比率に係る赤字・黒字の構成分析!C$40="",NA(),連結実質赤字比率に係る赤字・黒字の構成分析!C$40)</f>
        <v>中間市公共下水道事業会計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1.25</v>
      </c>
    </row>
    <row r="31" spans="1:11">
      <c r="A31" s="181" t="str">
        <f>IF(連結実質赤字比率に係る赤字・黒字の構成分析!C$39="",NA(),連結実質赤字比率に係る赤字・黒字の構成分析!C$39)</f>
        <v>中間市病院事業会計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1.1100000000000001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0.31</v>
      </c>
      <c r="F31" s="181">
        <f>IF(ROUND(VALUE(SUBSTITUTE(連結実質赤字比率に係る赤字・黒字の構成分析!H$39,"▲", "-")), 2) &lt; 0, ABS(ROUND(VALUE(SUBSTITUTE(連結実質赤字比率に係る赤字・黒字の構成分析!H$39,"▲", "-")), 2)), NA())</f>
        <v>1.39</v>
      </c>
      <c r="G31" s="181" t="e">
        <f>IF(ROUND(VALUE(SUBSTITUTE(連結実質赤字比率に係る赤字・黒字の構成分析!H$39,"▲", "-")), 2) &gt;= 0, ABS(ROUND(VALUE(SUBSTITUTE(連結実質赤字比率に係る赤字・黒字の構成分析!H$39,"▲", "-")), 2)), NA())</f>
        <v>#N/A</v>
      </c>
      <c r="H31" s="181">
        <f>IF(ROUND(VALUE(SUBSTITUTE(連結実質赤字比率に係る赤字・黒字の構成分析!I$39,"▲", "-")), 2) &lt; 0, ABS(ROUND(VALUE(SUBSTITUTE(連結実質赤字比率に係る赤字・黒字の構成分析!I$39,"▲", "-")), 2)), NA())</f>
        <v>2.91</v>
      </c>
      <c r="I31" s="181" t="e">
        <f>IF(ROUND(VALUE(SUBSTITUTE(連結実質赤字比率に係る赤字・黒字の構成分析!I$39,"▲", "-")), 2) &gt;= 0, ABS(ROUND(VALUE(SUBSTITUTE(連結実質赤字比率に係る赤字・黒字の構成分析!I$39,"▲", "-")), 2)), NA())</f>
        <v>#N/A</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2.61</v>
      </c>
    </row>
    <row r="32" spans="1:11">
      <c r="A32" s="181" t="str">
        <f>IF(連結実質赤字比率に係る赤字・黒字の構成分析!C$38="",NA(),連結実質赤字比率に係る赤字・黒字の構成分析!C$38)</f>
        <v>中間市介護保険事業特別会計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1.66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2.2599999999999998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2.36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2.61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3.04</v>
      </c>
    </row>
    <row r="33" spans="1:16">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4.42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3.85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4.38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7.74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10.79</v>
      </c>
    </row>
    <row r="34" spans="1:16">
      <c r="A34" s="181" t="str">
        <f>IF(連結実質赤字比率に係る赤字・黒字の構成分析!C$36="",NA(),連結実質赤字比率に係る赤字・黒字の構成分析!C$36)</f>
        <v>中間市水道事業会計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18.239999999999998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17.96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17.11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17.149999999999999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15.17</v>
      </c>
    </row>
    <row r="35" spans="1:16">
      <c r="A35" s="181" t="str">
        <f>IF(連結実質赤字比率に係る赤字・黒字の構成分析!C$35="",NA(),連結実質赤字比率に係る赤字・黒字の構成分析!C$35)</f>
        <v>中間市住宅新築資金等特別会計</v>
      </c>
      <c r="B35" s="181">
        <f>IF(ROUND(VALUE(SUBSTITUTE(連結実質赤字比率に係る赤字・黒字の構成分析!F$35,"▲", "-")), 2) &lt; 0, ABS(ROUND(VALUE(SUBSTITUTE(連結実質赤字比率に係る赤字・黒字の構成分析!F$35,"▲", "-")), 2)), NA())</f>
        <v>3.63</v>
      </c>
      <c r="C35" s="181" t="e">
        <f>IF(ROUND(VALUE(SUBSTITUTE(連結実質赤字比率に係る赤字・黒字の構成分析!F$35,"▲", "-")), 2) &gt;= 0, ABS(ROUND(VALUE(SUBSTITUTE(連結実質赤字比率に係る赤字・黒字の構成分析!F$35,"▲", "-")), 2)), NA())</f>
        <v>#N/A</v>
      </c>
      <c r="D35" s="181">
        <f>IF(ROUND(VALUE(SUBSTITUTE(連結実質赤字比率に係る赤字・黒字の構成分析!G$35,"▲", "-")), 2) &lt; 0, ABS(ROUND(VALUE(SUBSTITUTE(連結実質赤字比率に係る赤字・黒字の構成分析!G$35,"▲", "-")), 2)), NA())</f>
        <v>3.59</v>
      </c>
      <c r="E35" s="181" t="e">
        <f>IF(ROUND(VALUE(SUBSTITUTE(連結実質赤字比率に係る赤字・黒字の構成分析!G$35,"▲", "-")), 2) &gt;= 0, ABS(ROUND(VALUE(SUBSTITUTE(連結実質赤字比率に係る赤字・黒字の構成分析!G$35,"▲", "-")), 2)), NA())</f>
        <v>#N/A</v>
      </c>
      <c r="F35" s="181">
        <f>IF(ROUND(VALUE(SUBSTITUTE(連結実質赤字比率に係る赤字・黒字の構成分析!H$35,"▲", "-")), 2) &lt; 0, ABS(ROUND(VALUE(SUBSTITUTE(連結実質赤字比率に係る赤字・黒字の構成分析!H$35,"▲", "-")), 2)), NA())</f>
        <v>3.53</v>
      </c>
      <c r="G35" s="181" t="e">
        <f>IF(ROUND(VALUE(SUBSTITUTE(連結実質赤字比率に係る赤字・黒字の構成分析!H$35,"▲", "-")), 2) &gt;= 0, ABS(ROUND(VALUE(SUBSTITUTE(連結実質赤字比率に係る赤字・黒字の構成分析!H$35,"▲", "-")), 2)), NA())</f>
        <v>#N/A</v>
      </c>
      <c r="H35" s="181">
        <f>IF(ROUND(VALUE(SUBSTITUTE(連結実質赤字比率に係る赤字・黒字の構成分析!I$35,"▲", "-")), 2) &lt; 0, ABS(ROUND(VALUE(SUBSTITUTE(連結実質赤字比率に係る赤字・黒字の構成分析!I$35,"▲", "-")), 2)), NA())</f>
        <v>3.54</v>
      </c>
      <c r="I35" s="181" t="e">
        <f>IF(ROUND(VALUE(SUBSTITUTE(連結実質赤字比率に係る赤字・黒字の構成分析!I$35,"▲", "-")), 2) &gt;= 0, ABS(ROUND(VALUE(SUBSTITUTE(連結実質赤字比率に係る赤字・黒字の構成分析!I$35,"▲", "-")), 2)), NA())</f>
        <v>#N/A</v>
      </c>
      <c r="J35" s="181">
        <f>IF(ROUND(VALUE(SUBSTITUTE(連結実質赤字比率に係る赤字・黒字の構成分析!J$35,"▲", "-")), 2) &lt; 0, ABS(ROUND(VALUE(SUBSTITUTE(連結実質赤字比率に係る赤字・黒字の構成分析!J$35,"▲", "-")), 2)), NA())</f>
        <v>3.4</v>
      </c>
      <c r="K35" s="181" t="e">
        <f>IF(ROUND(VALUE(SUBSTITUTE(連結実質赤字比率に係る赤字・黒字の構成分析!J$35,"▲", "-")), 2) &gt;= 0, ABS(ROUND(VALUE(SUBSTITUTE(連結実質赤字比率に係る赤字・黒字の構成分析!J$35,"▲", "-")), 2)), NA())</f>
        <v>#N/A</v>
      </c>
    </row>
    <row r="36" spans="1:16">
      <c r="A36" s="181" t="str">
        <f>IF(連結実質赤字比率に係る赤字・黒字の構成分析!C$34="",NA(),連結実質赤字比率に係る赤字・黒字の構成分析!C$34)</f>
        <v>中間市特別会計国民健康保険事業</v>
      </c>
      <c r="B36" s="181">
        <f>IF(ROUND(VALUE(SUBSTITUTE(連結実質赤字比率に係る赤字・黒字の構成分析!F$34,"▲", "-")), 2) &lt; 0, ABS(ROUND(VALUE(SUBSTITUTE(連結実質赤字比率に係る赤字・黒字の構成分析!F$34,"▲", "-")), 2)), NA())</f>
        <v>12.89</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10.58</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9.94</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9.6300000000000008</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7.89</v>
      </c>
      <c r="K36" s="181" t="e">
        <f>IF(ROUND(VALUE(SUBSTITUTE(連結実質赤字比率に係る赤字・黒字の構成分析!J$34,"▲", "-")), 2) &gt;= 0, ABS(ROUND(VALUE(SUBSTITUTE(連結実質赤字比率に係る赤字・黒字の構成分析!J$34,"▲", "-")), 2)), NA())</f>
        <v>#N/A</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1501</v>
      </c>
      <c r="E42" s="182"/>
      <c r="F42" s="182"/>
      <c r="G42" s="182">
        <f>'実質公債費比率（分子）の構造'!L$52</f>
        <v>1545</v>
      </c>
      <c r="H42" s="182"/>
      <c r="I42" s="182"/>
      <c r="J42" s="182">
        <f>'実質公債費比率（分子）の構造'!M$52</f>
        <v>1601</v>
      </c>
      <c r="K42" s="182"/>
      <c r="L42" s="182"/>
      <c r="M42" s="182">
        <f>'実質公債費比率（分子）の構造'!N$52</f>
        <v>1549</v>
      </c>
      <c r="N42" s="182"/>
      <c r="O42" s="182"/>
      <c r="P42" s="182">
        <f>'実質公債費比率（分子）の構造'!O$52</f>
        <v>1568</v>
      </c>
    </row>
    <row r="43" spans="1:16">
      <c r="A43" s="182" t="s">
        <v>64</v>
      </c>
      <c r="B43" s="182">
        <f>'実質公債費比率（分子）の構造'!K$51</f>
        <v>0</v>
      </c>
      <c r="C43" s="182"/>
      <c r="D43" s="182"/>
      <c r="E43" s="182" t="str">
        <f>'実質公債費比率（分子）の構造'!L$51</f>
        <v>-</v>
      </c>
      <c r="F43" s="182"/>
      <c r="G43" s="182"/>
      <c r="H43" s="182">
        <f>'実質公債費比率（分子）の構造'!M$51</f>
        <v>0</v>
      </c>
      <c r="I43" s="182"/>
      <c r="J43" s="182"/>
      <c r="K43" s="182" t="str">
        <f>'実質公債費比率（分子）の構造'!N$51</f>
        <v>-</v>
      </c>
      <c r="L43" s="182"/>
      <c r="M43" s="182"/>
      <c r="N43" s="182">
        <f>'実質公債費比率（分子）の構造'!O$51</f>
        <v>0</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88</v>
      </c>
      <c r="C45" s="182"/>
      <c r="D45" s="182"/>
      <c r="E45" s="182">
        <f>'実質公債費比率（分子）の構造'!L$49</f>
        <v>92</v>
      </c>
      <c r="F45" s="182"/>
      <c r="G45" s="182"/>
      <c r="H45" s="182">
        <f>'実質公債費比率（分子）の構造'!M$49</f>
        <v>90</v>
      </c>
      <c r="I45" s="182"/>
      <c r="J45" s="182"/>
      <c r="K45" s="182">
        <f>'実質公債費比率（分子）の構造'!N$49</f>
        <v>89</v>
      </c>
      <c r="L45" s="182"/>
      <c r="M45" s="182"/>
      <c r="N45" s="182">
        <f>'実質公債費比率（分子）の構造'!O$49</f>
        <v>89</v>
      </c>
      <c r="O45" s="182"/>
      <c r="P45" s="182"/>
    </row>
    <row r="46" spans="1:16">
      <c r="A46" s="182" t="s">
        <v>67</v>
      </c>
      <c r="B46" s="182">
        <f>'実質公債費比率（分子）の構造'!K$48</f>
        <v>730</v>
      </c>
      <c r="C46" s="182"/>
      <c r="D46" s="182"/>
      <c r="E46" s="182">
        <f>'実質公債費比率（分子）の構造'!L$48</f>
        <v>704</v>
      </c>
      <c r="F46" s="182"/>
      <c r="G46" s="182"/>
      <c r="H46" s="182">
        <f>'実質公債費比率（分子）の構造'!M$48</f>
        <v>731</v>
      </c>
      <c r="I46" s="182"/>
      <c r="J46" s="182"/>
      <c r="K46" s="182">
        <f>'実質公債費比率（分子）の構造'!N$48</f>
        <v>738</v>
      </c>
      <c r="L46" s="182"/>
      <c r="M46" s="182"/>
      <c r="N46" s="182">
        <f>'実質公債費比率（分子）の構造'!O$48</f>
        <v>619</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1947</v>
      </c>
      <c r="C49" s="182"/>
      <c r="D49" s="182"/>
      <c r="E49" s="182">
        <f>'実質公債費比率（分子）の構造'!L$45</f>
        <v>1952</v>
      </c>
      <c r="F49" s="182"/>
      <c r="G49" s="182"/>
      <c r="H49" s="182">
        <f>'実質公債費比率（分子）の構造'!M$45</f>
        <v>1993</v>
      </c>
      <c r="I49" s="182"/>
      <c r="J49" s="182"/>
      <c r="K49" s="182">
        <f>'実質公債費比率（分子）の構造'!N$45</f>
        <v>1625</v>
      </c>
      <c r="L49" s="182"/>
      <c r="M49" s="182"/>
      <c r="N49" s="182">
        <f>'実質公債費比率（分子）の構造'!O$45</f>
        <v>1058</v>
      </c>
      <c r="O49" s="182"/>
      <c r="P49" s="182"/>
    </row>
    <row r="50" spans="1:16">
      <c r="A50" s="182" t="s">
        <v>71</v>
      </c>
      <c r="B50" s="182" t="e">
        <f>NA()</f>
        <v>#N/A</v>
      </c>
      <c r="C50" s="182">
        <f>IF(ISNUMBER('実質公債費比率（分子）の構造'!K$53),'実質公債費比率（分子）の構造'!K$53,NA())</f>
        <v>1264</v>
      </c>
      <c r="D50" s="182" t="e">
        <f>NA()</f>
        <v>#N/A</v>
      </c>
      <c r="E50" s="182" t="e">
        <f>NA()</f>
        <v>#N/A</v>
      </c>
      <c r="F50" s="182">
        <f>IF(ISNUMBER('実質公債費比率（分子）の構造'!L$53),'実質公債費比率（分子）の構造'!L$53,NA())</f>
        <v>1203</v>
      </c>
      <c r="G50" s="182" t="e">
        <f>NA()</f>
        <v>#N/A</v>
      </c>
      <c r="H50" s="182" t="e">
        <f>NA()</f>
        <v>#N/A</v>
      </c>
      <c r="I50" s="182">
        <f>IF(ISNUMBER('実質公債費比率（分子）の構造'!M$53),'実質公債費比率（分子）の構造'!M$53,NA())</f>
        <v>1213</v>
      </c>
      <c r="J50" s="182" t="e">
        <f>NA()</f>
        <v>#N/A</v>
      </c>
      <c r="K50" s="182" t="e">
        <f>NA()</f>
        <v>#N/A</v>
      </c>
      <c r="L50" s="182">
        <f>IF(ISNUMBER('実質公債費比率（分子）の構造'!N$53),'実質公債費比率（分子）の構造'!N$53,NA())</f>
        <v>903</v>
      </c>
      <c r="M50" s="182" t="e">
        <f>NA()</f>
        <v>#N/A</v>
      </c>
      <c r="N50" s="182" t="e">
        <f>NA()</f>
        <v>#N/A</v>
      </c>
      <c r="O50" s="182">
        <f>IF(ISNUMBER('実質公債費比率（分子）の構造'!O$53),'実質公債費比率（分子）の構造'!O$53,NA())</f>
        <v>198</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15155</v>
      </c>
      <c r="E56" s="181"/>
      <c r="F56" s="181"/>
      <c r="G56" s="181">
        <f>'将来負担比率（分子）の構造'!J$52</f>
        <v>15497</v>
      </c>
      <c r="H56" s="181"/>
      <c r="I56" s="181"/>
      <c r="J56" s="181">
        <f>'将来負担比率（分子）の構造'!K$52</f>
        <v>15187</v>
      </c>
      <c r="K56" s="181"/>
      <c r="L56" s="181"/>
      <c r="M56" s="181">
        <f>'将来負担比率（分子）の構造'!L$52</f>
        <v>14834</v>
      </c>
      <c r="N56" s="181"/>
      <c r="O56" s="181"/>
      <c r="P56" s="181">
        <f>'将来負担比率（分子）の構造'!M$52</f>
        <v>14298</v>
      </c>
    </row>
    <row r="57" spans="1:16">
      <c r="A57" s="181" t="s">
        <v>42</v>
      </c>
      <c r="B57" s="181"/>
      <c r="C57" s="181"/>
      <c r="D57" s="181">
        <f>'将来負担比率（分子）の構造'!I$51</f>
        <v>4178</v>
      </c>
      <c r="E57" s="181"/>
      <c r="F57" s="181"/>
      <c r="G57" s="181">
        <f>'将来負担比率（分子）の構造'!J$51</f>
        <v>4380</v>
      </c>
      <c r="H57" s="181"/>
      <c r="I57" s="181"/>
      <c r="J57" s="181">
        <f>'将来負担比率（分子）の構造'!K$51</f>
        <v>4189</v>
      </c>
      <c r="K57" s="181"/>
      <c r="L57" s="181"/>
      <c r="M57" s="181">
        <f>'将来負担比率（分子）の構造'!L$51</f>
        <v>4049</v>
      </c>
      <c r="N57" s="181"/>
      <c r="O57" s="181"/>
      <c r="P57" s="181">
        <f>'将来負担比率（分子）の構造'!M$51</f>
        <v>4956</v>
      </c>
    </row>
    <row r="58" spans="1:16">
      <c r="A58" s="181" t="s">
        <v>41</v>
      </c>
      <c r="B58" s="181"/>
      <c r="C58" s="181"/>
      <c r="D58" s="181">
        <f>'将来負担比率（分子）の構造'!I$50</f>
        <v>2711</v>
      </c>
      <c r="E58" s="181"/>
      <c r="F58" s="181"/>
      <c r="G58" s="181">
        <f>'将来負担比率（分子）の構造'!J$50</f>
        <v>2402</v>
      </c>
      <c r="H58" s="181"/>
      <c r="I58" s="181"/>
      <c r="J58" s="181">
        <f>'将来負担比率（分子）の構造'!K$50</f>
        <v>1738</v>
      </c>
      <c r="K58" s="181"/>
      <c r="L58" s="181"/>
      <c r="M58" s="181">
        <f>'将来負担比率（分子）の構造'!L$50</f>
        <v>1336</v>
      </c>
      <c r="N58" s="181"/>
      <c r="O58" s="181"/>
      <c r="P58" s="181">
        <f>'将来負担比率（分子）の構造'!M$50</f>
        <v>2686</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2434</v>
      </c>
      <c r="C62" s="181"/>
      <c r="D62" s="181"/>
      <c r="E62" s="181">
        <f>'将来負担比率（分子）の構造'!J$45</f>
        <v>2121</v>
      </c>
      <c r="F62" s="181"/>
      <c r="G62" s="181"/>
      <c r="H62" s="181">
        <f>'将来負担比率（分子）の構造'!K$45</f>
        <v>1619</v>
      </c>
      <c r="I62" s="181"/>
      <c r="J62" s="181"/>
      <c r="K62" s="181">
        <f>'将来負担比率（分子）の構造'!L$45</f>
        <v>1237</v>
      </c>
      <c r="L62" s="181"/>
      <c r="M62" s="181"/>
      <c r="N62" s="181">
        <f>'将来負担比率（分子）の構造'!M$45</f>
        <v>1654</v>
      </c>
      <c r="O62" s="181"/>
      <c r="P62" s="181"/>
    </row>
    <row r="63" spans="1:16">
      <c r="A63" s="181" t="s">
        <v>34</v>
      </c>
      <c r="B63" s="181">
        <f>'将来負担比率（分子）の構造'!I$44</f>
        <v>551</v>
      </c>
      <c r="C63" s="181"/>
      <c r="D63" s="181"/>
      <c r="E63" s="181">
        <f>'将来負担比率（分子）の構造'!J$44</f>
        <v>468</v>
      </c>
      <c r="F63" s="181"/>
      <c r="G63" s="181"/>
      <c r="H63" s="181">
        <f>'将来負担比率（分子）の構造'!K$44</f>
        <v>386</v>
      </c>
      <c r="I63" s="181"/>
      <c r="J63" s="181"/>
      <c r="K63" s="181">
        <f>'将来負担比率（分子）の構造'!L$44</f>
        <v>309</v>
      </c>
      <c r="L63" s="181"/>
      <c r="M63" s="181"/>
      <c r="N63" s="181">
        <f>'将来負担比率（分子）の構造'!M$44</f>
        <v>228</v>
      </c>
      <c r="O63" s="181"/>
      <c r="P63" s="181"/>
    </row>
    <row r="64" spans="1:16">
      <c r="A64" s="181" t="s">
        <v>33</v>
      </c>
      <c r="B64" s="181">
        <f>'将来負担比率（分子）の構造'!I$43</f>
        <v>11759</v>
      </c>
      <c r="C64" s="181"/>
      <c r="D64" s="181"/>
      <c r="E64" s="181">
        <f>'将来負担比率（分子）の構造'!J$43</f>
        <v>12757</v>
      </c>
      <c r="F64" s="181"/>
      <c r="G64" s="181"/>
      <c r="H64" s="181">
        <f>'将来負担比率（分子）の構造'!K$43</f>
        <v>12509</v>
      </c>
      <c r="I64" s="181"/>
      <c r="J64" s="181"/>
      <c r="K64" s="181">
        <f>'将来負担比率（分子）の構造'!L$43</f>
        <v>11997</v>
      </c>
      <c r="L64" s="181"/>
      <c r="M64" s="181"/>
      <c r="N64" s="181">
        <f>'将来負担比率（分子）の構造'!M$43</f>
        <v>12791</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13517</v>
      </c>
      <c r="C66" s="181"/>
      <c r="D66" s="181"/>
      <c r="E66" s="181">
        <f>'将来負担比率（分子）の構造'!J$41</f>
        <v>12792</v>
      </c>
      <c r="F66" s="181"/>
      <c r="G66" s="181"/>
      <c r="H66" s="181">
        <f>'将来負担比率（分子）の構造'!K$41</f>
        <v>11616</v>
      </c>
      <c r="I66" s="181"/>
      <c r="J66" s="181"/>
      <c r="K66" s="181">
        <f>'将来負担比率（分子）の構造'!L$41</f>
        <v>11165</v>
      </c>
      <c r="L66" s="181"/>
      <c r="M66" s="181"/>
      <c r="N66" s="181">
        <f>'将来負担比率（分子）の構造'!M$41</f>
        <v>11113</v>
      </c>
      <c r="O66" s="181"/>
      <c r="P66" s="181"/>
    </row>
    <row r="67" spans="1:16">
      <c r="A67" s="181" t="s">
        <v>75</v>
      </c>
      <c r="B67" s="181" t="e">
        <f>NA()</f>
        <v>#N/A</v>
      </c>
      <c r="C67" s="181">
        <f>IF(ISNUMBER('将来負担比率（分子）の構造'!I$53), IF('将来負担比率（分子）の構造'!I$53 &lt; 0, 0, '将来負担比率（分子）の構造'!I$53), NA())</f>
        <v>6216</v>
      </c>
      <c r="D67" s="181" t="e">
        <f>NA()</f>
        <v>#N/A</v>
      </c>
      <c r="E67" s="181" t="e">
        <f>NA()</f>
        <v>#N/A</v>
      </c>
      <c r="F67" s="181">
        <f>IF(ISNUMBER('将来負担比率（分子）の構造'!J$53), IF('将来負担比率（分子）の構造'!J$53 &lt; 0, 0, '将来負担比率（分子）の構造'!J$53), NA())</f>
        <v>5858</v>
      </c>
      <c r="G67" s="181" t="e">
        <f>NA()</f>
        <v>#N/A</v>
      </c>
      <c r="H67" s="181" t="e">
        <f>NA()</f>
        <v>#N/A</v>
      </c>
      <c r="I67" s="181">
        <f>IF(ISNUMBER('将来負担比率（分子）の構造'!K$53), IF('将来負担比率（分子）の構造'!K$53 &lt; 0, 0, '将来負担比率（分子）の構造'!K$53), NA())</f>
        <v>5016</v>
      </c>
      <c r="J67" s="181" t="e">
        <f>NA()</f>
        <v>#N/A</v>
      </c>
      <c r="K67" s="181" t="e">
        <f>NA()</f>
        <v>#N/A</v>
      </c>
      <c r="L67" s="181">
        <f>IF(ISNUMBER('将来負担比率（分子）の構造'!L$53), IF('将来負担比率（分子）の構造'!L$53 &lt; 0, 0, '将来負担比率（分子）の構造'!L$53), NA())</f>
        <v>4491</v>
      </c>
      <c r="M67" s="181" t="e">
        <f>NA()</f>
        <v>#N/A</v>
      </c>
      <c r="N67" s="181" t="e">
        <f>NA()</f>
        <v>#N/A</v>
      </c>
      <c r="O67" s="181">
        <f>IF(ISNUMBER('将来負担比率（分子）の構造'!M$53), IF('将来負担比率（分子）の構造'!M$53 &lt; 0, 0, '将来負担比率（分子）の構造'!M$53), NA())</f>
        <v>3846</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333</v>
      </c>
      <c r="C72" s="185">
        <f>基金残高に係る経年分析!G55</f>
        <v>134</v>
      </c>
      <c r="D72" s="185">
        <f>基金残高に係る経年分析!H55</f>
        <v>1480</v>
      </c>
    </row>
    <row r="73" spans="1:16">
      <c r="A73" s="184" t="s">
        <v>78</v>
      </c>
      <c r="B73" s="185">
        <f>基金残高に係る経年分析!F56</f>
        <v>16</v>
      </c>
      <c r="C73" s="185">
        <f>基金残高に係る経年分析!G56</f>
        <v>17</v>
      </c>
      <c r="D73" s="185">
        <f>基金残高に係る経年分析!H56</f>
        <v>18</v>
      </c>
    </row>
    <row r="74" spans="1:16">
      <c r="A74" s="184" t="s">
        <v>79</v>
      </c>
      <c r="B74" s="185">
        <f>基金残高に係る経年分析!F57</f>
        <v>1104</v>
      </c>
      <c r="C74" s="185">
        <f>基金残高に係る経年分析!G57</f>
        <v>899</v>
      </c>
      <c r="D74" s="185">
        <f>基金残高に係る経年分析!H57</f>
        <v>906</v>
      </c>
    </row>
  </sheetData>
  <sheetProtection algorithmName="SHA-512" hashValue="gWpBZTLVf6HBhmmPoBD9sWpb1yHRXBtgZVSlEy95LTHLB9Bmkj0fH4SZNORBWtERlY0C3201Wv3mPbKsP5/Qxg==" saltValue="MXs8F5pW1lwWnOcOqgln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800" t="s">
        <v>213</v>
      </c>
      <c r="DI1" s="801"/>
      <c r="DJ1" s="801"/>
      <c r="DK1" s="801"/>
      <c r="DL1" s="801"/>
      <c r="DM1" s="801"/>
      <c r="DN1" s="802"/>
      <c r="DO1" s="226"/>
      <c r="DP1" s="800" t="s">
        <v>214</v>
      </c>
      <c r="DQ1" s="801"/>
      <c r="DR1" s="801"/>
      <c r="DS1" s="801"/>
      <c r="DT1" s="801"/>
      <c r="DU1" s="801"/>
      <c r="DV1" s="801"/>
      <c r="DW1" s="801"/>
      <c r="DX1" s="801"/>
      <c r="DY1" s="801"/>
      <c r="DZ1" s="801"/>
      <c r="EA1" s="801"/>
      <c r="EB1" s="801"/>
      <c r="EC1" s="802"/>
      <c r="ED1" s="224"/>
      <c r="EE1" s="224"/>
      <c r="EF1" s="224"/>
      <c r="EG1" s="224"/>
      <c r="EH1" s="224"/>
      <c r="EI1" s="224"/>
      <c r="EJ1" s="224"/>
      <c r="EK1" s="224"/>
      <c r="EL1" s="224"/>
      <c r="EM1" s="224"/>
    </row>
    <row r="2" spans="2:143" ht="22.5" customHeight="1">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2" t="s">
        <v>216</v>
      </c>
      <c r="C3" s="743"/>
      <c r="D3" s="743"/>
      <c r="E3" s="743"/>
      <c r="F3" s="743"/>
      <c r="G3" s="743"/>
      <c r="H3" s="743"/>
      <c r="I3" s="743"/>
      <c r="J3" s="743"/>
      <c r="K3" s="743"/>
      <c r="L3" s="743"/>
      <c r="M3" s="743"/>
      <c r="N3" s="743"/>
      <c r="O3" s="743"/>
      <c r="P3" s="743"/>
      <c r="Q3" s="743"/>
      <c r="R3" s="743"/>
      <c r="S3" s="743"/>
      <c r="T3" s="743"/>
      <c r="U3" s="743"/>
      <c r="V3" s="743"/>
      <c r="W3" s="743"/>
      <c r="X3" s="743"/>
      <c r="Y3" s="743"/>
      <c r="Z3" s="743"/>
      <c r="AA3" s="743"/>
      <c r="AB3" s="743"/>
      <c r="AC3" s="743"/>
      <c r="AD3" s="743"/>
      <c r="AE3" s="743"/>
      <c r="AF3" s="743"/>
      <c r="AG3" s="743"/>
      <c r="AH3" s="743"/>
      <c r="AI3" s="743"/>
      <c r="AJ3" s="743"/>
      <c r="AK3" s="743"/>
      <c r="AL3" s="743"/>
      <c r="AM3" s="743"/>
      <c r="AN3" s="743"/>
      <c r="AO3" s="743"/>
      <c r="AP3" s="742" t="s">
        <v>217</v>
      </c>
      <c r="AQ3" s="743"/>
      <c r="AR3" s="743"/>
      <c r="AS3" s="743"/>
      <c r="AT3" s="743"/>
      <c r="AU3" s="743"/>
      <c r="AV3" s="743"/>
      <c r="AW3" s="743"/>
      <c r="AX3" s="743"/>
      <c r="AY3" s="743"/>
      <c r="AZ3" s="743"/>
      <c r="BA3" s="743"/>
      <c r="BB3" s="743"/>
      <c r="BC3" s="743"/>
      <c r="BD3" s="743"/>
      <c r="BE3" s="743"/>
      <c r="BF3" s="743"/>
      <c r="BG3" s="743"/>
      <c r="BH3" s="743"/>
      <c r="BI3" s="743"/>
      <c r="BJ3" s="743"/>
      <c r="BK3" s="743"/>
      <c r="BL3" s="743"/>
      <c r="BM3" s="743"/>
      <c r="BN3" s="743"/>
      <c r="BO3" s="743"/>
      <c r="BP3" s="743"/>
      <c r="BQ3" s="743"/>
      <c r="BR3" s="743"/>
      <c r="BS3" s="743"/>
      <c r="BT3" s="743"/>
      <c r="BU3" s="743"/>
      <c r="BV3" s="743"/>
      <c r="BW3" s="743"/>
      <c r="BX3" s="743"/>
      <c r="BY3" s="743"/>
      <c r="BZ3" s="743"/>
      <c r="CA3" s="743"/>
      <c r="CB3" s="744"/>
      <c r="CD3" s="785" t="s">
        <v>218</v>
      </c>
      <c r="CE3" s="786"/>
      <c r="CF3" s="786"/>
      <c r="CG3" s="786"/>
      <c r="CH3" s="786"/>
      <c r="CI3" s="786"/>
      <c r="CJ3" s="786"/>
      <c r="CK3" s="786"/>
      <c r="CL3" s="786"/>
      <c r="CM3" s="786"/>
      <c r="CN3" s="786"/>
      <c r="CO3" s="786"/>
      <c r="CP3" s="786"/>
      <c r="CQ3" s="786"/>
      <c r="CR3" s="786"/>
      <c r="CS3" s="786"/>
      <c r="CT3" s="786"/>
      <c r="CU3" s="786"/>
      <c r="CV3" s="786"/>
      <c r="CW3" s="786"/>
      <c r="CX3" s="786"/>
      <c r="CY3" s="786"/>
      <c r="CZ3" s="786"/>
      <c r="DA3" s="786"/>
      <c r="DB3" s="786"/>
      <c r="DC3" s="786"/>
      <c r="DD3" s="786"/>
      <c r="DE3" s="786"/>
      <c r="DF3" s="786"/>
      <c r="DG3" s="786"/>
      <c r="DH3" s="786"/>
      <c r="DI3" s="786"/>
      <c r="DJ3" s="786"/>
      <c r="DK3" s="786"/>
      <c r="DL3" s="786"/>
      <c r="DM3" s="786"/>
      <c r="DN3" s="786"/>
      <c r="DO3" s="786"/>
      <c r="DP3" s="786"/>
      <c r="DQ3" s="786"/>
      <c r="DR3" s="786"/>
      <c r="DS3" s="786"/>
      <c r="DT3" s="786"/>
      <c r="DU3" s="786"/>
      <c r="DV3" s="786"/>
      <c r="DW3" s="786"/>
      <c r="DX3" s="786"/>
      <c r="DY3" s="786"/>
      <c r="DZ3" s="786"/>
      <c r="EA3" s="786"/>
      <c r="EB3" s="786"/>
      <c r="EC3" s="787"/>
    </row>
    <row r="4" spans="2:143" ht="11.25" customHeight="1">
      <c r="B4" s="742" t="s">
        <v>1</v>
      </c>
      <c r="C4" s="743"/>
      <c r="D4" s="743"/>
      <c r="E4" s="743"/>
      <c r="F4" s="743"/>
      <c r="G4" s="743"/>
      <c r="H4" s="743"/>
      <c r="I4" s="743"/>
      <c r="J4" s="743"/>
      <c r="K4" s="743"/>
      <c r="L4" s="743"/>
      <c r="M4" s="743"/>
      <c r="N4" s="743"/>
      <c r="O4" s="743"/>
      <c r="P4" s="743"/>
      <c r="Q4" s="744"/>
      <c r="R4" s="742" t="s">
        <v>219</v>
      </c>
      <c r="S4" s="743"/>
      <c r="T4" s="743"/>
      <c r="U4" s="743"/>
      <c r="V4" s="743"/>
      <c r="W4" s="743"/>
      <c r="X4" s="743"/>
      <c r="Y4" s="744"/>
      <c r="Z4" s="742" t="s">
        <v>220</v>
      </c>
      <c r="AA4" s="743"/>
      <c r="AB4" s="743"/>
      <c r="AC4" s="744"/>
      <c r="AD4" s="742" t="s">
        <v>221</v>
      </c>
      <c r="AE4" s="743"/>
      <c r="AF4" s="743"/>
      <c r="AG4" s="743"/>
      <c r="AH4" s="743"/>
      <c r="AI4" s="743"/>
      <c r="AJ4" s="743"/>
      <c r="AK4" s="744"/>
      <c r="AL4" s="742" t="s">
        <v>220</v>
      </c>
      <c r="AM4" s="743"/>
      <c r="AN4" s="743"/>
      <c r="AO4" s="744"/>
      <c r="AP4" s="803" t="s">
        <v>222</v>
      </c>
      <c r="AQ4" s="803"/>
      <c r="AR4" s="803"/>
      <c r="AS4" s="803"/>
      <c r="AT4" s="803"/>
      <c r="AU4" s="803"/>
      <c r="AV4" s="803"/>
      <c r="AW4" s="803"/>
      <c r="AX4" s="803"/>
      <c r="AY4" s="803"/>
      <c r="AZ4" s="803"/>
      <c r="BA4" s="803"/>
      <c r="BB4" s="803"/>
      <c r="BC4" s="803"/>
      <c r="BD4" s="803"/>
      <c r="BE4" s="803"/>
      <c r="BF4" s="803"/>
      <c r="BG4" s="803" t="s">
        <v>223</v>
      </c>
      <c r="BH4" s="803"/>
      <c r="BI4" s="803"/>
      <c r="BJ4" s="803"/>
      <c r="BK4" s="803"/>
      <c r="BL4" s="803"/>
      <c r="BM4" s="803"/>
      <c r="BN4" s="803"/>
      <c r="BO4" s="803" t="s">
        <v>220</v>
      </c>
      <c r="BP4" s="803"/>
      <c r="BQ4" s="803"/>
      <c r="BR4" s="803"/>
      <c r="BS4" s="803" t="s">
        <v>224</v>
      </c>
      <c r="BT4" s="803"/>
      <c r="BU4" s="803"/>
      <c r="BV4" s="803"/>
      <c r="BW4" s="803"/>
      <c r="BX4" s="803"/>
      <c r="BY4" s="803"/>
      <c r="BZ4" s="803"/>
      <c r="CA4" s="803"/>
      <c r="CB4" s="803"/>
      <c r="CD4" s="785" t="s">
        <v>225</v>
      </c>
      <c r="CE4" s="786"/>
      <c r="CF4" s="786"/>
      <c r="CG4" s="786"/>
      <c r="CH4" s="786"/>
      <c r="CI4" s="786"/>
      <c r="CJ4" s="786"/>
      <c r="CK4" s="786"/>
      <c r="CL4" s="786"/>
      <c r="CM4" s="786"/>
      <c r="CN4" s="786"/>
      <c r="CO4" s="786"/>
      <c r="CP4" s="786"/>
      <c r="CQ4" s="786"/>
      <c r="CR4" s="786"/>
      <c r="CS4" s="786"/>
      <c r="CT4" s="786"/>
      <c r="CU4" s="786"/>
      <c r="CV4" s="786"/>
      <c r="CW4" s="786"/>
      <c r="CX4" s="786"/>
      <c r="CY4" s="786"/>
      <c r="CZ4" s="786"/>
      <c r="DA4" s="786"/>
      <c r="DB4" s="786"/>
      <c r="DC4" s="786"/>
      <c r="DD4" s="786"/>
      <c r="DE4" s="786"/>
      <c r="DF4" s="786"/>
      <c r="DG4" s="786"/>
      <c r="DH4" s="786"/>
      <c r="DI4" s="786"/>
      <c r="DJ4" s="786"/>
      <c r="DK4" s="786"/>
      <c r="DL4" s="786"/>
      <c r="DM4" s="786"/>
      <c r="DN4" s="786"/>
      <c r="DO4" s="786"/>
      <c r="DP4" s="786"/>
      <c r="DQ4" s="786"/>
      <c r="DR4" s="786"/>
      <c r="DS4" s="786"/>
      <c r="DT4" s="786"/>
      <c r="DU4" s="786"/>
      <c r="DV4" s="786"/>
      <c r="DW4" s="786"/>
      <c r="DX4" s="786"/>
      <c r="DY4" s="786"/>
      <c r="DZ4" s="786"/>
      <c r="EA4" s="786"/>
      <c r="EB4" s="786"/>
      <c r="EC4" s="787"/>
    </row>
    <row r="5" spans="2:143" s="230" customFormat="1" ht="11.25" customHeight="1">
      <c r="B5" s="747" t="s">
        <v>226</v>
      </c>
      <c r="C5" s="748"/>
      <c r="D5" s="748"/>
      <c r="E5" s="748"/>
      <c r="F5" s="748"/>
      <c r="G5" s="748"/>
      <c r="H5" s="748"/>
      <c r="I5" s="748"/>
      <c r="J5" s="748"/>
      <c r="K5" s="748"/>
      <c r="L5" s="748"/>
      <c r="M5" s="748"/>
      <c r="N5" s="748"/>
      <c r="O5" s="748"/>
      <c r="P5" s="748"/>
      <c r="Q5" s="749"/>
      <c r="R5" s="736">
        <v>4152052</v>
      </c>
      <c r="S5" s="737"/>
      <c r="T5" s="737"/>
      <c r="U5" s="737"/>
      <c r="V5" s="737"/>
      <c r="W5" s="737"/>
      <c r="X5" s="737"/>
      <c r="Y5" s="780"/>
      <c r="Z5" s="798">
        <v>16.5</v>
      </c>
      <c r="AA5" s="798"/>
      <c r="AB5" s="798"/>
      <c r="AC5" s="798"/>
      <c r="AD5" s="799">
        <v>3851802</v>
      </c>
      <c r="AE5" s="799"/>
      <c r="AF5" s="799"/>
      <c r="AG5" s="799"/>
      <c r="AH5" s="799"/>
      <c r="AI5" s="799"/>
      <c r="AJ5" s="799"/>
      <c r="AK5" s="799"/>
      <c r="AL5" s="781">
        <v>41</v>
      </c>
      <c r="AM5" s="752"/>
      <c r="AN5" s="752"/>
      <c r="AO5" s="782"/>
      <c r="AP5" s="747" t="s">
        <v>227</v>
      </c>
      <c r="AQ5" s="748"/>
      <c r="AR5" s="748"/>
      <c r="AS5" s="748"/>
      <c r="AT5" s="748"/>
      <c r="AU5" s="748"/>
      <c r="AV5" s="748"/>
      <c r="AW5" s="748"/>
      <c r="AX5" s="748"/>
      <c r="AY5" s="748"/>
      <c r="AZ5" s="748"/>
      <c r="BA5" s="748"/>
      <c r="BB5" s="748"/>
      <c r="BC5" s="748"/>
      <c r="BD5" s="748"/>
      <c r="BE5" s="748"/>
      <c r="BF5" s="749"/>
      <c r="BG5" s="681">
        <v>3851802</v>
      </c>
      <c r="BH5" s="682"/>
      <c r="BI5" s="682"/>
      <c r="BJ5" s="682"/>
      <c r="BK5" s="682"/>
      <c r="BL5" s="682"/>
      <c r="BM5" s="682"/>
      <c r="BN5" s="683"/>
      <c r="BO5" s="714">
        <v>92.8</v>
      </c>
      <c r="BP5" s="714"/>
      <c r="BQ5" s="714"/>
      <c r="BR5" s="714"/>
      <c r="BS5" s="715">
        <v>22071</v>
      </c>
      <c r="BT5" s="715"/>
      <c r="BU5" s="715"/>
      <c r="BV5" s="715"/>
      <c r="BW5" s="715"/>
      <c r="BX5" s="715"/>
      <c r="BY5" s="715"/>
      <c r="BZ5" s="715"/>
      <c r="CA5" s="715"/>
      <c r="CB5" s="778"/>
      <c r="CD5" s="785" t="s">
        <v>222</v>
      </c>
      <c r="CE5" s="786"/>
      <c r="CF5" s="786"/>
      <c r="CG5" s="786"/>
      <c r="CH5" s="786"/>
      <c r="CI5" s="786"/>
      <c r="CJ5" s="786"/>
      <c r="CK5" s="786"/>
      <c r="CL5" s="786"/>
      <c r="CM5" s="786"/>
      <c r="CN5" s="786"/>
      <c r="CO5" s="786"/>
      <c r="CP5" s="786"/>
      <c r="CQ5" s="787"/>
      <c r="CR5" s="785" t="s">
        <v>228</v>
      </c>
      <c r="CS5" s="786"/>
      <c r="CT5" s="786"/>
      <c r="CU5" s="786"/>
      <c r="CV5" s="786"/>
      <c r="CW5" s="786"/>
      <c r="CX5" s="786"/>
      <c r="CY5" s="787"/>
      <c r="CZ5" s="785" t="s">
        <v>220</v>
      </c>
      <c r="DA5" s="786"/>
      <c r="DB5" s="786"/>
      <c r="DC5" s="787"/>
      <c r="DD5" s="785" t="s">
        <v>229</v>
      </c>
      <c r="DE5" s="786"/>
      <c r="DF5" s="786"/>
      <c r="DG5" s="786"/>
      <c r="DH5" s="786"/>
      <c r="DI5" s="786"/>
      <c r="DJ5" s="786"/>
      <c r="DK5" s="786"/>
      <c r="DL5" s="786"/>
      <c r="DM5" s="786"/>
      <c r="DN5" s="786"/>
      <c r="DO5" s="786"/>
      <c r="DP5" s="787"/>
      <c r="DQ5" s="785" t="s">
        <v>230</v>
      </c>
      <c r="DR5" s="786"/>
      <c r="DS5" s="786"/>
      <c r="DT5" s="786"/>
      <c r="DU5" s="786"/>
      <c r="DV5" s="786"/>
      <c r="DW5" s="786"/>
      <c r="DX5" s="786"/>
      <c r="DY5" s="786"/>
      <c r="DZ5" s="786"/>
      <c r="EA5" s="786"/>
      <c r="EB5" s="786"/>
      <c r="EC5" s="787"/>
    </row>
    <row r="6" spans="2:143" ht="11.25" customHeight="1">
      <c r="B6" s="678" t="s">
        <v>231</v>
      </c>
      <c r="C6" s="679"/>
      <c r="D6" s="679"/>
      <c r="E6" s="679"/>
      <c r="F6" s="679"/>
      <c r="G6" s="679"/>
      <c r="H6" s="679"/>
      <c r="I6" s="679"/>
      <c r="J6" s="679"/>
      <c r="K6" s="679"/>
      <c r="L6" s="679"/>
      <c r="M6" s="679"/>
      <c r="N6" s="679"/>
      <c r="O6" s="679"/>
      <c r="P6" s="679"/>
      <c r="Q6" s="680"/>
      <c r="R6" s="681">
        <v>114485</v>
      </c>
      <c r="S6" s="682"/>
      <c r="T6" s="682"/>
      <c r="U6" s="682"/>
      <c r="V6" s="682"/>
      <c r="W6" s="682"/>
      <c r="X6" s="682"/>
      <c r="Y6" s="683"/>
      <c r="Z6" s="714">
        <v>0.5</v>
      </c>
      <c r="AA6" s="714"/>
      <c r="AB6" s="714"/>
      <c r="AC6" s="714"/>
      <c r="AD6" s="715">
        <v>114485</v>
      </c>
      <c r="AE6" s="715"/>
      <c r="AF6" s="715"/>
      <c r="AG6" s="715"/>
      <c r="AH6" s="715"/>
      <c r="AI6" s="715"/>
      <c r="AJ6" s="715"/>
      <c r="AK6" s="715"/>
      <c r="AL6" s="684">
        <v>1.2</v>
      </c>
      <c r="AM6" s="685"/>
      <c r="AN6" s="685"/>
      <c r="AO6" s="716"/>
      <c r="AP6" s="678" t="s">
        <v>232</v>
      </c>
      <c r="AQ6" s="679"/>
      <c r="AR6" s="679"/>
      <c r="AS6" s="679"/>
      <c r="AT6" s="679"/>
      <c r="AU6" s="679"/>
      <c r="AV6" s="679"/>
      <c r="AW6" s="679"/>
      <c r="AX6" s="679"/>
      <c r="AY6" s="679"/>
      <c r="AZ6" s="679"/>
      <c r="BA6" s="679"/>
      <c r="BB6" s="679"/>
      <c r="BC6" s="679"/>
      <c r="BD6" s="679"/>
      <c r="BE6" s="679"/>
      <c r="BF6" s="680"/>
      <c r="BG6" s="681">
        <v>3851802</v>
      </c>
      <c r="BH6" s="682"/>
      <c r="BI6" s="682"/>
      <c r="BJ6" s="682"/>
      <c r="BK6" s="682"/>
      <c r="BL6" s="682"/>
      <c r="BM6" s="682"/>
      <c r="BN6" s="683"/>
      <c r="BO6" s="714">
        <v>92.8</v>
      </c>
      <c r="BP6" s="714"/>
      <c r="BQ6" s="714"/>
      <c r="BR6" s="714"/>
      <c r="BS6" s="715">
        <v>22071</v>
      </c>
      <c r="BT6" s="715"/>
      <c r="BU6" s="715"/>
      <c r="BV6" s="715"/>
      <c r="BW6" s="715"/>
      <c r="BX6" s="715"/>
      <c r="BY6" s="715"/>
      <c r="BZ6" s="715"/>
      <c r="CA6" s="715"/>
      <c r="CB6" s="778"/>
      <c r="CD6" s="739" t="s">
        <v>233</v>
      </c>
      <c r="CE6" s="740"/>
      <c r="CF6" s="740"/>
      <c r="CG6" s="740"/>
      <c r="CH6" s="740"/>
      <c r="CI6" s="740"/>
      <c r="CJ6" s="740"/>
      <c r="CK6" s="740"/>
      <c r="CL6" s="740"/>
      <c r="CM6" s="740"/>
      <c r="CN6" s="740"/>
      <c r="CO6" s="740"/>
      <c r="CP6" s="740"/>
      <c r="CQ6" s="741"/>
      <c r="CR6" s="681">
        <v>152511</v>
      </c>
      <c r="CS6" s="682"/>
      <c r="CT6" s="682"/>
      <c r="CU6" s="682"/>
      <c r="CV6" s="682"/>
      <c r="CW6" s="682"/>
      <c r="CX6" s="682"/>
      <c r="CY6" s="683"/>
      <c r="CZ6" s="781">
        <v>0.6</v>
      </c>
      <c r="DA6" s="752"/>
      <c r="DB6" s="752"/>
      <c r="DC6" s="784"/>
      <c r="DD6" s="687" t="s">
        <v>234</v>
      </c>
      <c r="DE6" s="682"/>
      <c r="DF6" s="682"/>
      <c r="DG6" s="682"/>
      <c r="DH6" s="682"/>
      <c r="DI6" s="682"/>
      <c r="DJ6" s="682"/>
      <c r="DK6" s="682"/>
      <c r="DL6" s="682"/>
      <c r="DM6" s="682"/>
      <c r="DN6" s="682"/>
      <c r="DO6" s="682"/>
      <c r="DP6" s="683"/>
      <c r="DQ6" s="687">
        <v>152429</v>
      </c>
      <c r="DR6" s="682"/>
      <c r="DS6" s="682"/>
      <c r="DT6" s="682"/>
      <c r="DU6" s="682"/>
      <c r="DV6" s="682"/>
      <c r="DW6" s="682"/>
      <c r="DX6" s="682"/>
      <c r="DY6" s="682"/>
      <c r="DZ6" s="682"/>
      <c r="EA6" s="682"/>
      <c r="EB6" s="682"/>
      <c r="EC6" s="728"/>
    </row>
    <row r="7" spans="2:143" ht="11.25" customHeight="1">
      <c r="B7" s="678" t="s">
        <v>235</v>
      </c>
      <c r="C7" s="679"/>
      <c r="D7" s="679"/>
      <c r="E7" s="679"/>
      <c r="F7" s="679"/>
      <c r="G7" s="679"/>
      <c r="H7" s="679"/>
      <c r="I7" s="679"/>
      <c r="J7" s="679"/>
      <c r="K7" s="679"/>
      <c r="L7" s="679"/>
      <c r="M7" s="679"/>
      <c r="N7" s="679"/>
      <c r="O7" s="679"/>
      <c r="P7" s="679"/>
      <c r="Q7" s="680"/>
      <c r="R7" s="681">
        <v>2698</v>
      </c>
      <c r="S7" s="682"/>
      <c r="T7" s="682"/>
      <c r="U7" s="682"/>
      <c r="V7" s="682"/>
      <c r="W7" s="682"/>
      <c r="X7" s="682"/>
      <c r="Y7" s="683"/>
      <c r="Z7" s="714">
        <v>0</v>
      </c>
      <c r="AA7" s="714"/>
      <c r="AB7" s="714"/>
      <c r="AC7" s="714"/>
      <c r="AD7" s="715">
        <v>2698</v>
      </c>
      <c r="AE7" s="715"/>
      <c r="AF7" s="715"/>
      <c r="AG7" s="715"/>
      <c r="AH7" s="715"/>
      <c r="AI7" s="715"/>
      <c r="AJ7" s="715"/>
      <c r="AK7" s="715"/>
      <c r="AL7" s="684">
        <v>0</v>
      </c>
      <c r="AM7" s="685"/>
      <c r="AN7" s="685"/>
      <c r="AO7" s="716"/>
      <c r="AP7" s="678" t="s">
        <v>236</v>
      </c>
      <c r="AQ7" s="679"/>
      <c r="AR7" s="679"/>
      <c r="AS7" s="679"/>
      <c r="AT7" s="679"/>
      <c r="AU7" s="679"/>
      <c r="AV7" s="679"/>
      <c r="AW7" s="679"/>
      <c r="AX7" s="679"/>
      <c r="AY7" s="679"/>
      <c r="AZ7" s="679"/>
      <c r="BA7" s="679"/>
      <c r="BB7" s="679"/>
      <c r="BC7" s="679"/>
      <c r="BD7" s="679"/>
      <c r="BE7" s="679"/>
      <c r="BF7" s="680"/>
      <c r="BG7" s="681">
        <v>1726703</v>
      </c>
      <c r="BH7" s="682"/>
      <c r="BI7" s="682"/>
      <c r="BJ7" s="682"/>
      <c r="BK7" s="682"/>
      <c r="BL7" s="682"/>
      <c r="BM7" s="682"/>
      <c r="BN7" s="683"/>
      <c r="BO7" s="714">
        <v>41.6</v>
      </c>
      <c r="BP7" s="714"/>
      <c r="BQ7" s="714"/>
      <c r="BR7" s="714"/>
      <c r="BS7" s="715">
        <v>22071</v>
      </c>
      <c r="BT7" s="715"/>
      <c r="BU7" s="715"/>
      <c r="BV7" s="715"/>
      <c r="BW7" s="715"/>
      <c r="BX7" s="715"/>
      <c r="BY7" s="715"/>
      <c r="BZ7" s="715"/>
      <c r="CA7" s="715"/>
      <c r="CB7" s="778"/>
      <c r="CD7" s="720" t="s">
        <v>237</v>
      </c>
      <c r="CE7" s="721"/>
      <c r="CF7" s="721"/>
      <c r="CG7" s="721"/>
      <c r="CH7" s="721"/>
      <c r="CI7" s="721"/>
      <c r="CJ7" s="721"/>
      <c r="CK7" s="721"/>
      <c r="CL7" s="721"/>
      <c r="CM7" s="721"/>
      <c r="CN7" s="721"/>
      <c r="CO7" s="721"/>
      <c r="CP7" s="721"/>
      <c r="CQ7" s="722"/>
      <c r="CR7" s="681">
        <v>8138090</v>
      </c>
      <c r="CS7" s="682"/>
      <c r="CT7" s="682"/>
      <c r="CU7" s="682"/>
      <c r="CV7" s="682"/>
      <c r="CW7" s="682"/>
      <c r="CX7" s="682"/>
      <c r="CY7" s="683"/>
      <c r="CZ7" s="714">
        <v>33.4</v>
      </c>
      <c r="DA7" s="714"/>
      <c r="DB7" s="714"/>
      <c r="DC7" s="714"/>
      <c r="DD7" s="687">
        <v>312581</v>
      </c>
      <c r="DE7" s="682"/>
      <c r="DF7" s="682"/>
      <c r="DG7" s="682"/>
      <c r="DH7" s="682"/>
      <c r="DI7" s="682"/>
      <c r="DJ7" s="682"/>
      <c r="DK7" s="682"/>
      <c r="DL7" s="682"/>
      <c r="DM7" s="682"/>
      <c r="DN7" s="682"/>
      <c r="DO7" s="682"/>
      <c r="DP7" s="683"/>
      <c r="DQ7" s="687">
        <v>2839190</v>
      </c>
      <c r="DR7" s="682"/>
      <c r="DS7" s="682"/>
      <c r="DT7" s="682"/>
      <c r="DU7" s="682"/>
      <c r="DV7" s="682"/>
      <c r="DW7" s="682"/>
      <c r="DX7" s="682"/>
      <c r="DY7" s="682"/>
      <c r="DZ7" s="682"/>
      <c r="EA7" s="682"/>
      <c r="EB7" s="682"/>
      <c r="EC7" s="728"/>
    </row>
    <row r="8" spans="2:143" ht="11.25" customHeight="1">
      <c r="B8" s="678" t="s">
        <v>238</v>
      </c>
      <c r="C8" s="679"/>
      <c r="D8" s="679"/>
      <c r="E8" s="679"/>
      <c r="F8" s="679"/>
      <c r="G8" s="679"/>
      <c r="H8" s="679"/>
      <c r="I8" s="679"/>
      <c r="J8" s="679"/>
      <c r="K8" s="679"/>
      <c r="L8" s="679"/>
      <c r="M8" s="679"/>
      <c r="N8" s="679"/>
      <c r="O8" s="679"/>
      <c r="P8" s="679"/>
      <c r="Q8" s="680"/>
      <c r="R8" s="681">
        <v>13527</v>
      </c>
      <c r="S8" s="682"/>
      <c r="T8" s="682"/>
      <c r="U8" s="682"/>
      <c r="V8" s="682"/>
      <c r="W8" s="682"/>
      <c r="X8" s="682"/>
      <c r="Y8" s="683"/>
      <c r="Z8" s="714">
        <v>0.1</v>
      </c>
      <c r="AA8" s="714"/>
      <c r="AB8" s="714"/>
      <c r="AC8" s="714"/>
      <c r="AD8" s="715">
        <v>13527</v>
      </c>
      <c r="AE8" s="715"/>
      <c r="AF8" s="715"/>
      <c r="AG8" s="715"/>
      <c r="AH8" s="715"/>
      <c r="AI8" s="715"/>
      <c r="AJ8" s="715"/>
      <c r="AK8" s="715"/>
      <c r="AL8" s="684">
        <v>0.1</v>
      </c>
      <c r="AM8" s="685"/>
      <c r="AN8" s="685"/>
      <c r="AO8" s="716"/>
      <c r="AP8" s="678" t="s">
        <v>239</v>
      </c>
      <c r="AQ8" s="679"/>
      <c r="AR8" s="679"/>
      <c r="AS8" s="679"/>
      <c r="AT8" s="679"/>
      <c r="AU8" s="679"/>
      <c r="AV8" s="679"/>
      <c r="AW8" s="679"/>
      <c r="AX8" s="679"/>
      <c r="AY8" s="679"/>
      <c r="AZ8" s="679"/>
      <c r="BA8" s="679"/>
      <c r="BB8" s="679"/>
      <c r="BC8" s="679"/>
      <c r="BD8" s="679"/>
      <c r="BE8" s="679"/>
      <c r="BF8" s="680"/>
      <c r="BG8" s="681">
        <v>63918</v>
      </c>
      <c r="BH8" s="682"/>
      <c r="BI8" s="682"/>
      <c r="BJ8" s="682"/>
      <c r="BK8" s="682"/>
      <c r="BL8" s="682"/>
      <c r="BM8" s="682"/>
      <c r="BN8" s="683"/>
      <c r="BO8" s="714">
        <v>1.5</v>
      </c>
      <c r="BP8" s="714"/>
      <c r="BQ8" s="714"/>
      <c r="BR8" s="714"/>
      <c r="BS8" s="687" t="s">
        <v>186</v>
      </c>
      <c r="BT8" s="682"/>
      <c r="BU8" s="682"/>
      <c r="BV8" s="682"/>
      <c r="BW8" s="682"/>
      <c r="BX8" s="682"/>
      <c r="BY8" s="682"/>
      <c r="BZ8" s="682"/>
      <c r="CA8" s="682"/>
      <c r="CB8" s="728"/>
      <c r="CD8" s="720" t="s">
        <v>240</v>
      </c>
      <c r="CE8" s="721"/>
      <c r="CF8" s="721"/>
      <c r="CG8" s="721"/>
      <c r="CH8" s="721"/>
      <c r="CI8" s="721"/>
      <c r="CJ8" s="721"/>
      <c r="CK8" s="721"/>
      <c r="CL8" s="721"/>
      <c r="CM8" s="721"/>
      <c r="CN8" s="721"/>
      <c r="CO8" s="721"/>
      <c r="CP8" s="721"/>
      <c r="CQ8" s="722"/>
      <c r="CR8" s="681">
        <v>8437219</v>
      </c>
      <c r="CS8" s="682"/>
      <c r="CT8" s="682"/>
      <c r="CU8" s="682"/>
      <c r="CV8" s="682"/>
      <c r="CW8" s="682"/>
      <c r="CX8" s="682"/>
      <c r="CY8" s="683"/>
      <c r="CZ8" s="714">
        <v>34.6</v>
      </c>
      <c r="DA8" s="714"/>
      <c r="DB8" s="714"/>
      <c r="DC8" s="714"/>
      <c r="DD8" s="687">
        <v>5409</v>
      </c>
      <c r="DE8" s="682"/>
      <c r="DF8" s="682"/>
      <c r="DG8" s="682"/>
      <c r="DH8" s="682"/>
      <c r="DI8" s="682"/>
      <c r="DJ8" s="682"/>
      <c r="DK8" s="682"/>
      <c r="DL8" s="682"/>
      <c r="DM8" s="682"/>
      <c r="DN8" s="682"/>
      <c r="DO8" s="682"/>
      <c r="DP8" s="683"/>
      <c r="DQ8" s="687">
        <v>3735498</v>
      </c>
      <c r="DR8" s="682"/>
      <c r="DS8" s="682"/>
      <c r="DT8" s="682"/>
      <c r="DU8" s="682"/>
      <c r="DV8" s="682"/>
      <c r="DW8" s="682"/>
      <c r="DX8" s="682"/>
      <c r="DY8" s="682"/>
      <c r="DZ8" s="682"/>
      <c r="EA8" s="682"/>
      <c r="EB8" s="682"/>
      <c r="EC8" s="728"/>
    </row>
    <row r="9" spans="2:143" ht="11.25" customHeight="1">
      <c r="B9" s="678" t="s">
        <v>241</v>
      </c>
      <c r="C9" s="679"/>
      <c r="D9" s="679"/>
      <c r="E9" s="679"/>
      <c r="F9" s="679"/>
      <c r="G9" s="679"/>
      <c r="H9" s="679"/>
      <c r="I9" s="679"/>
      <c r="J9" s="679"/>
      <c r="K9" s="679"/>
      <c r="L9" s="679"/>
      <c r="M9" s="679"/>
      <c r="N9" s="679"/>
      <c r="O9" s="679"/>
      <c r="P9" s="679"/>
      <c r="Q9" s="680"/>
      <c r="R9" s="681">
        <v>17592</v>
      </c>
      <c r="S9" s="682"/>
      <c r="T9" s="682"/>
      <c r="U9" s="682"/>
      <c r="V9" s="682"/>
      <c r="W9" s="682"/>
      <c r="X9" s="682"/>
      <c r="Y9" s="683"/>
      <c r="Z9" s="714">
        <v>0.1</v>
      </c>
      <c r="AA9" s="714"/>
      <c r="AB9" s="714"/>
      <c r="AC9" s="714"/>
      <c r="AD9" s="715">
        <v>17592</v>
      </c>
      <c r="AE9" s="715"/>
      <c r="AF9" s="715"/>
      <c r="AG9" s="715"/>
      <c r="AH9" s="715"/>
      <c r="AI9" s="715"/>
      <c r="AJ9" s="715"/>
      <c r="AK9" s="715"/>
      <c r="AL9" s="684">
        <v>0.2</v>
      </c>
      <c r="AM9" s="685"/>
      <c r="AN9" s="685"/>
      <c r="AO9" s="716"/>
      <c r="AP9" s="678" t="s">
        <v>242</v>
      </c>
      <c r="AQ9" s="679"/>
      <c r="AR9" s="679"/>
      <c r="AS9" s="679"/>
      <c r="AT9" s="679"/>
      <c r="AU9" s="679"/>
      <c r="AV9" s="679"/>
      <c r="AW9" s="679"/>
      <c r="AX9" s="679"/>
      <c r="AY9" s="679"/>
      <c r="AZ9" s="679"/>
      <c r="BA9" s="679"/>
      <c r="BB9" s="679"/>
      <c r="BC9" s="679"/>
      <c r="BD9" s="679"/>
      <c r="BE9" s="679"/>
      <c r="BF9" s="680"/>
      <c r="BG9" s="681">
        <v>1490834</v>
      </c>
      <c r="BH9" s="682"/>
      <c r="BI9" s="682"/>
      <c r="BJ9" s="682"/>
      <c r="BK9" s="682"/>
      <c r="BL9" s="682"/>
      <c r="BM9" s="682"/>
      <c r="BN9" s="683"/>
      <c r="BO9" s="714">
        <v>35.9</v>
      </c>
      <c r="BP9" s="714"/>
      <c r="BQ9" s="714"/>
      <c r="BR9" s="714"/>
      <c r="BS9" s="687" t="s">
        <v>234</v>
      </c>
      <c r="BT9" s="682"/>
      <c r="BU9" s="682"/>
      <c r="BV9" s="682"/>
      <c r="BW9" s="682"/>
      <c r="BX9" s="682"/>
      <c r="BY9" s="682"/>
      <c r="BZ9" s="682"/>
      <c r="CA9" s="682"/>
      <c r="CB9" s="728"/>
      <c r="CD9" s="720" t="s">
        <v>243</v>
      </c>
      <c r="CE9" s="721"/>
      <c r="CF9" s="721"/>
      <c r="CG9" s="721"/>
      <c r="CH9" s="721"/>
      <c r="CI9" s="721"/>
      <c r="CJ9" s="721"/>
      <c r="CK9" s="721"/>
      <c r="CL9" s="721"/>
      <c r="CM9" s="721"/>
      <c r="CN9" s="721"/>
      <c r="CO9" s="721"/>
      <c r="CP9" s="721"/>
      <c r="CQ9" s="722"/>
      <c r="CR9" s="681">
        <v>2037691</v>
      </c>
      <c r="CS9" s="682"/>
      <c r="CT9" s="682"/>
      <c r="CU9" s="682"/>
      <c r="CV9" s="682"/>
      <c r="CW9" s="682"/>
      <c r="CX9" s="682"/>
      <c r="CY9" s="683"/>
      <c r="CZ9" s="714">
        <v>8.4</v>
      </c>
      <c r="DA9" s="714"/>
      <c r="DB9" s="714"/>
      <c r="DC9" s="714"/>
      <c r="DD9" s="687">
        <v>5720</v>
      </c>
      <c r="DE9" s="682"/>
      <c r="DF9" s="682"/>
      <c r="DG9" s="682"/>
      <c r="DH9" s="682"/>
      <c r="DI9" s="682"/>
      <c r="DJ9" s="682"/>
      <c r="DK9" s="682"/>
      <c r="DL9" s="682"/>
      <c r="DM9" s="682"/>
      <c r="DN9" s="682"/>
      <c r="DO9" s="682"/>
      <c r="DP9" s="683"/>
      <c r="DQ9" s="687">
        <v>1953300</v>
      </c>
      <c r="DR9" s="682"/>
      <c r="DS9" s="682"/>
      <c r="DT9" s="682"/>
      <c r="DU9" s="682"/>
      <c r="DV9" s="682"/>
      <c r="DW9" s="682"/>
      <c r="DX9" s="682"/>
      <c r="DY9" s="682"/>
      <c r="DZ9" s="682"/>
      <c r="EA9" s="682"/>
      <c r="EB9" s="682"/>
      <c r="EC9" s="728"/>
    </row>
    <row r="10" spans="2:143" ht="11.25" customHeight="1">
      <c r="B10" s="678" t="s">
        <v>244</v>
      </c>
      <c r="C10" s="679"/>
      <c r="D10" s="679"/>
      <c r="E10" s="679"/>
      <c r="F10" s="679"/>
      <c r="G10" s="679"/>
      <c r="H10" s="679"/>
      <c r="I10" s="679"/>
      <c r="J10" s="679"/>
      <c r="K10" s="679"/>
      <c r="L10" s="679"/>
      <c r="M10" s="679"/>
      <c r="N10" s="679"/>
      <c r="O10" s="679"/>
      <c r="P10" s="679"/>
      <c r="Q10" s="680"/>
      <c r="R10" s="681" t="s">
        <v>245</v>
      </c>
      <c r="S10" s="682"/>
      <c r="T10" s="682"/>
      <c r="U10" s="682"/>
      <c r="V10" s="682"/>
      <c r="W10" s="682"/>
      <c r="X10" s="682"/>
      <c r="Y10" s="683"/>
      <c r="Z10" s="714" t="s">
        <v>186</v>
      </c>
      <c r="AA10" s="714"/>
      <c r="AB10" s="714"/>
      <c r="AC10" s="714"/>
      <c r="AD10" s="715" t="s">
        <v>245</v>
      </c>
      <c r="AE10" s="715"/>
      <c r="AF10" s="715"/>
      <c r="AG10" s="715"/>
      <c r="AH10" s="715"/>
      <c r="AI10" s="715"/>
      <c r="AJ10" s="715"/>
      <c r="AK10" s="715"/>
      <c r="AL10" s="684" t="s">
        <v>186</v>
      </c>
      <c r="AM10" s="685"/>
      <c r="AN10" s="685"/>
      <c r="AO10" s="716"/>
      <c r="AP10" s="678" t="s">
        <v>246</v>
      </c>
      <c r="AQ10" s="679"/>
      <c r="AR10" s="679"/>
      <c r="AS10" s="679"/>
      <c r="AT10" s="679"/>
      <c r="AU10" s="679"/>
      <c r="AV10" s="679"/>
      <c r="AW10" s="679"/>
      <c r="AX10" s="679"/>
      <c r="AY10" s="679"/>
      <c r="AZ10" s="679"/>
      <c r="BA10" s="679"/>
      <c r="BB10" s="679"/>
      <c r="BC10" s="679"/>
      <c r="BD10" s="679"/>
      <c r="BE10" s="679"/>
      <c r="BF10" s="680"/>
      <c r="BG10" s="681">
        <v>75936</v>
      </c>
      <c r="BH10" s="682"/>
      <c r="BI10" s="682"/>
      <c r="BJ10" s="682"/>
      <c r="BK10" s="682"/>
      <c r="BL10" s="682"/>
      <c r="BM10" s="682"/>
      <c r="BN10" s="683"/>
      <c r="BO10" s="714">
        <v>1.8</v>
      </c>
      <c r="BP10" s="714"/>
      <c r="BQ10" s="714"/>
      <c r="BR10" s="714"/>
      <c r="BS10" s="687" t="s">
        <v>186</v>
      </c>
      <c r="BT10" s="682"/>
      <c r="BU10" s="682"/>
      <c r="BV10" s="682"/>
      <c r="BW10" s="682"/>
      <c r="BX10" s="682"/>
      <c r="BY10" s="682"/>
      <c r="BZ10" s="682"/>
      <c r="CA10" s="682"/>
      <c r="CB10" s="728"/>
      <c r="CD10" s="720" t="s">
        <v>247</v>
      </c>
      <c r="CE10" s="721"/>
      <c r="CF10" s="721"/>
      <c r="CG10" s="721"/>
      <c r="CH10" s="721"/>
      <c r="CI10" s="721"/>
      <c r="CJ10" s="721"/>
      <c r="CK10" s="721"/>
      <c r="CL10" s="721"/>
      <c r="CM10" s="721"/>
      <c r="CN10" s="721"/>
      <c r="CO10" s="721"/>
      <c r="CP10" s="721"/>
      <c r="CQ10" s="722"/>
      <c r="CR10" s="681">
        <v>17107</v>
      </c>
      <c r="CS10" s="682"/>
      <c r="CT10" s="682"/>
      <c r="CU10" s="682"/>
      <c r="CV10" s="682"/>
      <c r="CW10" s="682"/>
      <c r="CX10" s="682"/>
      <c r="CY10" s="683"/>
      <c r="CZ10" s="714">
        <v>0.1</v>
      </c>
      <c r="DA10" s="714"/>
      <c r="DB10" s="714"/>
      <c r="DC10" s="714"/>
      <c r="DD10" s="687" t="s">
        <v>234</v>
      </c>
      <c r="DE10" s="682"/>
      <c r="DF10" s="682"/>
      <c r="DG10" s="682"/>
      <c r="DH10" s="682"/>
      <c r="DI10" s="682"/>
      <c r="DJ10" s="682"/>
      <c r="DK10" s="682"/>
      <c r="DL10" s="682"/>
      <c r="DM10" s="682"/>
      <c r="DN10" s="682"/>
      <c r="DO10" s="682"/>
      <c r="DP10" s="683"/>
      <c r="DQ10" s="687">
        <v>11137</v>
      </c>
      <c r="DR10" s="682"/>
      <c r="DS10" s="682"/>
      <c r="DT10" s="682"/>
      <c r="DU10" s="682"/>
      <c r="DV10" s="682"/>
      <c r="DW10" s="682"/>
      <c r="DX10" s="682"/>
      <c r="DY10" s="682"/>
      <c r="DZ10" s="682"/>
      <c r="EA10" s="682"/>
      <c r="EB10" s="682"/>
      <c r="EC10" s="728"/>
    </row>
    <row r="11" spans="2:143" ht="11.25" customHeight="1">
      <c r="B11" s="678" t="s">
        <v>248</v>
      </c>
      <c r="C11" s="679"/>
      <c r="D11" s="679"/>
      <c r="E11" s="679"/>
      <c r="F11" s="679"/>
      <c r="G11" s="679"/>
      <c r="H11" s="679"/>
      <c r="I11" s="679"/>
      <c r="J11" s="679"/>
      <c r="K11" s="679"/>
      <c r="L11" s="679"/>
      <c r="M11" s="679"/>
      <c r="N11" s="679"/>
      <c r="O11" s="679"/>
      <c r="P11" s="679"/>
      <c r="Q11" s="680"/>
      <c r="R11" s="681">
        <v>822300</v>
      </c>
      <c r="S11" s="682"/>
      <c r="T11" s="682"/>
      <c r="U11" s="682"/>
      <c r="V11" s="682"/>
      <c r="W11" s="682"/>
      <c r="X11" s="682"/>
      <c r="Y11" s="683"/>
      <c r="Z11" s="684">
        <v>3.3</v>
      </c>
      <c r="AA11" s="685"/>
      <c r="AB11" s="685"/>
      <c r="AC11" s="686"/>
      <c r="AD11" s="687">
        <v>822300</v>
      </c>
      <c r="AE11" s="682"/>
      <c r="AF11" s="682"/>
      <c r="AG11" s="682"/>
      <c r="AH11" s="682"/>
      <c r="AI11" s="682"/>
      <c r="AJ11" s="682"/>
      <c r="AK11" s="683"/>
      <c r="AL11" s="684">
        <v>8.8000000000000007</v>
      </c>
      <c r="AM11" s="685"/>
      <c r="AN11" s="685"/>
      <c r="AO11" s="716"/>
      <c r="AP11" s="678" t="s">
        <v>249</v>
      </c>
      <c r="AQ11" s="679"/>
      <c r="AR11" s="679"/>
      <c r="AS11" s="679"/>
      <c r="AT11" s="679"/>
      <c r="AU11" s="679"/>
      <c r="AV11" s="679"/>
      <c r="AW11" s="679"/>
      <c r="AX11" s="679"/>
      <c r="AY11" s="679"/>
      <c r="AZ11" s="679"/>
      <c r="BA11" s="679"/>
      <c r="BB11" s="679"/>
      <c r="BC11" s="679"/>
      <c r="BD11" s="679"/>
      <c r="BE11" s="679"/>
      <c r="BF11" s="680"/>
      <c r="BG11" s="681">
        <v>96015</v>
      </c>
      <c r="BH11" s="682"/>
      <c r="BI11" s="682"/>
      <c r="BJ11" s="682"/>
      <c r="BK11" s="682"/>
      <c r="BL11" s="682"/>
      <c r="BM11" s="682"/>
      <c r="BN11" s="683"/>
      <c r="BO11" s="714">
        <v>2.2999999999999998</v>
      </c>
      <c r="BP11" s="714"/>
      <c r="BQ11" s="714"/>
      <c r="BR11" s="714"/>
      <c r="BS11" s="687">
        <v>22071</v>
      </c>
      <c r="BT11" s="682"/>
      <c r="BU11" s="682"/>
      <c r="BV11" s="682"/>
      <c r="BW11" s="682"/>
      <c r="BX11" s="682"/>
      <c r="BY11" s="682"/>
      <c r="BZ11" s="682"/>
      <c r="CA11" s="682"/>
      <c r="CB11" s="728"/>
      <c r="CD11" s="720" t="s">
        <v>250</v>
      </c>
      <c r="CE11" s="721"/>
      <c r="CF11" s="721"/>
      <c r="CG11" s="721"/>
      <c r="CH11" s="721"/>
      <c r="CI11" s="721"/>
      <c r="CJ11" s="721"/>
      <c r="CK11" s="721"/>
      <c r="CL11" s="721"/>
      <c r="CM11" s="721"/>
      <c r="CN11" s="721"/>
      <c r="CO11" s="721"/>
      <c r="CP11" s="721"/>
      <c r="CQ11" s="722"/>
      <c r="CR11" s="681">
        <v>58512</v>
      </c>
      <c r="CS11" s="682"/>
      <c r="CT11" s="682"/>
      <c r="CU11" s="682"/>
      <c r="CV11" s="682"/>
      <c r="CW11" s="682"/>
      <c r="CX11" s="682"/>
      <c r="CY11" s="683"/>
      <c r="CZ11" s="714">
        <v>0.2</v>
      </c>
      <c r="DA11" s="714"/>
      <c r="DB11" s="714"/>
      <c r="DC11" s="714"/>
      <c r="DD11" s="687">
        <v>13292</v>
      </c>
      <c r="DE11" s="682"/>
      <c r="DF11" s="682"/>
      <c r="DG11" s="682"/>
      <c r="DH11" s="682"/>
      <c r="DI11" s="682"/>
      <c r="DJ11" s="682"/>
      <c r="DK11" s="682"/>
      <c r="DL11" s="682"/>
      <c r="DM11" s="682"/>
      <c r="DN11" s="682"/>
      <c r="DO11" s="682"/>
      <c r="DP11" s="683"/>
      <c r="DQ11" s="687">
        <v>35743</v>
      </c>
      <c r="DR11" s="682"/>
      <c r="DS11" s="682"/>
      <c r="DT11" s="682"/>
      <c r="DU11" s="682"/>
      <c r="DV11" s="682"/>
      <c r="DW11" s="682"/>
      <c r="DX11" s="682"/>
      <c r="DY11" s="682"/>
      <c r="DZ11" s="682"/>
      <c r="EA11" s="682"/>
      <c r="EB11" s="682"/>
      <c r="EC11" s="728"/>
    </row>
    <row r="12" spans="2:143" ht="11.25" customHeight="1">
      <c r="B12" s="678" t="s">
        <v>251</v>
      </c>
      <c r="C12" s="679"/>
      <c r="D12" s="679"/>
      <c r="E12" s="679"/>
      <c r="F12" s="679"/>
      <c r="G12" s="679"/>
      <c r="H12" s="679"/>
      <c r="I12" s="679"/>
      <c r="J12" s="679"/>
      <c r="K12" s="679"/>
      <c r="L12" s="679"/>
      <c r="M12" s="679"/>
      <c r="N12" s="679"/>
      <c r="O12" s="679"/>
      <c r="P12" s="679"/>
      <c r="Q12" s="680"/>
      <c r="R12" s="681" t="s">
        <v>234</v>
      </c>
      <c r="S12" s="682"/>
      <c r="T12" s="682"/>
      <c r="U12" s="682"/>
      <c r="V12" s="682"/>
      <c r="W12" s="682"/>
      <c r="X12" s="682"/>
      <c r="Y12" s="683"/>
      <c r="Z12" s="714" t="s">
        <v>186</v>
      </c>
      <c r="AA12" s="714"/>
      <c r="AB12" s="714"/>
      <c r="AC12" s="714"/>
      <c r="AD12" s="715" t="s">
        <v>186</v>
      </c>
      <c r="AE12" s="715"/>
      <c r="AF12" s="715"/>
      <c r="AG12" s="715"/>
      <c r="AH12" s="715"/>
      <c r="AI12" s="715"/>
      <c r="AJ12" s="715"/>
      <c r="AK12" s="715"/>
      <c r="AL12" s="684" t="s">
        <v>245</v>
      </c>
      <c r="AM12" s="685"/>
      <c r="AN12" s="685"/>
      <c r="AO12" s="716"/>
      <c r="AP12" s="678" t="s">
        <v>252</v>
      </c>
      <c r="AQ12" s="679"/>
      <c r="AR12" s="679"/>
      <c r="AS12" s="679"/>
      <c r="AT12" s="679"/>
      <c r="AU12" s="679"/>
      <c r="AV12" s="679"/>
      <c r="AW12" s="679"/>
      <c r="AX12" s="679"/>
      <c r="AY12" s="679"/>
      <c r="AZ12" s="679"/>
      <c r="BA12" s="679"/>
      <c r="BB12" s="679"/>
      <c r="BC12" s="679"/>
      <c r="BD12" s="679"/>
      <c r="BE12" s="679"/>
      <c r="BF12" s="680"/>
      <c r="BG12" s="681">
        <v>1690999</v>
      </c>
      <c r="BH12" s="682"/>
      <c r="BI12" s="682"/>
      <c r="BJ12" s="682"/>
      <c r="BK12" s="682"/>
      <c r="BL12" s="682"/>
      <c r="BM12" s="682"/>
      <c r="BN12" s="683"/>
      <c r="BO12" s="714">
        <v>40.700000000000003</v>
      </c>
      <c r="BP12" s="714"/>
      <c r="BQ12" s="714"/>
      <c r="BR12" s="714"/>
      <c r="BS12" s="687" t="s">
        <v>234</v>
      </c>
      <c r="BT12" s="682"/>
      <c r="BU12" s="682"/>
      <c r="BV12" s="682"/>
      <c r="BW12" s="682"/>
      <c r="BX12" s="682"/>
      <c r="BY12" s="682"/>
      <c r="BZ12" s="682"/>
      <c r="CA12" s="682"/>
      <c r="CB12" s="728"/>
      <c r="CD12" s="720" t="s">
        <v>253</v>
      </c>
      <c r="CE12" s="721"/>
      <c r="CF12" s="721"/>
      <c r="CG12" s="721"/>
      <c r="CH12" s="721"/>
      <c r="CI12" s="721"/>
      <c r="CJ12" s="721"/>
      <c r="CK12" s="721"/>
      <c r="CL12" s="721"/>
      <c r="CM12" s="721"/>
      <c r="CN12" s="721"/>
      <c r="CO12" s="721"/>
      <c r="CP12" s="721"/>
      <c r="CQ12" s="722"/>
      <c r="CR12" s="681">
        <v>238473</v>
      </c>
      <c r="CS12" s="682"/>
      <c r="CT12" s="682"/>
      <c r="CU12" s="682"/>
      <c r="CV12" s="682"/>
      <c r="CW12" s="682"/>
      <c r="CX12" s="682"/>
      <c r="CY12" s="683"/>
      <c r="CZ12" s="714">
        <v>1</v>
      </c>
      <c r="DA12" s="714"/>
      <c r="DB12" s="714"/>
      <c r="DC12" s="714"/>
      <c r="DD12" s="687" t="s">
        <v>245</v>
      </c>
      <c r="DE12" s="682"/>
      <c r="DF12" s="682"/>
      <c r="DG12" s="682"/>
      <c r="DH12" s="682"/>
      <c r="DI12" s="682"/>
      <c r="DJ12" s="682"/>
      <c r="DK12" s="682"/>
      <c r="DL12" s="682"/>
      <c r="DM12" s="682"/>
      <c r="DN12" s="682"/>
      <c r="DO12" s="682"/>
      <c r="DP12" s="683"/>
      <c r="DQ12" s="687">
        <v>171644</v>
      </c>
      <c r="DR12" s="682"/>
      <c r="DS12" s="682"/>
      <c r="DT12" s="682"/>
      <c r="DU12" s="682"/>
      <c r="DV12" s="682"/>
      <c r="DW12" s="682"/>
      <c r="DX12" s="682"/>
      <c r="DY12" s="682"/>
      <c r="DZ12" s="682"/>
      <c r="EA12" s="682"/>
      <c r="EB12" s="682"/>
      <c r="EC12" s="728"/>
    </row>
    <row r="13" spans="2:143" ht="11.25" customHeight="1">
      <c r="B13" s="678" t="s">
        <v>254</v>
      </c>
      <c r="C13" s="679"/>
      <c r="D13" s="679"/>
      <c r="E13" s="679"/>
      <c r="F13" s="679"/>
      <c r="G13" s="679"/>
      <c r="H13" s="679"/>
      <c r="I13" s="679"/>
      <c r="J13" s="679"/>
      <c r="K13" s="679"/>
      <c r="L13" s="679"/>
      <c r="M13" s="679"/>
      <c r="N13" s="679"/>
      <c r="O13" s="679"/>
      <c r="P13" s="679"/>
      <c r="Q13" s="680"/>
      <c r="R13" s="681" t="s">
        <v>186</v>
      </c>
      <c r="S13" s="682"/>
      <c r="T13" s="682"/>
      <c r="U13" s="682"/>
      <c r="V13" s="682"/>
      <c r="W13" s="682"/>
      <c r="X13" s="682"/>
      <c r="Y13" s="683"/>
      <c r="Z13" s="714" t="s">
        <v>245</v>
      </c>
      <c r="AA13" s="714"/>
      <c r="AB13" s="714"/>
      <c r="AC13" s="714"/>
      <c r="AD13" s="715" t="s">
        <v>234</v>
      </c>
      <c r="AE13" s="715"/>
      <c r="AF13" s="715"/>
      <c r="AG13" s="715"/>
      <c r="AH13" s="715"/>
      <c r="AI13" s="715"/>
      <c r="AJ13" s="715"/>
      <c r="AK13" s="715"/>
      <c r="AL13" s="684" t="s">
        <v>234</v>
      </c>
      <c r="AM13" s="685"/>
      <c r="AN13" s="685"/>
      <c r="AO13" s="716"/>
      <c r="AP13" s="678" t="s">
        <v>255</v>
      </c>
      <c r="AQ13" s="679"/>
      <c r="AR13" s="679"/>
      <c r="AS13" s="679"/>
      <c r="AT13" s="679"/>
      <c r="AU13" s="679"/>
      <c r="AV13" s="679"/>
      <c r="AW13" s="679"/>
      <c r="AX13" s="679"/>
      <c r="AY13" s="679"/>
      <c r="AZ13" s="679"/>
      <c r="BA13" s="679"/>
      <c r="BB13" s="679"/>
      <c r="BC13" s="679"/>
      <c r="BD13" s="679"/>
      <c r="BE13" s="679"/>
      <c r="BF13" s="680"/>
      <c r="BG13" s="681">
        <v>1645408</v>
      </c>
      <c r="BH13" s="682"/>
      <c r="BI13" s="682"/>
      <c r="BJ13" s="682"/>
      <c r="BK13" s="682"/>
      <c r="BL13" s="682"/>
      <c r="BM13" s="682"/>
      <c r="BN13" s="683"/>
      <c r="BO13" s="714">
        <v>39.6</v>
      </c>
      <c r="BP13" s="714"/>
      <c r="BQ13" s="714"/>
      <c r="BR13" s="714"/>
      <c r="BS13" s="687" t="s">
        <v>245</v>
      </c>
      <c r="BT13" s="682"/>
      <c r="BU13" s="682"/>
      <c r="BV13" s="682"/>
      <c r="BW13" s="682"/>
      <c r="BX13" s="682"/>
      <c r="BY13" s="682"/>
      <c r="BZ13" s="682"/>
      <c r="CA13" s="682"/>
      <c r="CB13" s="728"/>
      <c r="CD13" s="720" t="s">
        <v>256</v>
      </c>
      <c r="CE13" s="721"/>
      <c r="CF13" s="721"/>
      <c r="CG13" s="721"/>
      <c r="CH13" s="721"/>
      <c r="CI13" s="721"/>
      <c r="CJ13" s="721"/>
      <c r="CK13" s="721"/>
      <c r="CL13" s="721"/>
      <c r="CM13" s="721"/>
      <c r="CN13" s="721"/>
      <c r="CO13" s="721"/>
      <c r="CP13" s="721"/>
      <c r="CQ13" s="722"/>
      <c r="CR13" s="681">
        <v>2348691</v>
      </c>
      <c r="CS13" s="682"/>
      <c r="CT13" s="682"/>
      <c r="CU13" s="682"/>
      <c r="CV13" s="682"/>
      <c r="CW13" s="682"/>
      <c r="CX13" s="682"/>
      <c r="CY13" s="683"/>
      <c r="CZ13" s="714">
        <v>9.6</v>
      </c>
      <c r="DA13" s="714"/>
      <c r="DB13" s="714"/>
      <c r="DC13" s="714"/>
      <c r="DD13" s="687">
        <v>1563470</v>
      </c>
      <c r="DE13" s="682"/>
      <c r="DF13" s="682"/>
      <c r="DG13" s="682"/>
      <c r="DH13" s="682"/>
      <c r="DI13" s="682"/>
      <c r="DJ13" s="682"/>
      <c r="DK13" s="682"/>
      <c r="DL13" s="682"/>
      <c r="DM13" s="682"/>
      <c r="DN13" s="682"/>
      <c r="DO13" s="682"/>
      <c r="DP13" s="683"/>
      <c r="DQ13" s="687">
        <v>827790</v>
      </c>
      <c r="DR13" s="682"/>
      <c r="DS13" s="682"/>
      <c r="DT13" s="682"/>
      <c r="DU13" s="682"/>
      <c r="DV13" s="682"/>
      <c r="DW13" s="682"/>
      <c r="DX13" s="682"/>
      <c r="DY13" s="682"/>
      <c r="DZ13" s="682"/>
      <c r="EA13" s="682"/>
      <c r="EB13" s="682"/>
      <c r="EC13" s="728"/>
    </row>
    <row r="14" spans="2:143" ht="11.25" customHeight="1">
      <c r="B14" s="678" t="s">
        <v>257</v>
      </c>
      <c r="C14" s="679"/>
      <c r="D14" s="679"/>
      <c r="E14" s="679"/>
      <c r="F14" s="679"/>
      <c r="G14" s="679"/>
      <c r="H14" s="679"/>
      <c r="I14" s="679"/>
      <c r="J14" s="679"/>
      <c r="K14" s="679"/>
      <c r="L14" s="679"/>
      <c r="M14" s="679"/>
      <c r="N14" s="679"/>
      <c r="O14" s="679"/>
      <c r="P14" s="679"/>
      <c r="Q14" s="680"/>
      <c r="R14" s="681" t="s">
        <v>234</v>
      </c>
      <c r="S14" s="682"/>
      <c r="T14" s="682"/>
      <c r="U14" s="682"/>
      <c r="V14" s="682"/>
      <c r="W14" s="682"/>
      <c r="X14" s="682"/>
      <c r="Y14" s="683"/>
      <c r="Z14" s="714" t="s">
        <v>186</v>
      </c>
      <c r="AA14" s="714"/>
      <c r="AB14" s="714"/>
      <c r="AC14" s="714"/>
      <c r="AD14" s="715" t="s">
        <v>186</v>
      </c>
      <c r="AE14" s="715"/>
      <c r="AF14" s="715"/>
      <c r="AG14" s="715"/>
      <c r="AH14" s="715"/>
      <c r="AI14" s="715"/>
      <c r="AJ14" s="715"/>
      <c r="AK14" s="715"/>
      <c r="AL14" s="684" t="s">
        <v>234</v>
      </c>
      <c r="AM14" s="685"/>
      <c r="AN14" s="685"/>
      <c r="AO14" s="716"/>
      <c r="AP14" s="678" t="s">
        <v>258</v>
      </c>
      <c r="AQ14" s="679"/>
      <c r="AR14" s="679"/>
      <c r="AS14" s="679"/>
      <c r="AT14" s="679"/>
      <c r="AU14" s="679"/>
      <c r="AV14" s="679"/>
      <c r="AW14" s="679"/>
      <c r="AX14" s="679"/>
      <c r="AY14" s="679"/>
      <c r="AZ14" s="679"/>
      <c r="BA14" s="679"/>
      <c r="BB14" s="679"/>
      <c r="BC14" s="679"/>
      <c r="BD14" s="679"/>
      <c r="BE14" s="679"/>
      <c r="BF14" s="680"/>
      <c r="BG14" s="681">
        <v>116131</v>
      </c>
      <c r="BH14" s="682"/>
      <c r="BI14" s="682"/>
      <c r="BJ14" s="682"/>
      <c r="BK14" s="682"/>
      <c r="BL14" s="682"/>
      <c r="BM14" s="682"/>
      <c r="BN14" s="683"/>
      <c r="BO14" s="714">
        <v>2.8</v>
      </c>
      <c r="BP14" s="714"/>
      <c r="BQ14" s="714"/>
      <c r="BR14" s="714"/>
      <c r="BS14" s="687" t="s">
        <v>234</v>
      </c>
      <c r="BT14" s="682"/>
      <c r="BU14" s="682"/>
      <c r="BV14" s="682"/>
      <c r="BW14" s="682"/>
      <c r="BX14" s="682"/>
      <c r="BY14" s="682"/>
      <c r="BZ14" s="682"/>
      <c r="CA14" s="682"/>
      <c r="CB14" s="728"/>
      <c r="CD14" s="720" t="s">
        <v>259</v>
      </c>
      <c r="CE14" s="721"/>
      <c r="CF14" s="721"/>
      <c r="CG14" s="721"/>
      <c r="CH14" s="721"/>
      <c r="CI14" s="721"/>
      <c r="CJ14" s="721"/>
      <c r="CK14" s="721"/>
      <c r="CL14" s="721"/>
      <c r="CM14" s="721"/>
      <c r="CN14" s="721"/>
      <c r="CO14" s="721"/>
      <c r="CP14" s="721"/>
      <c r="CQ14" s="722"/>
      <c r="CR14" s="681">
        <v>527325</v>
      </c>
      <c r="CS14" s="682"/>
      <c r="CT14" s="682"/>
      <c r="CU14" s="682"/>
      <c r="CV14" s="682"/>
      <c r="CW14" s="682"/>
      <c r="CX14" s="682"/>
      <c r="CY14" s="683"/>
      <c r="CZ14" s="714">
        <v>2.2000000000000002</v>
      </c>
      <c r="DA14" s="714"/>
      <c r="DB14" s="714"/>
      <c r="DC14" s="714"/>
      <c r="DD14" s="687">
        <v>20958</v>
      </c>
      <c r="DE14" s="682"/>
      <c r="DF14" s="682"/>
      <c r="DG14" s="682"/>
      <c r="DH14" s="682"/>
      <c r="DI14" s="682"/>
      <c r="DJ14" s="682"/>
      <c r="DK14" s="682"/>
      <c r="DL14" s="682"/>
      <c r="DM14" s="682"/>
      <c r="DN14" s="682"/>
      <c r="DO14" s="682"/>
      <c r="DP14" s="683"/>
      <c r="DQ14" s="687">
        <v>514900</v>
      </c>
      <c r="DR14" s="682"/>
      <c r="DS14" s="682"/>
      <c r="DT14" s="682"/>
      <c r="DU14" s="682"/>
      <c r="DV14" s="682"/>
      <c r="DW14" s="682"/>
      <c r="DX14" s="682"/>
      <c r="DY14" s="682"/>
      <c r="DZ14" s="682"/>
      <c r="EA14" s="682"/>
      <c r="EB14" s="682"/>
      <c r="EC14" s="728"/>
    </row>
    <row r="15" spans="2:143" ht="11.25" customHeight="1">
      <c r="B15" s="678" t="s">
        <v>260</v>
      </c>
      <c r="C15" s="679"/>
      <c r="D15" s="679"/>
      <c r="E15" s="679"/>
      <c r="F15" s="679"/>
      <c r="G15" s="679"/>
      <c r="H15" s="679"/>
      <c r="I15" s="679"/>
      <c r="J15" s="679"/>
      <c r="K15" s="679"/>
      <c r="L15" s="679"/>
      <c r="M15" s="679"/>
      <c r="N15" s="679"/>
      <c r="O15" s="679"/>
      <c r="P15" s="679"/>
      <c r="Q15" s="680"/>
      <c r="R15" s="681" t="s">
        <v>186</v>
      </c>
      <c r="S15" s="682"/>
      <c r="T15" s="682"/>
      <c r="U15" s="682"/>
      <c r="V15" s="682"/>
      <c r="W15" s="682"/>
      <c r="X15" s="682"/>
      <c r="Y15" s="683"/>
      <c r="Z15" s="714" t="s">
        <v>234</v>
      </c>
      <c r="AA15" s="714"/>
      <c r="AB15" s="714"/>
      <c r="AC15" s="714"/>
      <c r="AD15" s="715" t="s">
        <v>186</v>
      </c>
      <c r="AE15" s="715"/>
      <c r="AF15" s="715"/>
      <c r="AG15" s="715"/>
      <c r="AH15" s="715"/>
      <c r="AI15" s="715"/>
      <c r="AJ15" s="715"/>
      <c r="AK15" s="715"/>
      <c r="AL15" s="684" t="s">
        <v>186</v>
      </c>
      <c r="AM15" s="685"/>
      <c r="AN15" s="685"/>
      <c r="AO15" s="716"/>
      <c r="AP15" s="678" t="s">
        <v>261</v>
      </c>
      <c r="AQ15" s="679"/>
      <c r="AR15" s="679"/>
      <c r="AS15" s="679"/>
      <c r="AT15" s="679"/>
      <c r="AU15" s="679"/>
      <c r="AV15" s="679"/>
      <c r="AW15" s="679"/>
      <c r="AX15" s="679"/>
      <c r="AY15" s="679"/>
      <c r="AZ15" s="679"/>
      <c r="BA15" s="679"/>
      <c r="BB15" s="679"/>
      <c r="BC15" s="679"/>
      <c r="BD15" s="679"/>
      <c r="BE15" s="679"/>
      <c r="BF15" s="680"/>
      <c r="BG15" s="681">
        <v>317969</v>
      </c>
      <c r="BH15" s="682"/>
      <c r="BI15" s="682"/>
      <c r="BJ15" s="682"/>
      <c r="BK15" s="682"/>
      <c r="BL15" s="682"/>
      <c r="BM15" s="682"/>
      <c r="BN15" s="683"/>
      <c r="BO15" s="714">
        <v>7.7</v>
      </c>
      <c r="BP15" s="714"/>
      <c r="BQ15" s="714"/>
      <c r="BR15" s="714"/>
      <c r="BS15" s="687" t="s">
        <v>234</v>
      </c>
      <c r="BT15" s="682"/>
      <c r="BU15" s="682"/>
      <c r="BV15" s="682"/>
      <c r="BW15" s="682"/>
      <c r="BX15" s="682"/>
      <c r="BY15" s="682"/>
      <c r="BZ15" s="682"/>
      <c r="CA15" s="682"/>
      <c r="CB15" s="728"/>
      <c r="CD15" s="720" t="s">
        <v>262</v>
      </c>
      <c r="CE15" s="721"/>
      <c r="CF15" s="721"/>
      <c r="CG15" s="721"/>
      <c r="CH15" s="721"/>
      <c r="CI15" s="721"/>
      <c r="CJ15" s="721"/>
      <c r="CK15" s="721"/>
      <c r="CL15" s="721"/>
      <c r="CM15" s="721"/>
      <c r="CN15" s="721"/>
      <c r="CO15" s="721"/>
      <c r="CP15" s="721"/>
      <c r="CQ15" s="722"/>
      <c r="CR15" s="681">
        <v>1370220</v>
      </c>
      <c r="CS15" s="682"/>
      <c r="CT15" s="682"/>
      <c r="CU15" s="682"/>
      <c r="CV15" s="682"/>
      <c r="CW15" s="682"/>
      <c r="CX15" s="682"/>
      <c r="CY15" s="683"/>
      <c r="CZ15" s="714">
        <v>5.6</v>
      </c>
      <c r="DA15" s="714"/>
      <c r="DB15" s="714"/>
      <c r="DC15" s="714"/>
      <c r="DD15" s="687">
        <v>114000</v>
      </c>
      <c r="DE15" s="682"/>
      <c r="DF15" s="682"/>
      <c r="DG15" s="682"/>
      <c r="DH15" s="682"/>
      <c r="DI15" s="682"/>
      <c r="DJ15" s="682"/>
      <c r="DK15" s="682"/>
      <c r="DL15" s="682"/>
      <c r="DM15" s="682"/>
      <c r="DN15" s="682"/>
      <c r="DO15" s="682"/>
      <c r="DP15" s="683"/>
      <c r="DQ15" s="687">
        <v>1040943</v>
      </c>
      <c r="DR15" s="682"/>
      <c r="DS15" s="682"/>
      <c r="DT15" s="682"/>
      <c r="DU15" s="682"/>
      <c r="DV15" s="682"/>
      <c r="DW15" s="682"/>
      <c r="DX15" s="682"/>
      <c r="DY15" s="682"/>
      <c r="DZ15" s="682"/>
      <c r="EA15" s="682"/>
      <c r="EB15" s="682"/>
      <c r="EC15" s="728"/>
    </row>
    <row r="16" spans="2:143" ht="11.25" customHeight="1">
      <c r="B16" s="678" t="s">
        <v>263</v>
      </c>
      <c r="C16" s="679"/>
      <c r="D16" s="679"/>
      <c r="E16" s="679"/>
      <c r="F16" s="679"/>
      <c r="G16" s="679"/>
      <c r="H16" s="679"/>
      <c r="I16" s="679"/>
      <c r="J16" s="679"/>
      <c r="K16" s="679"/>
      <c r="L16" s="679"/>
      <c r="M16" s="679"/>
      <c r="N16" s="679"/>
      <c r="O16" s="679"/>
      <c r="P16" s="679"/>
      <c r="Q16" s="680"/>
      <c r="R16" s="681">
        <v>14203</v>
      </c>
      <c r="S16" s="682"/>
      <c r="T16" s="682"/>
      <c r="U16" s="682"/>
      <c r="V16" s="682"/>
      <c r="W16" s="682"/>
      <c r="X16" s="682"/>
      <c r="Y16" s="683"/>
      <c r="Z16" s="714">
        <v>0.1</v>
      </c>
      <c r="AA16" s="714"/>
      <c r="AB16" s="714"/>
      <c r="AC16" s="714"/>
      <c r="AD16" s="715">
        <v>14203</v>
      </c>
      <c r="AE16" s="715"/>
      <c r="AF16" s="715"/>
      <c r="AG16" s="715"/>
      <c r="AH16" s="715"/>
      <c r="AI16" s="715"/>
      <c r="AJ16" s="715"/>
      <c r="AK16" s="715"/>
      <c r="AL16" s="684">
        <v>0.2</v>
      </c>
      <c r="AM16" s="685"/>
      <c r="AN16" s="685"/>
      <c r="AO16" s="716"/>
      <c r="AP16" s="678" t="s">
        <v>264</v>
      </c>
      <c r="AQ16" s="679"/>
      <c r="AR16" s="679"/>
      <c r="AS16" s="679"/>
      <c r="AT16" s="679"/>
      <c r="AU16" s="679"/>
      <c r="AV16" s="679"/>
      <c r="AW16" s="679"/>
      <c r="AX16" s="679"/>
      <c r="AY16" s="679"/>
      <c r="AZ16" s="679"/>
      <c r="BA16" s="679"/>
      <c r="BB16" s="679"/>
      <c r="BC16" s="679"/>
      <c r="BD16" s="679"/>
      <c r="BE16" s="679"/>
      <c r="BF16" s="680"/>
      <c r="BG16" s="681" t="s">
        <v>234</v>
      </c>
      <c r="BH16" s="682"/>
      <c r="BI16" s="682"/>
      <c r="BJ16" s="682"/>
      <c r="BK16" s="682"/>
      <c r="BL16" s="682"/>
      <c r="BM16" s="682"/>
      <c r="BN16" s="683"/>
      <c r="BO16" s="714" t="s">
        <v>245</v>
      </c>
      <c r="BP16" s="714"/>
      <c r="BQ16" s="714"/>
      <c r="BR16" s="714"/>
      <c r="BS16" s="687" t="s">
        <v>245</v>
      </c>
      <c r="BT16" s="682"/>
      <c r="BU16" s="682"/>
      <c r="BV16" s="682"/>
      <c r="BW16" s="682"/>
      <c r="BX16" s="682"/>
      <c r="BY16" s="682"/>
      <c r="BZ16" s="682"/>
      <c r="CA16" s="682"/>
      <c r="CB16" s="728"/>
      <c r="CD16" s="720" t="s">
        <v>265</v>
      </c>
      <c r="CE16" s="721"/>
      <c r="CF16" s="721"/>
      <c r="CG16" s="721"/>
      <c r="CH16" s="721"/>
      <c r="CI16" s="721"/>
      <c r="CJ16" s="721"/>
      <c r="CK16" s="721"/>
      <c r="CL16" s="721"/>
      <c r="CM16" s="721"/>
      <c r="CN16" s="721"/>
      <c r="CO16" s="721"/>
      <c r="CP16" s="721"/>
      <c r="CQ16" s="722"/>
      <c r="CR16" s="681">
        <v>3530</v>
      </c>
      <c r="CS16" s="682"/>
      <c r="CT16" s="682"/>
      <c r="CU16" s="682"/>
      <c r="CV16" s="682"/>
      <c r="CW16" s="682"/>
      <c r="CX16" s="682"/>
      <c r="CY16" s="683"/>
      <c r="CZ16" s="714">
        <v>0</v>
      </c>
      <c r="DA16" s="714"/>
      <c r="DB16" s="714"/>
      <c r="DC16" s="714"/>
      <c r="DD16" s="687" t="s">
        <v>245</v>
      </c>
      <c r="DE16" s="682"/>
      <c r="DF16" s="682"/>
      <c r="DG16" s="682"/>
      <c r="DH16" s="682"/>
      <c r="DI16" s="682"/>
      <c r="DJ16" s="682"/>
      <c r="DK16" s="682"/>
      <c r="DL16" s="682"/>
      <c r="DM16" s="682"/>
      <c r="DN16" s="682"/>
      <c r="DO16" s="682"/>
      <c r="DP16" s="683"/>
      <c r="DQ16" s="687">
        <v>1330</v>
      </c>
      <c r="DR16" s="682"/>
      <c r="DS16" s="682"/>
      <c r="DT16" s="682"/>
      <c r="DU16" s="682"/>
      <c r="DV16" s="682"/>
      <c r="DW16" s="682"/>
      <c r="DX16" s="682"/>
      <c r="DY16" s="682"/>
      <c r="DZ16" s="682"/>
      <c r="EA16" s="682"/>
      <c r="EB16" s="682"/>
      <c r="EC16" s="728"/>
    </row>
    <row r="17" spans="2:133" ht="11.25" customHeight="1">
      <c r="B17" s="678" t="s">
        <v>266</v>
      </c>
      <c r="C17" s="679"/>
      <c r="D17" s="679"/>
      <c r="E17" s="679"/>
      <c r="F17" s="679"/>
      <c r="G17" s="679"/>
      <c r="H17" s="679"/>
      <c r="I17" s="679"/>
      <c r="J17" s="679"/>
      <c r="K17" s="679"/>
      <c r="L17" s="679"/>
      <c r="M17" s="679"/>
      <c r="N17" s="679"/>
      <c r="O17" s="679"/>
      <c r="P17" s="679"/>
      <c r="Q17" s="680"/>
      <c r="R17" s="681">
        <v>20235</v>
      </c>
      <c r="S17" s="682"/>
      <c r="T17" s="682"/>
      <c r="U17" s="682"/>
      <c r="V17" s="682"/>
      <c r="W17" s="682"/>
      <c r="X17" s="682"/>
      <c r="Y17" s="683"/>
      <c r="Z17" s="714">
        <v>0.1</v>
      </c>
      <c r="AA17" s="714"/>
      <c r="AB17" s="714"/>
      <c r="AC17" s="714"/>
      <c r="AD17" s="715">
        <v>20235</v>
      </c>
      <c r="AE17" s="715"/>
      <c r="AF17" s="715"/>
      <c r="AG17" s="715"/>
      <c r="AH17" s="715"/>
      <c r="AI17" s="715"/>
      <c r="AJ17" s="715"/>
      <c r="AK17" s="715"/>
      <c r="AL17" s="684">
        <v>0.2</v>
      </c>
      <c r="AM17" s="685"/>
      <c r="AN17" s="685"/>
      <c r="AO17" s="716"/>
      <c r="AP17" s="678" t="s">
        <v>267</v>
      </c>
      <c r="AQ17" s="679"/>
      <c r="AR17" s="679"/>
      <c r="AS17" s="679"/>
      <c r="AT17" s="679"/>
      <c r="AU17" s="679"/>
      <c r="AV17" s="679"/>
      <c r="AW17" s="679"/>
      <c r="AX17" s="679"/>
      <c r="AY17" s="679"/>
      <c r="AZ17" s="679"/>
      <c r="BA17" s="679"/>
      <c r="BB17" s="679"/>
      <c r="BC17" s="679"/>
      <c r="BD17" s="679"/>
      <c r="BE17" s="679"/>
      <c r="BF17" s="680"/>
      <c r="BG17" s="681" t="s">
        <v>234</v>
      </c>
      <c r="BH17" s="682"/>
      <c r="BI17" s="682"/>
      <c r="BJ17" s="682"/>
      <c r="BK17" s="682"/>
      <c r="BL17" s="682"/>
      <c r="BM17" s="682"/>
      <c r="BN17" s="683"/>
      <c r="BO17" s="714" t="s">
        <v>186</v>
      </c>
      <c r="BP17" s="714"/>
      <c r="BQ17" s="714"/>
      <c r="BR17" s="714"/>
      <c r="BS17" s="687" t="s">
        <v>234</v>
      </c>
      <c r="BT17" s="682"/>
      <c r="BU17" s="682"/>
      <c r="BV17" s="682"/>
      <c r="BW17" s="682"/>
      <c r="BX17" s="682"/>
      <c r="BY17" s="682"/>
      <c r="BZ17" s="682"/>
      <c r="CA17" s="682"/>
      <c r="CB17" s="728"/>
      <c r="CD17" s="720" t="s">
        <v>268</v>
      </c>
      <c r="CE17" s="721"/>
      <c r="CF17" s="721"/>
      <c r="CG17" s="721"/>
      <c r="CH17" s="721"/>
      <c r="CI17" s="721"/>
      <c r="CJ17" s="721"/>
      <c r="CK17" s="721"/>
      <c r="CL17" s="721"/>
      <c r="CM17" s="721"/>
      <c r="CN17" s="721"/>
      <c r="CO17" s="721"/>
      <c r="CP17" s="721"/>
      <c r="CQ17" s="722"/>
      <c r="CR17" s="681">
        <v>1057944</v>
      </c>
      <c r="CS17" s="682"/>
      <c r="CT17" s="682"/>
      <c r="CU17" s="682"/>
      <c r="CV17" s="682"/>
      <c r="CW17" s="682"/>
      <c r="CX17" s="682"/>
      <c r="CY17" s="683"/>
      <c r="CZ17" s="714">
        <v>4.3</v>
      </c>
      <c r="DA17" s="714"/>
      <c r="DB17" s="714"/>
      <c r="DC17" s="714"/>
      <c r="DD17" s="687" t="s">
        <v>234</v>
      </c>
      <c r="DE17" s="682"/>
      <c r="DF17" s="682"/>
      <c r="DG17" s="682"/>
      <c r="DH17" s="682"/>
      <c r="DI17" s="682"/>
      <c r="DJ17" s="682"/>
      <c r="DK17" s="682"/>
      <c r="DL17" s="682"/>
      <c r="DM17" s="682"/>
      <c r="DN17" s="682"/>
      <c r="DO17" s="682"/>
      <c r="DP17" s="683"/>
      <c r="DQ17" s="687">
        <v>999352</v>
      </c>
      <c r="DR17" s="682"/>
      <c r="DS17" s="682"/>
      <c r="DT17" s="682"/>
      <c r="DU17" s="682"/>
      <c r="DV17" s="682"/>
      <c r="DW17" s="682"/>
      <c r="DX17" s="682"/>
      <c r="DY17" s="682"/>
      <c r="DZ17" s="682"/>
      <c r="EA17" s="682"/>
      <c r="EB17" s="682"/>
      <c r="EC17" s="728"/>
    </row>
    <row r="18" spans="2:133" ht="11.25" customHeight="1">
      <c r="B18" s="678" t="s">
        <v>269</v>
      </c>
      <c r="C18" s="679"/>
      <c r="D18" s="679"/>
      <c r="E18" s="679"/>
      <c r="F18" s="679"/>
      <c r="G18" s="679"/>
      <c r="H18" s="679"/>
      <c r="I18" s="679"/>
      <c r="J18" s="679"/>
      <c r="K18" s="679"/>
      <c r="L18" s="679"/>
      <c r="M18" s="679"/>
      <c r="N18" s="679"/>
      <c r="O18" s="679"/>
      <c r="P18" s="679"/>
      <c r="Q18" s="680"/>
      <c r="R18" s="681">
        <v>36730</v>
      </c>
      <c r="S18" s="682"/>
      <c r="T18" s="682"/>
      <c r="U18" s="682"/>
      <c r="V18" s="682"/>
      <c r="W18" s="682"/>
      <c r="X18" s="682"/>
      <c r="Y18" s="683"/>
      <c r="Z18" s="714">
        <v>0.1</v>
      </c>
      <c r="AA18" s="714"/>
      <c r="AB18" s="714"/>
      <c r="AC18" s="714"/>
      <c r="AD18" s="715">
        <v>36730</v>
      </c>
      <c r="AE18" s="715"/>
      <c r="AF18" s="715"/>
      <c r="AG18" s="715"/>
      <c r="AH18" s="715"/>
      <c r="AI18" s="715"/>
      <c r="AJ18" s="715"/>
      <c r="AK18" s="715"/>
      <c r="AL18" s="684">
        <v>0.4</v>
      </c>
      <c r="AM18" s="685"/>
      <c r="AN18" s="685"/>
      <c r="AO18" s="716"/>
      <c r="AP18" s="678" t="s">
        <v>270</v>
      </c>
      <c r="AQ18" s="679"/>
      <c r="AR18" s="679"/>
      <c r="AS18" s="679"/>
      <c r="AT18" s="679"/>
      <c r="AU18" s="679"/>
      <c r="AV18" s="679"/>
      <c r="AW18" s="679"/>
      <c r="AX18" s="679"/>
      <c r="AY18" s="679"/>
      <c r="AZ18" s="679"/>
      <c r="BA18" s="679"/>
      <c r="BB18" s="679"/>
      <c r="BC18" s="679"/>
      <c r="BD18" s="679"/>
      <c r="BE18" s="679"/>
      <c r="BF18" s="680"/>
      <c r="BG18" s="681" t="s">
        <v>234</v>
      </c>
      <c r="BH18" s="682"/>
      <c r="BI18" s="682"/>
      <c r="BJ18" s="682"/>
      <c r="BK18" s="682"/>
      <c r="BL18" s="682"/>
      <c r="BM18" s="682"/>
      <c r="BN18" s="683"/>
      <c r="BO18" s="714" t="s">
        <v>186</v>
      </c>
      <c r="BP18" s="714"/>
      <c r="BQ18" s="714"/>
      <c r="BR18" s="714"/>
      <c r="BS18" s="687" t="s">
        <v>186</v>
      </c>
      <c r="BT18" s="682"/>
      <c r="BU18" s="682"/>
      <c r="BV18" s="682"/>
      <c r="BW18" s="682"/>
      <c r="BX18" s="682"/>
      <c r="BY18" s="682"/>
      <c r="BZ18" s="682"/>
      <c r="CA18" s="682"/>
      <c r="CB18" s="728"/>
      <c r="CD18" s="720" t="s">
        <v>271</v>
      </c>
      <c r="CE18" s="721"/>
      <c r="CF18" s="721"/>
      <c r="CG18" s="721"/>
      <c r="CH18" s="721"/>
      <c r="CI18" s="721"/>
      <c r="CJ18" s="721"/>
      <c r="CK18" s="721"/>
      <c r="CL18" s="721"/>
      <c r="CM18" s="721"/>
      <c r="CN18" s="721"/>
      <c r="CO18" s="721"/>
      <c r="CP18" s="721"/>
      <c r="CQ18" s="722"/>
      <c r="CR18" s="681" t="s">
        <v>186</v>
      </c>
      <c r="CS18" s="682"/>
      <c r="CT18" s="682"/>
      <c r="CU18" s="682"/>
      <c r="CV18" s="682"/>
      <c r="CW18" s="682"/>
      <c r="CX18" s="682"/>
      <c r="CY18" s="683"/>
      <c r="CZ18" s="714" t="s">
        <v>234</v>
      </c>
      <c r="DA18" s="714"/>
      <c r="DB18" s="714"/>
      <c r="DC18" s="714"/>
      <c r="DD18" s="687" t="s">
        <v>234</v>
      </c>
      <c r="DE18" s="682"/>
      <c r="DF18" s="682"/>
      <c r="DG18" s="682"/>
      <c r="DH18" s="682"/>
      <c r="DI18" s="682"/>
      <c r="DJ18" s="682"/>
      <c r="DK18" s="682"/>
      <c r="DL18" s="682"/>
      <c r="DM18" s="682"/>
      <c r="DN18" s="682"/>
      <c r="DO18" s="682"/>
      <c r="DP18" s="683"/>
      <c r="DQ18" s="687" t="s">
        <v>234</v>
      </c>
      <c r="DR18" s="682"/>
      <c r="DS18" s="682"/>
      <c r="DT18" s="682"/>
      <c r="DU18" s="682"/>
      <c r="DV18" s="682"/>
      <c r="DW18" s="682"/>
      <c r="DX18" s="682"/>
      <c r="DY18" s="682"/>
      <c r="DZ18" s="682"/>
      <c r="EA18" s="682"/>
      <c r="EB18" s="682"/>
      <c r="EC18" s="728"/>
    </row>
    <row r="19" spans="2:133" ht="11.25" customHeight="1">
      <c r="B19" s="678" t="s">
        <v>272</v>
      </c>
      <c r="C19" s="679"/>
      <c r="D19" s="679"/>
      <c r="E19" s="679"/>
      <c r="F19" s="679"/>
      <c r="G19" s="679"/>
      <c r="H19" s="679"/>
      <c r="I19" s="679"/>
      <c r="J19" s="679"/>
      <c r="K19" s="679"/>
      <c r="L19" s="679"/>
      <c r="M19" s="679"/>
      <c r="N19" s="679"/>
      <c r="O19" s="679"/>
      <c r="P19" s="679"/>
      <c r="Q19" s="680"/>
      <c r="R19" s="681">
        <v>27925</v>
      </c>
      <c r="S19" s="682"/>
      <c r="T19" s="682"/>
      <c r="U19" s="682"/>
      <c r="V19" s="682"/>
      <c r="W19" s="682"/>
      <c r="X19" s="682"/>
      <c r="Y19" s="683"/>
      <c r="Z19" s="714">
        <v>0.1</v>
      </c>
      <c r="AA19" s="714"/>
      <c r="AB19" s="714"/>
      <c r="AC19" s="714"/>
      <c r="AD19" s="715">
        <v>27925</v>
      </c>
      <c r="AE19" s="715"/>
      <c r="AF19" s="715"/>
      <c r="AG19" s="715"/>
      <c r="AH19" s="715"/>
      <c r="AI19" s="715"/>
      <c r="AJ19" s="715"/>
      <c r="AK19" s="715"/>
      <c r="AL19" s="684">
        <v>0.3</v>
      </c>
      <c r="AM19" s="685"/>
      <c r="AN19" s="685"/>
      <c r="AO19" s="716"/>
      <c r="AP19" s="678" t="s">
        <v>273</v>
      </c>
      <c r="AQ19" s="679"/>
      <c r="AR19" s="679"/>
      <c r="AS19" s="679"/>
      <c r="AT19" s="679"/>
      <c r="AU19" s="679"/>
      <c r="AV19" s="679"/>
      <c r="AW19" s="679"/>
      <c r="AX19" s="679"/>
      <c r="AY19" s="679"/>
      <c r="AZ19" s="679"/>
      <c r="BA19" s="679"/>
      <c r="BB19" s="679"/>
      <c r="BC19" s="679"/>
      <c r="BD19" s="679"/>
      <c r="BE19" s="679"/>
      <c r="BF19" s="680"/>
      <c r="BG19" s="681">
        <v>300250</v>
      </c>
      <c r="BH19" s="682"/>
      <c r="BI19" s="682"/>
      <c r="BJ19" s="682"/>
      <c r="BK19" s="682"/>
      <c r="BL19" s="682"/>
      <c r="BM19" s="682"/>
      <c r="BN19" s="683"/>
      <c r="BO19" s="714">
        <v>7.2</v>
      </c>
      <c r="BP19" s="714"/>
      <c r="BQ19" s="714"/>
      <c r="BR19" s="714"/>
      <c r="BS19" s="687" t="s">
        <v>234</v>
      </c>
      <c r="BT19" s="682"/>
      <c r="BU19" s="682"/>
      <c r="BV19" s="682"/>
      <c r="BW19" s="682"/>
      <c r="BX19" s="682"/>
      <c r="BY19" s="682"/>
      <c r="BZ19" s="682"/>
      <c r="CA19" s="682"/>
      <c r="CB19" s="728"/>
      <c r="CD19" s="720" t="s">
        <v>274</v>
      </c>
      <c r="CE19" s="721"/>
      <c r="CF19" s="721"/>
      <c r="CG19" s="721"/>
      <c r="CH19" s="721"/>
      <c r="CI19" s="721"/>
      <c r="CJ19" s="721"/>
      <c r="CK19" s="721"/>
      <c r="CL19" s="721"/>
      <c r="CM19" s="721"/>
      <c r="CN19" s="721"/>
      <c r="CO19" s="721"/>
      <c r="CP19" s="721"/>
      <c r="CQ19" s="722"/>
      <c r="CR19" s="681" t="s">
        <v>186</v>
      </c>
      <c r="CS19" s="682"/>
      <c r="CT19" s="682"/>
      <c r="CU19" s="682"/>
      <c r="CV19" s="682"/>
      <c r="CW19" s="682"/>
      <c r="CX19" s="682"/>
      <c r="CY19" s="683"/>
      <c r="CZ19" s="714" t="s">
        <v>245</v>
      </c>
      <c r="DA19" s="714"/>
      <c r="DB19" s="714"/>
      <c r="DC19" s="714"/>
      <c r="DD19" s="687" t="s">
        <v>234</v>
      </c>
      <c r="DE19" s="682"/>
      <c r="DF19" s="682"/>
      <c r="DG19" s="682"/>
      <c r="DH19" s="682"/>
      <c r="DI19" s="682"/>
      <c r="DJ19" s="682"/>
      <c r="DK19" s="682"/>
      <c r="DL19" s="682"/>
      <c r="DM19" s="682"/>
      <c r="DN19" s="682"/>
      <c r="DO19" s="682"/>
      <c r="DP19" s="683"/>
      <c r="DQ19" s="687" t="s">
        <v>234</v>
      </c>
      <c r="DR19" s="682"/>
      <c r="DS19" s="682"/>
      <c r="DT19" s="682"/>
      <c r="DU19" s="682"/>
      <c r="DV19" s="682"/>
      <c r="DW19" s="682"/>
      <c r="DX19" s="682"/>
      <c r="DY19" s="682"/>
      <c r="DZ19" s="682"/>
      <c r="EA19" s="682"/>
      <c r="EB19" s="682"/>
      <c r="EC19" s="728"/>
    </row>
    <row r="20" spans="2:133" ht="11.25" customHeight="1">
      <c r="B20" s="678" t="s">
        <v>275</v>
      </c>
      <c r="C20" s="679"/>
      <c r="D20" s="679"/>
      <c r="E20" s="679"/>
      <c r="F20" s="679"/>
      <c r="G20" s="679"/>
      <c r="H20" s="679"/>
      <c r="I20" s="679"/>
      <c r="J20" s="679"/>
      <c r="K20" s="679"/>
      <c r="L20" s="679"/>
      <c r="M20" s="679"/>
      <c r="N20" s="679"/>
      <c r="O20" s="679"/>
      <c r="P20" s="679"/>
      <c r="Q20" s="680"/>
      <c r="R20" s="681">
        <v>6248</v>
      </c>
      <c r="S20" s="682"/>
      <c r="T20" s="682"/>
      <c r="U20" s="682"/>
      <c r="V20" s="682"/>
      <c r="W20" s="682"/>
      <c r="X20" s="682"/>
      <c r="Y20" s="683"/>
      <c r="Z20" s="714">
        <v>0</v>
      </c>
      <c r="AA20" s="714"/>
      <c r="AB20" s="714"/>
      <c r="AC20" s="714"/>
      <c r="AD20" s="715">
        <v>6248</v>
      </c>
      <c r="AE20" s="715"/>
      <c r="AF20" s="715"/>
      <c r="AG20" s="715"/>
      <c r="AH20" s="715"/>
      <c r="AI20" s="715"/>
      <c r="AJ20" s="715"/>
      <c r="AK20" s="715"/>
      <c r="AL20" s="684">
        <v>0.1</v>
      </c>
      <c r="AM20" s="685"/>
      <c r="AN20" s="685"/>
      <c r="AO20" s="716"/>
      <c r="AP20" s="678" t="s">
        <v>276</v>
      </c>
      <c r="AQ20" s="679"/>
      <c r="AR20" s="679"/>
      <c r="AS20" s="679"/>
      <c r="AT20" s="679"/>
      <c r="AU20" s="679"/>
      <c r="AV20" s="679"/>
      <c r="AW20" s="679"/>
      <c r="AX20" s="679"/>
      <c r="AY20" s="679"/>
      <c r="AZ20" s="679"/>
      <c r="BA20" s="679"/>
      <c r="BB20" s="679"/>
      <c r="BC20" s="679"/>
      <c r="BD20" s="679"/>
      <c r="BE20" s="679"/>
      <c r="BF20" s="680"/>
      <c r="BG20" s="681">
        <v>300250</v>
      </c>
      <c r="BH20" s="682"/>
      <c r="BI20" s="682"/>
      <c r="BJ20" s="682"/>
      <c r="BK20" s="682"/>
      <c r="BL20" s="682"/>
      <c r="BM20" s="682"/>
      <c r="BN20" s="683"/>
      <c r="BO20" s="714">
        <v>7.2</v>
      </c>
      <c r="BP20" s="714"/>
      <c r="BQ20" s="714"/>
      <c r="BR20" s="714"/>
      <c r="BS20" s="687" t="s">
        <v>234</v>
      </c>
      <c r="BT20" s="682"/>
      <c r="BU20" s="682"/>
      <c r="BV20" s="682"/>
      <c r="BW20" s="682"/>
      <c r="BX20" s="682"/>
      <c r="BY20" s="682"/>
      <c r="BZ20" s="682"/>
      <c r="CA20" s="682"/>
      <c r="CB20" s="728"/>
      <c r="CD20" s="720" t="s">
        <v>277</v>
      </c>
      <c r="CE20" s="721"/>
      <c r="CF20" s="721"/>
      <c r="CG20" s="721"/>
      <c r="CH20" s="721"/>
      <c r="CI20" s="721"/>
      <c r="CJ20" s="721"/>
      <c r="CK20" s="721"/>
      <c r="CL20" s="721"/>
      <c r="CM20" s="721"/>
      <c r="CN20" s="721"/>
      <c r="CO20" s="721"/>
      <c r="CP20" s="721"/>
      <c r="CQ20" s="722"/>
      <c r="CR20" s="681">
        <v>24387313</v>
      </c>
      <c r="CS20" s="682"/>
      <c r="CT20" s="682"/>
      <c r="CU20" s="682"/>
      <c r="CV20" s="682"/>
      <c r="CW20" s="682"/>
      <c r="CX20" s="682"/>
      <c r="CY20" s="683"/>
      <c r="CZ20" s="714">
        <v>100</v>
      </c>
      <c r="DA20" s="714"/>
      <c r="DB20" s="714"/>
      <c r="DC20" s="714"/>
      <c r="DD20" s="687">
        <v>2035430</v>
      </c>
      <c r="DE20" s="682"/>
      <c r="DF20" s="682"/>
      <c r="DG20" s="682"/>
      <c r="DH20" s="682"/>
      <c r="DI20" s="682"/>
      <c r="DJ20" s="682"/>
      <c r="DK20" s="682"/>
      <c r="DL20" s="682"/>
      <c r="DM20" s="682"/>
      <c r="DN20" s="682"/>
      <c r="DO20" s="682"/>
      <c r="DP20" s="683"/>
      <c r="DQ20" s="687">
        <v>12283256</v>
      </c>
      <c r="DR20" s="682"/>
      <c r="DS20" s="682"/>
      <c r="DT20" s="682"/>
      <c r="DU20" s="682"/>
      <c r="DV20" s="682"/>
      <c r="DW20" s="682"/>
      <c r="DX20" s="682"/>
      <c r="DY20" s="682"/>
      <c r="DZ20" s="682"/>
      <c r="EA20" s="682"/>
      <c r="EB20" s="682"/>
      <c r="EC20" s="728"/>
    </row>
    <row r="21" spans="2:133" ht="11.25" customHeight="1">
      <c r="B21" s="678" t="s">
        <v>278</v>
      </c>
      <c r="C21" s="679"/>
      <c r="D21" s="679"/>
      <c r="E21" s="679"/>
      <c r="F21" s="679"/>
      <c r="G21" s="679"/>
      <c r="H21" s="679"/>
      <c r="I21" s="679"/>
      <c r="J21" s="679"/>
      <c r="K21" s="679"/>
      <c r="L21" s="679"/>
      <c r="M21" s="679"/>
      <c r="N21" s="679"/>
      <c r="O21" s="679"/>
      <c r="P21" s="679"/>
      <c r="Q21" s="680"/>
      <c r="R21" s="681">
        <v>2557</v>
      </c>
      <c r="S21" s="682"/>
      <c r="T21" s="682"/>
      <c r="U21" s="682"/>
      <c r="V21" s="682"/>
      <c r="W21" s="682"/>
      <c r="X21" s="682"/>
      <c r="Y21" s="683"/>
      <c r="Z21" s="714">
        <v>0</v>
      </c>
      <c r="AA21" s="714"/>
      <c r="AB21" s="714"/>
      <c r="AC21" s="714"/>
      <c r="AD21" s="715">
        <v>2557</v>
      </c>
      <c r="AE21" s="715"/>
      <c r="AF21" s="715"/>
      <c r="AG21" s="715"/>
      <c r="AH21" s="715"/>
      <c r="AI21" s="715"/>
      <c r="AJ21" s="715"/>
      <c r="AK21" s="715"/>
      <c r="AL21" s="684">
        <v>0</v>
      </c>
      <c r="AM21" s="685"/>
      <c r="AN21" s="685"/>
      <c r="AO21" s="716"/>
      <c r="AP21" s="775" t="s">
        <v>279</v>
      </c>
      <c r="AQ21" s="783"/>
      <c r="AR21" s="783"/>
      <c r="AS21" s="783"/>
      <c r="AT21" s="783"/>
      <c r="AU21" s="783"/>
      <c r="AV21" s="783"/>
      <c r="AW21" s="783"/>
      <c r="AX21" s="783"/>
      <c r="AY21" s="783"/>
      <c r="AZ21" s="783"/>
      <c r="BA21" s="783"/>
      <c r="BB21" s="783"/>
      <c r="BC21" s="783"/>
      <c r="BD21" s="783"/>
      <c r="BE21" s="783"/>
      <c r="BF21" s="777"/>
      <c r="BG21" s="681" t="s">
        <v>186</v>
      </c>
      <c r="BH21" s="682"/>
      <c r="BI21" s="682"/>
      <c r="BJ21" s="682"/>
      <c r="BK21" s="682"/>
      <c r="BL21" s="682"/>
      <c r="BM21" s="682"/>
      <c r="BN21" s="683"/>
      <c r="BO21" s="714" t="s">
        <v>245</v>
      </c>
      <c r="BP21" s="714"/>
      <c r="BQ21" s="714"/>
      <c r="BR21" s="714"/>
      <c r="BS21" s="687" t="s">
        <v>234</v>
      </c>
      <c r="BT21" s="682"/>
      <c r="BU21" s="682"/>
      <c r="BV21" s="682"/>
      <c r="BW21" s="682"/>
      <c r="BX21" s="682"/>
      <c r="BY21" s="682"/>
      <c r="BZ21" s="682"/>
      <c r="CA21" s="682"/>
      <c r="CB21" s="728"/>
      <c r="CD21" s="788"/>
      <c r="CE21" s="711"/>
      <c r="CF21" s="711"/>
      <c r="CG21" s="711"/>
      <c r="CH21" s="711"/>
      <c r="CI21" s="711"/>
      <c r="CJ21" s="711"/>
      <c r="CK21" s="711"/>
      <c r="CL21" s="711"/>
      <c r="CM21" s="711"/>
      <c r="CN21" s="711"/>
      <c r="CO21" s="711"/>
      <c r="CP21" s="711"/>
      <c r="CQ21" s="712"/>
      <c r="CR21" s="789"/>
      <c r="CS21" s="790"/>
      <c r="CT21" s="790"/>
      <c r="CU21" s="790"/>
      <c r="CV21" s="790"/>
      <c r="CW21" s="790"/>
      <c r="CX21" s="790"/>
      <c r="CY21" s="791"/>
      <c r="CZ21" s="792"/>
      <c r="DA21" s="792"/>
      <c r="DB21" s="792"/>
      <c r="DC21" s="792"/>
      <c r="DD21" s="793"/>
      <c r="DE21" s="790"/>
      <c r="DF21" s="790"/>
      <c r="DG21" s="790"/>
      <c r="DH21" s="790"/>
      <c r="DI21" s="790"/>
      <c r="DJ21" s="790"/>
      <c r="DK21" s="790"/>
      <c r="DL21" s="790"/>
      <c r="DM21" s="790"/>
      <c r="DN21" s="790"/>
      <c r="DO21" s="790"/>
      <c r="DP21" s="791"/>
      <c r="DQ21" s="793"/>
      <c r="DR21" s="790"/>
      <c r="DS21" s="790"/>
      <c r="DT21" s="790"/>
      <c r="DU21" s="790"/>
      <c r="DV21" s="790"/>
      <c r="DW21" s="790"/>
      <c r="DX21" s="790"/>
      <c r="DY21" s="790"/>
      <c r="DZ21" s="790"/>
      <c r="EA21" s="790"/>
      <c r="EB21" s="790"/>
      <c r="EC21" s="797"/>
    </row>
    <row r="22" spans="2:133" ht="11.25" customHeight="1">
      <c r="B22" s="678" t="s">
        <v>280</v>
      </c>
      <c r="C22" s="679"/>
      <c r="D22" s="679"/>
      <c r="E22" s="679"/>
      <c r="F22" s="679"/>
      <c r="G22" s="679"/>
      <c r="H22" s="679"/>
      <c r="I22" s="679"/>
      <c r="J22" s="679"/>
      <c r="K22" s="679"/>
      <c r="L22" s="679"/>
      <c r="M22" s="679"/>
      <c r="N22" s="679"/>
      <c r="O22" s="679"/>
      <c r="P22" s="679"/>
      <c r="Q22" s="680"/>
      <c r="R22" s="681">
        <v>5187938</v>
      </c>
      <c r="S22" s="682"/>
      <c r="T22" s="682"/>
      <c r="U22" s="682"/>
      <c r="V22" s="682"/>
      <c r="W22" s="682"/>
      <c r="X22" s="682"/>
      <c r="Y22" s="683"/>
      <c r="Z22" s="714">
        <v>20.7</v>
      </c>
      <c r="AA22" s="714"/>
      <c r="AB22" s="714"/>
      <c r="AC22" s="714"/>
      <c r="AD22" s="715">
        <v>4462076</v>
      </c>
      <c r="AE22" s="715"/>
      <c r="AF22" s="715"/>
      <c r="AG22" s="715"/>
      <c r="AH22" s="715"/>
      <c r="AI22" s="715"/>
      <c r="AJ22" s="715"/>
      <c r="AK22" s="715"/>
      <c r="AL22" s="684">
        <v>47.5</v>
      </c>
      <c r="AM22" s="685"/>
      <c r="AN22" s="685"/>
      <c r="AO22" s="716"/>
      <c r="AP22" s="775" t="s">
        <v>281</v>
      </c>
      <c r="AQ22" s="783"/>
      <c r="AR22" s="783"/>
      <c r="AS22" s="783"/>
      <c r="AT22" s="783"/>
      <c r="AU22" s="783"/>
      <c r="AV22" s="783"/>
      <c r="AW22" s="783"/>
      <c r="AX22" s="783"/>
      <c r="AY22" s="783"/>
      <c r="AZ22" s="783"/>
      <c r="BA22" s="783"/>
      <c r="BB22" s="783"/>
      <c r="BC22" s="783"/>
      <c r="BD22" s="783"/>
      <c r="BE22" s="783"/>
      <c r="BF22" s="777"/>
      <c r="BG22" s="681" t="s">
        <v>234</v>
      </c>
      <c r="BH22" s="682"/>
      <c r="BI22" s="682"/>
      <c r="BJ22" s="682"/>
      <c r="BK22" s="682"/>
      <c r="BL22" s="682"/>
      <c r="BM22" s="682"/>
      <c r="BN22" s="683"/>
      <c r="BO22" s="714" t="s">
        <v>245</v>
      </c>
      <c r="BP22" s="714"/>
      <c r="BQ22" s="714"/>
      <c r="BR22" s="714"/>
      <c r="BS22" s="687" t="s">
        <v>186</v>
      </c>
      <c r="BT22" s="682"/>
      <c r="BU22" s="682"/>
      <c r="BV22" s="682"/>
      <c r="BW22" s="682"/>
      <c r="BX22" s="682"/>
      <c r="BY22" s="682"/>
      <c r="BZ22" s="682"/>
      <c r="CA22" s="682"/>
      <c r="CB22" s="728"/>
      <c r="CD22" s="785" t="s">
        <v>282</v>
      </c>
      <c r="CE22" s="786"/>
      <c r="CF22" s="786"/>
      <c r="CG22" s="786"/>
      <c r="CH22" s="786"/>
      <c r="CI22" s="786"/>
      <c r="CJ22" s="786"/>
      <c r="CK22" s="786"/>
      <c r="CL22" s="786"/>
      <c r="CM22" s="786"/>
      <c r="CN22" s="786"/>
      <c r="CO22" s="786"/>
      <c r="CP22" s="786"/>
      <c r="CQ22" s="786"/>
      <c r="CR22" s="786"/>
      <c r="CS22" s="786"/>
      <c r="CT22" s="786"/>
      <c r="CU22" s="786"/>
      <c r="CV22" s="786"/>
      <c r="CW22" s="786"/>
      <c r="CX22" s="786"/>
      <c r="CY22" s="786"/>
      <c r="CZ22" s="786"/>
      <c r="DA22" s="786"/>
      <c r="DB22" s="786"/>
      <c r="DC22" s="786"/>
      <c r="DD22" s="786"/>
      <c r="DE22" s="786"/>
      <c r="DF22" s="786"/>
      <c r="DG22" s="786"/>
      <c r="DH22" s="786"/>
      <c r="DI22" s="786"/>
      <c r="DJ22" s="786"/>
      <c r="DK22" s="786"/>
      <c r="DL22" s="786"/>
      <c r="DM22" s="786"/>
      <c r="DN22" s="786"/>
      <c r="DO22" s="786"/>
      <c r="DP22" s="786"/>
      <c r="DQ22" s="786"/>
      <c r="DR22" s="786"/>
      <c r="DS22" s="786"/>
      <c r="DT22" s="786"/>
      <c r="DU22" s="786"/>
      <c r="DV22" s="786"/>
      <c r="DW22" s="786"/>
      <c r="DX22" s="786"/>
      <c r="DY22" s="786"/>
      <c r="DZ22" s="786"/>
      <c r="EA22" s="786"/>
      <c r="EB22" s="786"/>
      <c r="EC22" s="787"/>
    </row>
    <row r="23" spans="2:133" ht="11.25" customHeight="1">
      <c r="B23" s="678" t="s">
        <v>283</v>
      </c>
      <c r="C23" s="679"/>
      <c r="D23" s="679"/>
      <c r="E23" s="679"/>
      <c r="F23" s="679"/>
      <c r="G23" s="679"/>
      <c r="H23" s="679"/>
      <c r="I23" s="679"/>
      <c r="J23" s="679"/>
      <c r="K23" s="679"/>
      <c r="L23" s="679"/>
      <c r="M23" s="679"/>
      <c r="N23" s="679"/>
      <c r="O23" s="679"/>
      <c r="P23" s="679"/>
      <c r="Q23" s="680"/>
      <c r="R23" s="681">
        <v>4462076</v>
      </c>
      <c r="S23" s="682"/>
      <c r="T23" s="682"/>
      <c r="U23" s="682"/>
      <c r="V23" s="682"/>
      <c r="W23" s="682"/>
      <c r="X23" s="682"/>
      <c r="Y23" s="683"/>
      <c r="Z23" s="714">
        <v>17.8</v>
      </c>
      <c r="AA23" s="714"/>
      <c r="AB23" s="714"/>
      <c r="AC23" s="714"/>
      <c r="AD23" s="715">
        <v>4462076</v>
      </c>
      <c r="AE23" s="715"/>
      <c r="AF23" s="715"/>
      <c r="AG23" s="715"/>
      <c r="AH23" s="715"/>
      <c r="AI23" s="715"/>
      <c r="AJ23" s="715"/>
      <c r="AK23" s="715"/>
      <c r="AL23" s="684">
        <v>47.5</v>
      </c>
      <c r="AM23" s="685"/>
      <c r="AN23" s="685"/>
      <c r="AO23" s="716"/>
      <c r="AP23" s="775" t="s">
        <v>284</v>
      </c>
      <c r="AQ23" s="783"/>
      <c r="AR23" s="783"/>
      <c r="AS23" s="783"/>
      <c r="AT23" s="783"/>
      <c r="AU23" s="783"/>
      <c r="AV23" s="783"/>
      <c r="AW23" s="783"/>
      <c r="AX23" s="783"/>
      <c r="AY23" s="783"/>
      <c r="AZ23" s="783"/>
      <c r="BA23" s="783"/>
      <c r="BB23" s="783"/>
      <c r="BC23" s="783"/>
      <c r="BD23" s="783"/>
      <c r="BE23" s="783"/>
      <c r="BF23" s="777"/>
      <c r="BG23" s="681">
        <v>300250</v>
      </c>
      <c r="BH23" s="682"/>
      <c r="BI23" s="682"/>
      <c r="BJ23" s="682"/>
      <c r="BK23" s="682"/>
      <c r="BL23" s="682"/>
      <c r="BM23" s="682"/>
      <c r="BN23" s="683"/>
      <c r="BO23" s="714">
        <v>7.2</v>
      </c>
      <c r="BP23" s="714"/>
      <c r="BQ23" s="714"/>
      <c r="BR23" s="714"/>
      <c r="BS23" s="687" t="s">
        <v>186</v>
      </c>
      <c r="BT23" s="682"/>
      <c r="BU23" s="682"/>
      <c r="BV23" s="682"/>
      <c r="BW23" s="682"/>
      <c r="BX23" s="682"/>
      <c r="BY23" s="682"/>
      <c r="BZ23" s="682"/>
      <c r="CA23" s="682"/>
      <c r="CB23" s="728"/>
      <c r="CD23" s="785" t="s">
        <v>222</v>
      </c>
      <c r="CE23" s="786"/>
      <c r="CF23" s="786"/>
      <c r="CG23" s="786"/>
      <c r="CH23" s="786"/>
      <c r="CI23" s="786"/>
      <c r="CJ23" s="786"/>
      <c r="CK23" s="786"/>
      <c r="CL23" s="786"/>
      <c r="CM23" s="786"/>
      <c r="CN23" s="786"/>
      <c r="CO23" s="786"/>
      <c r="CP23" s="786"/>
      <c r="CQ23" s="787"/>
      <c r="CR23" s="785" t="s">
        <v>285</v>
      </c>
      <c r="CS23" s="786"/>
      <c r="CT23" s="786"/>
      <c r="CU23" s="786"/>
      <c r="CV23" s="786"/>
      <c r="CW23" s="786"/>
      <c r="CX23" s="786"/>
      <c r="CY23" s="787"/>
      <c r="CZ23" s="785" t="s">
        <v>286</v>
      </c>
      <c r="DA23" s="786"/>
      <c r="DB23" s="786"/>
      <c r="DC23" s="787"/>
      <c r="DD23" s="785" t="s">
        <v>287</v>
      </c>
      <c r="DE23" s="786"/>
      <c r="DF23" s="786"/>
      <c r="DG23" s="786"/>
      <c r="DH23" s="786"/>
      <c r="DI23" s="786"/>
      <c r="DJ23" s="786"/>
      <c r="DK23" s="787"/>
      <c r="DL23" s="794" t="s">
        <v>288</v>
      </c>
      <c r="DM23" s="795"/>
      <c r="DN23" s="795"/>
      <c r="DO23" s="795"/>
      <c r="DP23" s="795"/>
      <c r="DQ23" s="795"/>
      <c r="DR23" s="795"/>
      <c r="DS23" s="795"/>
      <c r="DT23" s="795"/>
      <c r="DU23" s="795"/>
      <c r="DV23" s="796"/>
      <c r="DW23" s="785" t="s">
        <v>289</v>
      </c>
      <c r="DX23" s="786"/>
      <c r="DY23" s="786"/>
      <c r="DZ23" s="786"/>
      <c r="EA23" s="786"/>
      <c r="EB23" s="786"/>
      <c r="EC23" s="787"/>
    </row>
    <row r="24" spans="2:133" ht="11.25" customHeight="1">
      <c r="B24" s="678" t="s">
        <v>290</v>
      </c>
      <c r="C24" s="679"/>
      <c r="D24" s="679"/>
      <c r="E24" s="679"/>
      <c r="F24" s="679"/>
      <c r="G24" s="679"/>
      <c r="H24" s="679"/>
      <c r="I24" s="679"/>
      <c r="J24" s="679"/>
      <c r="K24" s="679"/>
      <c r="L24" s="679"/>
      <c r="M24" s="679"/>
      <c r="N24" s="679"/>
      <c r="O24" s="679"/>
      <c r="P24" s="679"/>
      <c r="Q24" s="680"/>
      <c r="R24" s="681">
        <v>725862</v>
      </c>
      <c r="S24" s="682"/>
      <c r="T24" s="682"/>
      <c r="U24" s="682"/>
      <c r="V24" s="682"/>
      <c r="W24" s="682"/>
      <c r="X24" s="682"/>
      <c r="Y24" s="683"/>
      <c r="Z24" s="714">
        <v>2.9</v>
      </c>
      <c r="AA24" s="714"/>
      <c r="AB24" s="714"/>
      <c r="AC24" s="714"/>
      <c r="AD24" s="715" t="s">
        <v>186</v>
      </c>
      <c r="AE24" s="715"/>
      <c r="AF24" s="715"/>
      <c r="AG24" s="715"/>
      <c r="AH24" s="715"/>
      <c r="AI24" s="715"/>
      <c r="AJ24" s="715"/>
      <c r="AK24" s="715"/>
      <c r="AL24" s="684" t="s">
        <v>234</v>
      </c>
      <c r="AM24" s="685"/>
      <c r="AN24" s="685"/>
      <c r="AO24" s="716"/>
      <c r="AP24" s="775" t="s">
        <v>291</v>
      </c>
      <c r="AQ24" s="783"/>
      <c r="AR24" s="783"/>
      <c r="AS24" s="783"/>
      <c r="AT24" s="783"/>
      <c r="AU24" s="783"/>
      <c r="AV24" s="783"/>
      <c r="AW24" s="783"/>
      <c r="AX24" s="783"/>
      <c r="AY24" s="783"/>
      <c r="AZ24" s="783"/>
      <c r="BA24" s="783"/>
      <c r="BB24" s="783"/>
      <c r="BC24" s="783"/>
      <c r="BD24" s="783"/>
      <c r="BE24" s="783"/>
      <c r="BF24" s="777"/>
      <c r="BG24" s="681" t="s">
        <v>234</v>
      </c>
      <c r="BH24" s="682"/>
      <c r="BI24" s="682"/>
      <c r="BJ24" s="682"/>
      <c r="BK24" s="682"/>
      <c r="BL24" s="682"/>
      <c r="BM24" s="682"/>
      <c r="BN24" s="683"/>
      <c r="BO24" s="714" t="s">
        <v>234</v>
      </c>
      <c r="BP24" s="714"/>
      <c r="BQ24" s="714"/>
      <c r="BR24" s="714"/>
      <c r="BS24" s="687" t="s">
        <v>234</v>
      </c>
      <c r="BT24" s="682"/>
      <c r="BU24" s="682"/>
      <c r="BV24" s="682"/>
      <c r="BW24" s="682"/>
      <c r="BX24" s="682"/>
      <c r="BY24" s="682"/>
      <c r="BZ24" s="682"/>
      <c r="CA24" s="682"/>
      <c r="CB24" s="728"/>
      <c r="CD24" s="739" t="s">
        <v>292</v>
      </c>
      <c r="CE24" s="740"/>
      <c r="CF24" s="740"/>
      <c r="CG24" s="740"/>
      <c r="CH24" s="740"/>
      <c r="CI24" s="740"/>
      <c r="CJ24" s="740"/>
      <c r="CK24" s="740"/>
      <c r="CL24" s="740"/>
      <c r="CM24" s="740"/>
      <c r="CN24" s="740"/>
      <c r="CO24" s="740"/>
      <c r="CP24" s="740"/>
      <c r="CQ24" s="741"/>
      <c r="CR24" s="736">
        <v>9526423</v>
      </c>
      <c r="CS24" s="737"/>
      <c r="CT24" s="737"/>
      <c r="CU24" s="737"/>
      <c r="CV24" s="737"/>
      <c r="CW24" s="737"/>
      <c r="CX24" s="737"/>
      <c r="CY24" s="780"/>
      <c r="CZ24" s="781">
        <v>39.1</v>
      </c>
      <c r="DA24" s="752"/>
      <c r="DB24" s="752"/>
      <c r="DC24" s="784"/>
      <c r="DD24" s="779">
        <v>5019974</v>
      </c>
      <c r="DE24" s="737"/>
      <c r="DF24" s="737"/>
      <c r="DG24" s="737"/>
      <c r="DH24" s="737"/>
      <c r="DI24" s="737"/>
      <c r="DJ24" s="737"/>
      <c r="DK24" s="780"/>
      <c r="DL24" s="779">
        <v>4988105</v>
      </c>
      <c r="DM24" s="737"/>
      <c r="DN24" s="737"/>
      <c r="DO24" s="737"/>
      <c r="DP24" s="737"/>
      <c r="DQ24" s="737"/>
      <c r="DR24" s="737"/>
      <c r="DS24" s="737"/>
      <c r="DT24" s="737"/>
      <c r="DU24" s="737"/>
      <c r="DV24" s="780"/>
      <c r="DW24" s="781">
        <v>51</v>
      </c>
      <c r="DX24" s="752"/>
      <c r="DY24" s="752"/>
      <c r="DZ24" s="752"/>
      <c r="EA24" s="752"/>
      <c r="EB24" s="752"/>
      <c r="EC24" s="782"/>
    </row>
    <row r="25" spans="2:133" ht="11.25" customHeight="1">
      <c r="B25" s="678" t="s">
        <v>293</v>
      </c>
      <c r="C25" s="679"/>
      <c r="D25" s="679"/>
      <c r="E25" s="679"/>
      <c r="F25" s="679"/>
      <c r="G25" s="679"/>
      <c r="H25" s="679"/>
      <c r="I25" s="679"/>
      <c r="J25" s="679"/>
      <c r="K25" s="679"/>
      <c r="L25" s="679"/>
      <c r="M25" s="679"/>
      <c r="N25" s="679"/>
      <c r="O25" s="679"/>
      <c r="P25" s="679"/>
      <c r="Q25" s="680"/>
      <c r="R25" s="681" t="s">
        <v>245</v>
      </c>
      <c r="S25" s="682"/>
      <c r="T25" s="682"/>
      <c r="U25" s="682"/>
      <c r="V25" s="682"/>
      <c r="W25" s="682"/>
      <c r="X25" s="682"/>
      <c r="Y25" s="683"/>
      <c r="Z25" s="714" t="s">
        <v>186</v>
      </c>
      <c r="AA25" s="714"/>
      <c r="AB25" s="714"/>
      <c r="AC25" s="714"/>
      <c r="AD25" s="715" t="s">
        <v>245</v>
      </c>
      <c r="AE25" s="715"/>
      <c r="AF25" s="715"/>
      <c r="AG25" s="715"/>
      <c r="AH25" s="715"/>
      <c r="AI25" s="715"/>
      <c r="AJ25" s="715"/>
      <c r="AK25" s="715"/>
      <c r="AL25" s="684" t="s">
        <v>186</v>
      </c>
      <c r="AM25" s="685"/>
      <c r="AN25" s="685"/>
      <c r="AO25" s="716"/>
      <c r="AP25" s="775" t="s">
        <v>294</v>
      </c>
      <c r="AQ25" s="783"/>
      <c r="AR25" s="783"/>
      <c r="AS25" s="783"/>
      <c r="AT25" s="783"/>
      <c r="AU25" s="783"/>
      <c r="AV25" s="783"/>
      <c r="AW25" s="783"/>
      <c r="AX25" s="783"/>
      <c r="AY25" s="783"/>
      <c r="AZ25" s="783"/>
      <c r="BA25" s="783"/>
      <c r="BB25" s="783"/>
      <c r="BC25" s="783"/>
      <c r="BD25" s="783"/>
      <c r="BE25" s="783"/>
      <c r="BF25" s="777"/>
      <c r="BG25" s="681" t="s">
        <v>186</v>
      </c>
      <c r="BH25" s="682"/>
      <c r="BI25" s="682"/>
      <c r="BJ25" s="682"/>
      <c r="BK25" s="682"/>
      <c r="BL25" s="682"/>
      <c r="BM25" s="682"/>
      <c r="BN25" s="683"/>
      <c r="BO25" s="714" t="s">
        <v>186</v>
      </c>
      <c r="BP25" s="714"/>
      <c r="BQ25" s="714"/>
      <c r="BR25" s="714"/>
      <c r="BS25" s="687" t="s">
        <v>186</v>
      </c>
      <c r="BT25" s="682"/>
      <c r="BU25" s="682"/>
      <c r="BV25" s="682"/>
      <c r="BW25" s="682"/>
      <c r="BX25" s="682"/>
      <c r="BY25" s="682"/>
      <c r="BZ25" s="682"/>
      <c r="CA25" s="682"/>
      <c r="CB25" s="728"/>
      <c r="CD25" s="720" t="s">
        <v>295</v>
      </c>
      <c r="CE25" s="721"/>
      <c r="CF25" s="721"/>
      <c r="CG25" s="721"/>
      <c r="CH25" s="721"/>
      <c r="CI25" s="721"/>
      <c r="CJ25" s="721"/>
      <c r="CK25" s="721"/>
      <c r="CL25" s="721"/>
      <c r="CM25" s="721"/>
      <c r="CN25" s="721"/>
      <c r="CO25" s="721"/>
      <c r="CP25" s="721"/>
      <c r="CQ25" s="722"/>
      <c r="CR25" s="681">
        <v>2952592</v>
      </c>
      <c r="CS25" s="700"/>
      <c r="CT25" s="700"/>
      <c r="CU25" s="700"/>
      <c r="CV25" s="700"/>
      <c r="CW25" s="700"/>
      <c r="CX25" s="700"/>
      <c r="CY25" s="701"/>
      <c r="CZ25" s="684">
        <v>12.1</v>
      </c>
      <c r="DA25" s="702"/>
      <c r="DB25" s="702"/>
      <c r="DC25" s="703"/>
      <c r="DD25" s="687">
        <v>2651887</v>
      </c>
      <c r="DE25" s="700"/>
      <c r="DF25" s="700"/>
      <c r="DG25" s="700"/>
      <c r="DH25" s="700"/>
      <c r="DI25" s="700"/>
      <c r="DJ25" s="700"/>
      <c r="DK25" s="701"/>
      <c r="DL25" s="687">
        <v>2645046</v>
      </c>
      <c r="DM25" s="700"/>
      <c r="DN25" s="700"/>
      <c r="DO25" s="700"/>
      <c r="DP25" s="700"/>
      <c r="DQ25" s="700"/>
      <c r="DR25" s="700"/>
      <c r="DS25" s="700"/>
      <c r="DT25" s="700"/>
      <c r="DU25" s="700"/>
      <c r="DV25" s="701"/>
      <c r="DW25" s="684">
        <v>27</v>
      </c>
      <c r="DX25" s="702"/>
      <c r="DY25" s="702"/>
      <c r="DZ25" s="702"/>
      <c r="EA25" s="702"/>
      <c r="EB25" s="702"/>
      <c r="EC25" s="723"/>
    </row>
    <row r="26" spans="2:133" ht="11.25" customHeight="1">
      <c r="B26" s="678" t="s">
        <v>296</v>
      </c>
      <c r="C26" s="679"/>
      <c r="D26" s="679"/>
      <c r="E26" s="679"/>
      <c r="F26" s="679"/>
      <c r="G26" s="679"/>
      <c r="H26" s="679"/>
      <c r="I26" s="679"/>
      <c r="J26" s="679"/>
      <c r="K26" s="679"/>
      <c r="L26" s="679"/>
      <c r="M26" s="679"/>
      <c r="N26" s="679"/>
      <c r="O26" s="679"/>
      <c r="P26" s="679"/>
      <c r="Q26" s="680"/>
      <c r="R26" s="681">
        <v>10381760</v>
      </c>
      <c r="S26" s="682"/>
      <c r="T26" s="682"/>
      <c r="U26" s="682"/>
      <c r="V26" s="682"/>
      <c r="W26" s="682"/>
      <c r="X26" s="682"/>
      <c r="Y26" s="683"/>
      <c r="Z26" s="714">
        <v>41.3</v>
      </c>
      <c r="AA26" s="714"/>
      <c r="AB26" s="714"/>
      <c r="AC26" s="714"/>
      <c r="AD26" s="715">
        <v>9355648</v>
      </c>
      <c r="AE26" s="715"/>
      <c r="AF26" s="715"/>
      <c r="AG26" s="715"/>
      <c r="AH26" s="715"/>
      <c r="AI26" s="715"/>
      <c r="AJ26" s="715"/>
      <c r="AK26" s="715"/>
      <c r="AL26" s="684">
        <v>99.6</v>
      </c>
      <c r="AM26" s="685"/>
      <c r="AN26" s="685"/>
      <c r="AO26" s="716"/>
      <c r="AP26" s="775" t="s">
        <v>297</v>
      </c>
      <c r="AQ26" s="776"/>
      <c r="AR26" s="776"/>
      <c r="AS26" s="776"/>
      <c r="AT26" s="776"/>
      <c r="AU26" s="776"/>
      <c r="AV26" s="776"/>
      <c r="AW26" s="776"/>
      <c r="AX26" s="776"/>
      <c r="AY26" s="776"/>
      <c r="AZ26" s="776"/>
      <c r="BA26" s="776"/>
      <c r="BB26" s="776"/>
      <c r="BC26" s="776"/>
      <c r="BD26" s="776"/>
      <c r="BE26" s="776"/>
      <c r="BF26" s="777"/>
      <c r="BG26" s="681" t="s">
        <v>245</v>
      </c>
      <c r="BH26" s="682"/>
      <c r="BI26" s="682"/>
      <c r="BJ26" s="682"/>
      <c r="BK26" s="682"/>
      <c r="BL26" s="682"/>
      <c r="BM26" s="682"/>
      <c r="BN26" s="683"/>
      <c r="BO26" s="714" t="s">
        <v>234</v>
      </c>
      <c r="BP26" s="714"/>
      <c r="BQ26" s="714"/>
      <c r="BR26" s="714"/>
      <c r="BS26" s="687" t="s">
        <v>245</v>
      </c>
      <c r="BT26" s="682"/>
      <c r="BU26" s="682"/>
      <c r="BV26" s="682"/>
      <c r="BW26" s="682"/>
      <c r="BX26" s="682"/>
      <c r="BY26" s="682"/>
      <c r="BZ26" s="682"/>
      <c r="CA26" s="682"/>
      <c r="CB26" s="728"/>
      <c r="CD26" s="720" t="s">
        <v>298</v>
      </c>
      <c r="CE26" s="721"/>
      <c r="CF26" s="721"/>
      <c r="CG26" s="721"/>
      <c r="CH26" s="721"/>
      <c r="CI26" s="721"/>
      <c r="CJ26" s="721"/>
      <c r="CK26" s="721"/>
      <c r="CL26" s="721"/>
      <c r="CM26" s="721"/>
      <c r="CN26" s="721"/>
      <c r="CO26" s="721"/>
      <c r="CP26" s="721"/>
      <c r="CQ26" s="722"/>
      <c r="CR26" s="681">
        <v>1696535</v>
      </c>
      <c r="CS26" s="682"/>
      <c r="CT26" s="682"/>
      <c r="CU26" s="682"/>
      <c r="CV26" s="682"/>
      <c r="CW26" s="682"/>
      <c r="CX26" s="682"/>
      <c r="CY26" s="683"/>
      <c r="CZ26" s="684">
        <v>7</v>
      </c>
      <c r="DA26" s="702"/>
      <c r="DB26" s="702"/>
      <c r="DC26" s="703"/>
      <c r="DD26" s="687">
        <v>1513492</v>
      </c>
      <c r="DE26" s="682"/>
      <c r="DF26" s="682"/>
      <c r="DG26" s="682"/>
      <c r="DH26" s="682"/>
      <c r="DI26" s="682"/>
      <c r="DJ26" s="682"/>
      <c r="DK26" s="683"/>
      <c r="DL26" s="687" t="s">
        <v>234</v>
      </c>
      <c r="DM26" s="682"/>
      <c r="DN26" s="682"/>
      <c r="DO26" s="682"/>
      <c r="DP26" s="682"/>
      <c r="DQ26" s="682"/>
      <c r="DR26" s="682"/>
      <c r="DS26" s="682"/>
      <c r="DT26" s="682"/>
      <c r="DU26" s="682"/>
      <c r="DV26" s="683"/>
      <c r="DW26" s="684" t="s">
        <v>234</v>
      </c>
      <c r="DX26" s="702"/>
      <c r="DY26" s="702"/>
      <c r="DZ26" s="702"/>
      <c r="EA26" s="702"/>
      <c r="EB26" s="702"/>
      <c r="EC26" s="723"/>
    </row>
    <row r="27" spans="2:133" ht="11.25" customHeight="1">
      <c r="B27" s="678" t="s">
        <v>299</v>
      </c>
      <c r="C27" s="679"/>
      <c r="D27" s="679"/>
      <c r="E27" s="679"/>
      <c r="F27" s="679"/>
      <c r="G27" s="679"/>
      <c r="H27" s="679"/>
      <c r="I27" s="679"/>
      <c r="J27" s="679"/>
      <c r="K27" s="679"/>
      <c r="L27" s="679"/>
      <c r="M27" s="679"/>
      <c r="N27" s="679"/>
      <c r="O27" s="679"/>
      <c r="P27" s="679"/>
      <c r="Q27" s="680"/>
      <c r="R27" s="681">
        <v>9140</v>
      </c>
      <c r="S27" s="682"/>
      <c r="T27" s="682"/>
      <c r="U27" s="682"/>
      <c r="V27" s="682"/>
      <c r="W27" s="682"/>
      <c r="X27" s="682"/>
      <c r="Y27" s="683"/>
      <c r="Z27" s="714">
        <v>0</v>
      </c>
      <c r="AA27" s="714"/>
      <c r="AB27" s="714"/>
      <c r="AC27" s="714"/>
      <c r="AD27" s="715">
        <v>9140</v>
      </c>
      <c r="AE27" s="715"/>
      <c r="AF27" s="715"/>
      <c r="AG27" s="715"/>
      <c r="AH27" s="715"/>
      <c r="AI27" s="715"/>
      <c r="AJ27" s="715"/>
      <c r="AK27" s="715"/>
      <c r="AL27" s="684">
        <v>0.1</v>
      </c>
      <c r="AM27" s="685"/>
      <c r="AN27" s="685"/>
      <c r="AO27" s="716"/>
      <c r="AP27" s="678" t="s">
        <v>300</v>
      </c>
      <c r="AQ27" s="679"/>
      <c r="AR27" s="679"/>
      <c r="AS27" s="679"/>
      <c r="AT27" s="679"/>
      <c r="AU27" s="679"/>
      <c r="AV27" s="679"/>
      <c r="AW27" s="679"/>
      <c r="AX27" s="679"/>
      <c r="AY27" s="679"/>
      <c r="AZ27" s="679"/>
      <c r="BA27" s="679"/>
      <c r="BB27" s="679"/>
      <c r="BC27" s="679"/>
      <c r="BD27" s="679"/>
      <c r="BE27" s="679"/>
      <c r="BF27" s="680"/>
      <c r="BG27" s="681">
        <v>4152052</v>
      </c>
      <c r="BH27" s="682"/>
      <c r="BI27" s="682"/>
      <c r="BJ27" s="682"/>
      <c r="BK27" s="682"/>
      <c r="BL27" s="682"/>
      <c r="BM27" s="682"/>
      <c r="BN27" s="683"/>
      <c r="BO27" s="714">
        <v>100</v>
      </c>
      <c r="BP27" s="714"/>
      <c r="BQ27" s="714"/>
      <c r="BR27" s="714"/>
      <c r="BS27" s="687">
        <v>22071</v>
      </c>
      <c r="BT27" s="682"/>
      <c r="BU27" s="682"/>
      <c r="BV27" s="682"/>
      <c r="BW27" s="682"/>
      <c r="BX27" s="682"/>
      <c r="BY27" s="682"/>
      <c r="BZ27" s="682"/>
      <c r="CA27" s="682"/>
      <c r="CB27" s="728"/>
      <c r="CD27" s="720" t="s">
        <v>301</v>
      </c>
      <c r="CE27" s="721"/>
      <c r="CF27" s="721"/>
      <c r="CG27" s="721"/>
      <c r="CH27" s="721"/>
      <c r="CI27" s="721"/>
      <c r="CJ27" s="721"/>
      <c r="CK27" s="721"/>
      <c r="CL27" s="721"/>
      <c r="CM27" s="721"/>
      <c r="CN27" s="721"/>
      <c r="CO27" s="721"/>
      <c r="CP27" s="721"/>
      <c r="CQ27" s="722"/>
      <c r="CR27" s="681">
        <v>5515887</v>
      </c>
      <c r="CS27" s="700"/>
      <c r="CT27" s="700"/>
      <c r="CU27" s="700"/>
      <c r="CV27" s="700"/>
      <c r="CW27" s="700"/>
      <c r="CX27" s="700"/>
      <c r="CY27" s="701"/>
      <c r="CZ27" s="684">
        <v>22.6</v>
      </c>
      <c r="DA27" s="702"/>
      <c r="DB27" s="702"/>
      <c r="DC27" s="703"/>
      <c r="DD27" s="687">
        <v>1368735</v>
      </c>
      <c r="DE27" s="700"/>
      <c r="DF27" s="700"/>
      <c r="DG27" s="700"/>
      <c r="DH27" s="700"/>
      <c r="DI27" s="700"/>
      <c r="DJ27" s="700"/>
      <c r="DK27" s="701"/>
      <c r="DL27" s="687">
        <v>1343707</v>
      </c>
      <c r="DM27" s="700"/>
      <c r="DN27" s="700"/>
      <c r="DO27" s="700"/>
      <c r="DP27" s="700"/>
      <c r="DQ27" s="700"/>
      <c r="DR27" s="700"/>
      <c r="DS27" s="700"/>
      <c r="DT27" s="700"/>
      <c r="DU27" s="700"/>
      <c r="DV27" s="701"/>
      <c r="DW27" s="684">
        <v>13.7</v>
      </c>
      <c r="DX27" s="702"/>
      <c r="DY27" s="702"/>
      <c r="DZ27" s="702"/>
      <c r="EA27" s="702"/>
      <c r="EB27" s="702"/>
      <c r="EC27" s="723"/>
    </row>
    <row r="28" spans="2:133" ht="11.25" customHeight="1">
      <c r="B28" s="678" t="s">
        <v>302</v>
      </c>
      <c r="C28" s="679"/>
      <c r="D28" s="679"/>
      <c r="E28" s="679"/>
      <c r="F28" s="679"/>
      <c r="G28" s="679"/>
      <c r="H28" s="679"/>
      <c r="I28" s="679"/>
      <c r="J28" s="679"/>
      <c r="K28" s="679"/>
      <c r="L28" s="679"/>
      <c r="M28" s="679"/>
      <c r="N28" s="679"/>
      <c r="O28" s="679"/>
      <c r="P28" s="679"/>
      <c r="Q28" s="680"/>
      <c r="R28" s="681">
        <v>54053</v>
      </c>
      <c r="S28" s="682"/>
      <c r="T28" s="682"/>
      <c r="U28" s="682"/>
      <c r="V28" s="682"/>
      <c r="W28" s="682"/>
      <c r="X28" s="682"/>
      <c r="Y28" s="683"/>
      <c r="Z28" s="714">
        <v>0.2</v>
      </c>
      <c r="AA28" s="714"/>
      <c r="AB28" s="714"/>
      <c r="AC28" s="714"/>
      <c r="AD28" s="715" t="s">
        <v>234</v>
      </c>
      <c r="AE28" s="715"/>
      <c r="AF28" s="715"/>
      <c r="AG28" s="715"/>
      <c r="AH28" s="715"/>
      <c r="AI28" s="715"/>
      <c r="AJ28" s="715"/>
      <c r="AK28" s="715"/>
      <c r="AL28" s="684" t="s">
        <v>245</v>
      </c>
      <c r="AM28" s="685"/>
      <c r="AN28" s="685"/>
      <c r="AO28" s="716"/>
      <c r="AP28" s="678"/>
      <c r="AQ28" s="679"/>
      <c r="AR28" s="679"/>
      <c r="AS28" s="679"/>
      <c r="AT28" s="679"/>
      <c r="AU28" s="679"/>
      <c r="AV28" s="679"/>
      <c r="AW28" s="679"/>
      <c r="AX28" s="679"/>
      <c r="AY28" s="679"/>
      <c r="AZ28" s="679"/>
      <c r="BA28" s="679"/>
      <c r="BB28" s="679"/>
      <c r="BC28" s="679"/>
      <c r="BD28" s="679"/>
      <c r="BE28" s="679"/>
      <c r="BF28" s="680"/>
      <c r="BG28" s="681"/>
      <c r="BH28" s="682"/>
      <c r="BI28" s="682"/>
      <c r="BJ28" s="682"/>
      <c r="BK28" s="682"/>
      <c r="BL28" s="682"/>
      <c r="BM28" s="682"/>
      <c r="BN28" s="683"/>
      <c r="BO28" s="714"/>
      <c r="BP28" s="714"/>
      <c r="BQ28" s="714"/>
      <c r="BR28" s="714"/>
      <c r="BS28" s="687"/>
      <c r="BT28" s="682"/>
      <c r="BU28" s="682"/>
      <c r="BV28" s="682"/>
      <c r="BW28" s="682"/>
      <c r="BX28" s="682"/>
      <c r="BY28" s="682"/>
      <c r="BZ28" s="682"/>
      <c r="CA28" s="682"/>
      <c r="CB28" s="728"/>
      <c r="CD28" s="720" t="s">
        <v>303</v>
      </c>
      <c r="CE28" s="721"/>
      <c r="CF28" s="721"/>
      <c r="CG28" s="721"/>
      <c r="CH28" s="721"/>
      <c r="CI28" s="721"/>
      <c r="CJ28" s="721"/>
      <c r="CK28" s="721"/>
      <c r="CL28" s="721"/>
      <c r="CM28" s="721"/>
      <c r="CN28" s="721"/>
      <c r="CO28" s="721"/>
      <c r="CP28" s="721"/>
      <c r="CQ28" s="722"/>
      <c r="CR28" s="681">
        <v>1057944</v>
      </c>
      <c r="CS28" s="682"/>
      <c r="CT28" s="682"/>
      <c r="CU28" s="682"/>
      <c r="CV28" s="682"/>
      <c r="CW28" s="682"/>
      <c r="CX28" s="682"/>
      <c r="CY28" s="683"/>
      <c r="CZ28" s="684">
        <v>4.3</v>
      </c>
      <c r="DA28" s="702"/>
      <c r="DB28" s="702"/>
      <c r="DC28" s="703"/>
      <c r="DD28" s="687">
        <v>999352</v>
      </c>
      <c r="DE28" s="682"/>
      <c r="DF28" s="682"/>
      <c r="DG28" s="682"/>
      <c r="DH28" s="682"/>
      <c r="DI28" s="682"/>
      <c r="DJ28" s="682"/>
      <c r="DK28" s="683"/>
      <c r="DL28" s="687">
        <v>999352</v>
      </c>
      <c r="DM28" s="682"/>
      <c r="DN28" s="682"/>
      <c r="DO28" s="682"/>
      <c r="DP28" s="682"/>
      <c r="DQ28" s="682"/>
      <c r="DR28" s="682"/>
      <c r="DS28" s="682"/>
      <c r="DT28" s="682"/>
      <c r="DU28" s="682"/>
      <c r="DV28" s="683"/>
      <c r="DW28" s="684">
        <v>10.199999999999999</v>
      </c>
      <c r="DX28" s="702"/>
      <c r="DY28" s="702"/>
      <c r="DZ28" s="702"/>
      <c r="EA28" s="702"/>
      <c r="EB28" s="702"/>
      <c r="EC28" s="723"/>
    </row>
    <row r="29" spans="2:133" ht="11.25" customHeight="1">
      <c r="B29" s="678" t="s">
        <v>304</v>
      </c>
      <c r="C29" s="679"/>
      <c r="D29" s="679"/>
      <c r="E29" s="679"/>
      <c r="F29" s="679"/>
      <c r="G29" s="679"/>
      <c r="H29" s="679"/>
      <c r="I29" s="679"/>
      <c r="J29" s="679"/>
      <c r="K29" s="679"/>
      <c r="L29" s="679"/>
      <c r="M29" s="679"/>
      <c r="N29" s="679"/>
      <c r="O29" s="679"/>
      <c r="P29" s="679"/>
      <c r="Q29" s="680"/>
      <c r="R29" s="681">
        <v>178516</v>
      </c>
      <c r="S29" s="682"/>
      <c r="T29" s="682"/>
      <c r="U29" s="682"/>
      <c r="V29" s="682"/>
      <c r="W29" s="682"/>
      <c r="X29" s="682"/>
      <c r="Y29" s="683"/>
      <c r="Z29" s="714">
        <v>0.7</v>
      </c>
      <c r="AA29" s="714"/>
      <c r="AB29" s="714"/>
      <c r="AC29" s="714"/>
      <c r="AD29" s="715">
        <v>23511</v>
      </c>
      <c r="AE29" s="715"/>
      <c r="AF29" s="715"/>
      <c r="AG29" s="715"/>
      <c r="AH29" s="715"/>
      <c r="AI29" s="715"/>
      <c r="AJ29" s="715"/>
      <c r="AK29" s="715"/>
      <c r="AL29" s="684">
        <v>0.3</v>
      </c>
      <c r="AM29" s="685"/>
      <c r="AN29" s="685"/>
      <c r="AO29" s="716"/>
      <c r="AP29" s="662"/>
      <c r="AQ29" s="663"/>
      <c r="AR29" s="663"/>
      <c r="AS29" s="663"/>
      <c r="AT29" s="663"/>
      <c r="AU29" s="663"/>
      <c r="AV29" s="663"/>
      <c r="AW29" s="663"/>
      <c r="AX29" s="663"/>
      <c r="AY29" s="663"/>
      <c r="AZ29" s="663"/>
      <c r="BA29" s="663"/>
      <c r="BB29" s="663"/>
      <c r="BC29" s="663"/>
      <c r="BD29" s="663"/>
      <c r="BE29" s="663"/>
      <c r="BF29" s="664"/>
      <c r="BG29" s="681"/>
      <c r="BH29" s="682"/>
      <c r="BI29" s="682"/>
      <c r="BJ29" s="682"/>
      <c r="BK29" s="682"/>
      <c r="BL29" s="682"/>
      <c r="BM29" s="682"/>
      <c r="BN29" s="683"/>
      <c r="BO29" s="714"/>
      <c r="BP29" s="714"/>
      <c r="BQ29" s="714"/>
      <c r="BR29" s="714"/>
      <c r="BS29" s="715"/>
      <c r="BT29" s="715"/>
      <c r="BU29" s="715"/>
      <c r="BV29" s="715"/>
      <c r="BW29" s="715"/>
      <c r="BX29" s="715"/>
      <c r="BY29" s="715"/>
      <c r="BZ29" s="715"/>
      <c r="CA29" s="715"/>
      <c r="CB29" s="778"/>
      <c r="CD29" s="766" t="s">
        <v>305</v>
      </c>
      <c r="CE29" s="767"/>
      <c r="CF29" s="720" t="s">
        <v>306</v>
      </c>
      <c r="CG29" s="721"/>
      <c r="CH29" s="721"/>
      <c r="CI29" s="721"/>
      <c r="CJ29" s="721"/>
      <c r="CK29" s="721"/>
      <c r="CL29" s="721"/>
      <c r="CM29" s="721"/>
      <c r="CN29" s="721"/>
      <c r="CO29" s="721"/>
      <c r="CP29" s="721"/>
      <c r="CQ29" s="722"/>
      <c r="CR29" s="681">
        <v>1057784</v>
      </c>
      <c r="CS29" s="700"/>
      <c r="CT29" s="700"/>
      <c r="CU29" s="700"/>
      <c r="CV29" s="700"/>
      <c r="CW29" s="700"/>
      <c r="CX29" s="700"/>
      <c r="CY29" s="701"/>
      <c r="CZ29" s="684">
        <v>4.3</v>
      </c>
      <c r="DA29" s="702"/>
      <c r="DB29" s="702"/>
      <c r="DC29" s="703"/>
      <c r="DD29" s="687">
        <v>999192</v>
      </c>
      <c r="DE29" s="700"/>
      <c r="DF29" s="700"/>
      <c r="DG29" s="700"/>
      <c r="DH29" s="700"/>
      <c r="DI29" s="700"/>
      <c r="DJ29" s="700"/>
      <c r="DK29" s="701"/>
      <c r="DL29" s="687">
        <v>999192</v>
      </c>
      <c r="DM29" s="700"/>
      <c r="DN29" s="700"/>
      <c r="DO29" s="700"/>
      <c r="DP29" s="700"/>
      <c r="DQ29" s="700"/>
      <c r="DR29" s="700"/>
      <c r="DS29" s="700"/>
      <c r="DT29" s="700"/>
      <c r="DU29" s="700"/>
      <c r="DV29" s="701"/>
      <c r="DW29" s="684">
        <v>10.199999999999999</v>
      </c>
      <c r="DX29" s="702"/>
      <c r="DY29" s="702"/>
      <c r="DZ29" s="702"/>
      <c r="EA29" s="702"/>
      <c r="EB29" s="702"/>
      <c r="EC29" s="723"/>
    </row>
    <row r="30" spans="2:133" ht="11.25" customHeight="1">
      <c r="B30" s="678" t="s">
        <v>307</v>
      </c>
      <c r="C30" s="679"/>
      <c r="D30" s="679"/>
      <c r="E30" s="679"/>
      <c r="F30" s="679"/>
      <c r="G30" s="679"/>
      <c r="H30" s="679"/>
      <c r="I30" s="679"/>
      <c r="J30" s="679"/>
      <c r="K30" s="679"/>
      <c r="L30" s="679"/>
      <c r="M30" s="679"/>
      <c r="N30" s="679"/>
      <c r="O30" s="679"/>
      <c r="P30" s="679"/>
      <c r="Q30" s="680"/>
      <c r="R30" s="681">
        <v>20044</v>
      </c>
      <c r="S30" s="682"/>
      <c r="T30" s="682"/>
      <c r="U30" s="682"/>
      <c r="V30" s="682"/>
      <c r="W30" s="682"/>
      <c r="X30" s="682"/>
      <c r="Y30" s="683"/>
      <c r="Z30" s="714">
        <v>0.1</v>
      </c>
      <c r="AA30" s="714"/>
      <c r="AB30" s="714"/>
      <c r="AC30" s="714"/>
      <c r="AD30" s="715" t="s">
        <v>234</v>
      </c>
      <c r="AE30" s="715"/>
      <c r="AF30" s="715"/>
      <c r="AG30" s="715"/>
      <c r="AH30" s="715"/>
      <c r="AI30" s="715"/>
      <c r="AJ30" s="715"/>
      <c r="AK30" s="715"/>
      <c r="AL30" s="684" t="s">
        <v>234</v>
      </c>
      <c r="AM30" s="685"/>
      <c r="AN30" s="685"/>
      <c r="AO30" s="716"/>
      <c r="AP30" s="742" t="s">
        <v>222</v>
      </c>
      <c r="AQ30" s="743"/>
      <c r="AR30" s="743"/>
      <c r="AS30" s="743"/>
      <c r="AT30" s="743"/>
      <c r="AU30" s="743"/>
      <c r="AV30" s="743"/>
      <c r="AW30" s="743"/>
      <c r="AX30" s="743"/>
      <c r="AY30" s="743"/>
      <c r="AZ30" s="743"/>
      <c r="BA30" s="743"/>
      <c r="BB30" s="743"/>
      <c r="BC30" s="743"/>
      <c r="BD30" s="743"/>
      <c r="BE30" s="743"/>
      <c r="BF30" s="744"/>
      <c r="BG30" s="742" t="s">
        <v>308</v>
      </c>
      <c r="BH30" s="755"/>
      <c r="BI30" s="755"/>
      <c r="BJ30" s="755"/>
      <c r="BK30" s="755"/>
      <c r="BL30" s="755"/>
      <c r="BM30" s="755"/>
      <c r="BN30" s="755"/>
      <c r="BO30" s="755"/>
      <c r="BP30" s="755"/>
      <c r="BQ30" s="756"/>
      <c r="BR30" s="742" t="s">
        <v>309</v>
      </c>
      <c r="BS30" s="755"/>
      <c r="BT30" s="755"/>
      <c r="BU30" s="755"/>
      <c r="BV30" s="755"/>
      <c r="BW30" s="755"/>
      <c r="BX30" s="755"/>
      <c r="BY30" s="755"/>
      <c r="BZ30" s="755"/>
      <c r="CA30" s="755"/>
      <c r="CB30" s="756"/>
      <c r="CD30" s="768"/>
      <c r="CE30" s="769"/>
      <c r="CF30" s="720" t="s">
        <v>310</v>
      </c>
      <c r="CG30" s="721"/>
      <c r="CH30" s="721"/>
      <c r="CI30" s="721"/>
      <c r="CJ30" s="721"/>
      <c r="CK30" s="721"/>
      <c r="CL30" s="721"/>
      <c r="CM30" s="721"/>
      <c r="CN30" s="721"/>
      <c r="CO30" s="721"/>
      <c r="CP30" s="721"/>
      <c r="CQ30" s="722"/>
      <c r="CR30" s="681">
        <v>1029703</v>
      </c>
      <c r="CS30" s="682"/>
      <c r="CT30" s="682"/>
      <c r="CU30" s="682"/>
      <c r="CV30" s="682"/>
      <c r="CW30" s="682"/>
      <c r="CX30" s="682"/>
      <c r="CY30" s="683"/>
      <c r="CZ30" s="684">
        <v>4.2</v>
      </c>
      <c r="DA30" s="702"/>
      <c r="DB30" s="702"/>
      <c r="DC30" s="703"/>
      <c r="DD30" s="687">
        <v>975378</v>
      </c>
      <c r="DE30" s="682"/>
      <c r="DF30" s="682"/>
      <c r="DG30" s="682"/>
      <c r="DH30" s="682"/>
      <c r="DI30" s="682"/>
      <c r="DJ30" s="682"/>
      <c r="DK30" s="683"/>
      <c r="DL30" s="687">
        <v>975378</v>
      </c>
      <c r="DM30" s="682"/>
      <c r="DN30" s="682"/>
      <c r="DO30" s="682"/>
      <c r="DP30" s="682"/>
      <c r="DQ30" s="682"/>
      <c r="DR30" s="682"/>
      <c r="DS30" s="682"/>
      <c r="DT30" s="682"/>
      <c r="DU30" s="682"/>
      <c r="DV30" s="683"/>
      <c r="DW30" s="684">
        <v>10</v>
      </c>
      <c r="DX30" s="702"/>
      <c r="DY30" s="702"/>
      <c r="DZ30" s="702"/>
      <c r="EA30" s="702"/>
      <c r="EB30" s="702"/>
      <c r="EC30" s="723"/>
    </row>
    <row r="31" spans="2:133" ht="11.25" customHeight="1">
      <c r="B31" s="678" t="s">
        <v>311</v>
      </c>
      <c r="C31" s="679"/>
      <c r="D31" s="679"/>
      <c r="E31" s="679"/>
      <c r="F31" s="679"/>
      <c r="G31" s="679"/>
      <c r="H31" s="679"/>
      <c r="I31" s="679"/>
      <c r="J31" s="679"/>
      <c r="K31" s="679"/>
      <c r="L31" s="679"/>
      <c r="M31" s="679"/>
      <c r="N31" s="679"/>
      <c r="O31" s="679"/>
      <c r="P31" s="679"/>
      <c r="Q31" s="680"/>
      <c r="R31" s="681">
        <v>9392964</v>
      </c>
      <c r="S31" s="682"/>
      <c r="T31" s="682"/>
      <c r="U31" s="682"/>
      <c r="V31" s="682"/>
      <c r="W31" s="682"/>
      <c r="X31" s="682"/>
      <c r="Y31" s="683"/>
      <c r="Z31" s="714">
        <v>37.4</v>
      </c>
      <c r="AA31" s="714"/>
      <c r="AB31" s="714"/>
      <c r="AC31" s="714"/>
      <c r="AD31" s="715" t="s">
        <v>234</v>
      </c>
      <c r="AE31" s="715"/>
      <c r="AF31" s="715"/>
      <c r="AG31" s="715"/>
      <c r="AH31" s="715"/>
      <c r="AI31" s="715"/>
      <c r="AJ31" s="715"/>
      <c r="AK31" s="715"/>
      <c r="AL31" s="684" t="s">
        <v>186</v>
      </c>
      <c r="AM31" s="685"/>
      <c r="AN31" s="685"/>
      <c r="AO31" s="716"/>
      <c r="AP31" s="757" t="s">
        <v>312</v>
      </c>
      <c r="AQ31" s="758"/>
      <c r="AR31" s="758"/>
      <c r="AS31" s="758"/>
      <c r="AT31" s="763" t="s">
        <v>313</v>
      </c>
      <c r="AU31" s="231"/>
      <c r="AV31" s="231"/>
      <c r="AW31" s="231"/>
      <c r="AX31" s="747" t="s">
        <v>189</v>
      </c>
      <c r="AY31" s="748"/>
      <c r="AZ31" s="748"/>
      <c r="BA31" s="748"/>
      <c r="BB31" s="748"/>
      <c r="BC31" s="748"/>
      <c r="BD31" s="748"/>
      <c r="BE31" s="748"/>
      <c r="BF31" s="749"/>
      <c r="BG31" s="750">
        <v>98.6</v>
      </c>
      <c r="BH31" s="751"/>
      <c r="BI31" s="751"/>
      <c r="BJ31" s="751"/>
      <c r="BK31" s="751"/>
      <c r="BL31" s="751"/>
      <c r="BM31" s="752">
        <v>96.9</v>
      </c>
      <c r="BN31" s="751"/>
      <c r="BO31" s="751"/>
      <c r="BP31" s="751"/>
      <c r="BQ31" s="753"/>
      <c r="BR31" s="750">
        <v>99.1</v>
      </c>
      <c r="BS31" s="751"/>
      <c r="BT31" s="751"/>
      <c r="BU31" s="751"/>
      <c r="BV31" s="751"/>
      <c r="BW31" s="751"/>
      <c r="BX31" s="752">
        <v>97</v>
      </c>
      <c r="BY31" s="751"/>
      <c r="BZ31" s="751"/>
      <c r="CA31" s="751"/>
      <c r="CB31" s="753"/>
      <c r="CD31" s="768"/>
      <c r="CE31" s="769"/>
      <c r="CF31" s="720" t="s">
        <v>314</v>
      </c>
      <c r="CG31" s="721"/>
      <c r="CH31" s="721"/>
      <c r="CI31" s="721"/>
      <c r="CJ31" s="721"/>
      <c r="CK31" s="721"/>
      <c r="CL31" s="721"/>
      <c r="CM31" s="721"/>
      <c r="CN31" s="721"/>
      <c r="CO31" s="721"/>
      <c r="CP31" s="721"/>
      <c r="CQ31" s="722"/>
      <c r="CR31" s="681">
        <v>28081</v>
      </c>
      <c r="CS31" s="700"/>
      <c r="CT31" s="700"/>
      <c r="CU31" s="700"/>
      <c r="CV31" s="700"/>
      <c r="CW31" s="700"/>
      <c r="CX31" s="700"/>
      <c r="CY31" s="701"/>
      <c r="CZ31" s="684">
        <v>0.1</v>
      </c>
      <c r="DA31" s="702"/>
      <c r="DB31" s="702"/>
      <c r="DC31" s="703"/>
      <c r="DD31" s="687">
        <v>23814</v>
      </c>
      <c r="DE31" s="700"/>
      <c r="DF31" s="700"/>
      <c r="DG31" s="700"/>
      <c r="DH31" s="700"/>
      <c r="DI31" s="700"/>
      <c r="DJ31" s="700"/>
      <c r="DK31" s="701"/>
      <c r="DL31" s="687">
        <v>23814</v>
      </c>
      <c r="DM31" s="700"/>
      <c r="DN31" s="700"/>
      <c r="DO31" s="700"/>
      <c r="DP31" s="700"/>
      <c r="DQ31" s="700"/>
      <c r="DR31" s="700"/>
      <c r="DS31" s="700"/>
      <c r="DT31" s="700"/>
      <c r="DU31" s="700"/>
      <c r="DV31" s="701"/>
      <c r="DW31" s="684">
        <v>0.2</v>
      </c>
      <c r="DX31" s="702"/>
      <c r="DY31" s="702"/>
      <c r="DZ31" s="702"/>
      <c r="EA31" s="702"/>
      <c r="EB31" s="702"/>
      <c r="EC31" s="723"/>
    </row>
    <row r="32" spans="2:133" ht="11.25" customHeight="1">
      <c r="B32" s="772" t="s">
        <v>315</v>
      </c>
      <c r="C32" s="773"/>
      <c r="D32" s="773"/>
      <c r="E32" s="773"/>
      <c r="F32" s="773"/>
      <c r="G32" s="773"/>
      <c r="H32" s="773"/>
      <c r="I32" s="773"/>
      <c r="J32" s="773"/>
      <c r="K32" s="773"/>
      <c r="L32" s="773"/>
      <c r="M32" s="773"/>
      <c r="N32" s="773"/>
      <c r="O32" s="773"/>
      <c r="P32" s="773"/>
      <c r="Q32" s="774"/>
      <c r="R32" s="681" t="s">
        <v>186</v>
      </c>
      <c r="S32" s="682"/>
      <c r="T32" s="682"/>
      <c r="U32" s="682"/>
      <c r="V32" s="682"/>
      <c r="W32" s="682"/>
      <c r="X32" s="682"/>
      <c r="Y32" s="683"/>
      <c r="Z32" s="714" t="s">
        <v>186</v>
      </c>
      <c r="AA32" s="714"/>
      <c r="AB32" s="714"/>
      <c r="AC32" s="714"/>
      <c r="AD32" s="715" t="s">
        <v>186</v>
      </c>
      <c r="AE32" s="715"/>
      <c r="AF32" s="715"/>
      <c r="AG32" s="715"/>
      <c r="AH32" s="715"/>
      <c r="AI32" s="715"/>
      <c r="AJ32" s="715"/>
      <c r="AK32" s="715"/>
      <c r="AL32" s="684" t="s">
        <v>234</v>
      </c>
      <c r="AM32" s="685"/>
      <c r="AN32" s="685"/>
      <c r="AO32" s="716"/>
      <c r="AP32" s="759"/>
      <c r="AQ32" s="760"/>
      <c r="AR32" s="760"/>
      <c r="AS32" s="760"/>
      <c r="AT32" s="764"/>
      <c r="AU32" s="230" t="s">
        <v>316</v>
      </c>
      <c r="AV32" s="230"/>
      <c r="AW32" s="230"/>
      <c r="AX32" s="678" t="s">
        <v>317</v>
      </c>
      <c r="AY32" s="679"/>
      <c r="AZ32" s="679"/>
      <c r="BA32" s="679"/>
      <c r="BB32" s="679"/>
      <c r="BC32" s="679"/>
      <c r="BD32" s="679"/>
      <c r="BE32" s="679"/>
      <c r="BF32" s="680"/>
      <c r="BG32" s="754">
        <v>99.2</v>
      </c>
      <c r="BH32" s="700"/>
      <c r="BI32" s="700"/>
      <c r="BJ32" s="700"/>
      <c r="BK32" s="700"/>
      <c r="BL32" s="700"/>
      <c r="BM32" s="685">
        <v>97.4</v>
      </c>
      <c r="BN32" s="746"/>
      <c r="BO32" s="746"/>
      <c r="BP32" s="746"/>
      <c r="BQ32" s="727"/>
      <c r="BR32" s="754">
        <v>98.9</v>
      </c>
      <c r="BS32" s="700"/>
      <c r="BT32" s="700"/>
      <c r="BU32" s="700"/>
      <c r="BV32" s="700"/>
      <c r="BW32" s="700"/>
      <c r="BX32" s="685">
        <v>96.9</v>
      </c>
      <c r="BY32" s="746"/>
      <c r="BZ32" s="746"/>
      <c r="CA32" s="746"/>
      <c r="CB32" s="727"/>
      <c r="CD32" s="770"/>
      <c r="CE32" s="771"/>
      <c r="CF32" s="720" t="s">
        <v>318</v>
      </c>
      <c r="CG32" s="721"/>
      <c r="CH32" s="721"/>
      <c r="CI32" s="721"/>
      <c r="CJ32" s="721"/>
      <c r="CK32" s="721"/>
      <c r="CL32" s="721"/>
      <c r="CM32" s="721"/>
      <c r="CN32" s="721"/>
      <c r="CO32" s="721"/>
      <c r="CP32" s="721"/>
      <c r="CQ32" s="722"/>
      <c r="CR32" s="681">
        <v>160</v>
      </c>
      <c r="CS32" s="682"/>
      <c r="CT32" s="682"/>
      <c r="CU32" s="682"/>
      <c r="CV32" s="682"/>
      <c r="CW32" s="682"/>
      <c r="CX32" s="682"/>
      <c r="CY32" s="683"/>
      <c r="CZ32" s="684">
        <v>0</v>
      </c>
      <c r="DA32" s="702"/>
      <c r="DB32" s="702"/>
      <c r="DC32" s="703"/>
      <c r="DD32" s="687">
        <v>160</v>
      </c>
      <c r="DE32" s="682"/>
      <c r="DF32" s="682"/>
      <c r="DG32" s="682"/>
      <c r="DH32" s="682"/>
      <c r="DI32" s="682"/>
      <c r="DJ32" s="682"/>
      <c r="DK32" s="683"/>
      <c r="DL32" s="687">
        <v>160</v>
      </c>
      <c r="DM32" s="682"/>
      <c r="DN32" s="682"/>
      <c r="DO32" s="682"/>
      <c r="DP32" s="682"/>
      <c r="DQ32" s="682"/>
      <c r="DR32" s="682"/>
      <c r="DS32" s="682"/>
      <c r="DT32" s="682"/>
      <c r="DU32" s="682"/>
      <c r="DV32" s="683"/>
      <c r="DW32" s="684">
        <v>0</v>
      </c>
      <c r="DX32" s="702"/>
      <c r="DY32" s="702"/>
      <c r="DZ32" s="702"/>
      <c r="EA32" s="702"/>
      <c r="EB32" s="702"/>
      <c r="EC32" s="723"/>
    </row>
    <row r="33" spans="2:133" ht="11.25" customHeight="1">
      <c r="B33" s="678" t="s">
        <v>319</v>
      </c>
      <c r="C33" s="679"/>
      <c r="D33" s="679"/>
      <c r="E33" s="679"/>
      <c r="F33" s="679"/>
      <c r="G33" s="679"/>
      <c r="H33" s="679"/>
      <c r="I33" s="679"/>
      <c r="J33" s="679"/>
      <c r="K33" s="679"/>
      <c r="L33" s="679"/>
      <c r="M33" s="679"/>
      <c r="N33" s="679"/>
      <c r="O33" s="679"/>
      <c r="P33" s="679"/>
      <c r="Q33" s="680"/>
      <c r="R33" s="681">
        <v>1334142</v>
      </c>
      <c r="S33" s="682"/>
      <c r="T33" s="682"/>
      <c r="U33" s="682"/>
      <c r="V33" s="682"/>
      <c r="W33" s="682"/>
      <c r="X33" s="682"/>
      <c r="Y33" s="683"/>
      <c r="Z33" s="714">
        <v>5.3</v>
      </c>
      <c r="AA33" s="714"/>
      <c r="AB33" s="714"/>
      <c r="AC33" s="714"/>
      <c r="AD33" s="715" t="s">
        <v>234</v>
      </c>
      <c r="AE33" s="715"/>
      <c r="AF33" s="715"/>
      <c r="AG33" s="715"/>
      <c r="AH33" s="715"/>
      <c r="AI33" s="715"/>
      <c r="AJ33" s="715"/>
      <c r="AK33" s="715"/>
      <c r="AL33" s="684" t="s">
        <v>186</v>
      </c>
      <c r="AM33" s="685"/>
      <c r="AN33" s="685"/>
      <c r="AO33" s="716"/>
      <c r="AP33" s="761"/>
      <c r="AQ33" s="762"/>
      <c r="AR33" s="762"/>
      <c r="AS33" s="762"/>
      <c r="AT33" s="765"/>
      <c r="AU33" s="232"/>
      <c r="AV33" s="232"/>
      <c r="AW33" s="232"/>
      <c r="AX33" s="662" t="s">
        <v>320</v>
      </c>
      <c r="AY33" s="663"/>
      <c r="AZ33" s="663"/>
      <c r="BA33" s="663"/>
      <c r="BB33" s="663"/>
      <c r="BC33" s="663"/>
      <c r="BD33" s="663"/>
      <c r="BE33" s="663"/>
      <c r="BF33" s="664"/>
      <c r="BG33" s="745">
        <v>97.9</v>
      </c>
      <c r="BH33" s="666"/>
      <c r="BI33" s="666"/>
      <c r="BJ33" s="666"/>
      <c r="BK33" s="666"/>
      <c r="BL33" s="666"/>
      <c r="BM33" s="708">
        <v>96</v>
      </c>
      <c r="BN33" s="666"/>
      <c r="BO33" s="666"/>
      <c r="BP33" s="666"/>
      <c r="BQ33" s="710"/>
      <c r="BR33" s="745">
        <v>99.2</v>
      </c>
      <c r="BS33" s="666"/>
      <c r="BT33" s="666"/>
      <c r="BU33" s="666"/>
      <c r="BV33" s="666"/>
      <c r="BW33" s="666"/>
      <c r="BX33" s="708">
        <v>97</v>
      </c>
      <c r="BY33" s="666"/>
      <c r="BZ33" s="666"/>
      <c r="CA33" s="666"/>
      <c r="CB33" s="710"/>
      <c r="CD33" s="720" t="s">
        <v>321</v>
      </c>
      <c r="CE33" s="721"/>
      <c r="CF33" s="721"/>
      <c r="CG33" s="721"/>
      <c r="CH33" s="721"/>
      <c r="CI33" s="721"/>
      <c r="CJ33" s="721"/>
      <c r="CK33" s="721"/>
      <c r="CL33" s="721"/>
      <c r="CM33" s="721"/>
      <c r="CN33" s="721"/>
      <c r="CO33" s="721"/>
      <c r="CP33" s="721"/>
      <c r="CQ33" s="722"/>
      <c r="CR33" s="681">
        <v>12821930</v>
      </c>
      <c r="CS33" s="700"/>
      <c r="CT33" s="700"/>
      <c r="CU33" s="700"/>
      <c r="CV33" s="700"/>
      <c r="CW33" s="700"/>
      <c r="CX33" s="700"/>
      <c r="CY33" s="701"/>
      <c r="CZ33" s="684">
        <v>52.6</v>
      </c>
      <c r="DA33" s="702"/>
      <c r="DB33" s="702"/>
      <c r="DC33" s="703"/>
      <c r="DD33" s="687">
        <v>7106596</v>
      </c>
      <c r="DE33" s="700"/>
      <c r="DF33" s="700"/>
      <c r="DG33" s="700"/>
      <c r="DH33" s="700"/>
      <c r="DI33" s="700"/>
      <c r="DJ33" s="700"/>
      <c r="DK33" s="701"/>
      <c r="DL33" s="687">
        <v>3450314</v>
      </c>
      <c r="DM33" s="700"/>
      <c r="DN33" s="700"/>
      <c r="DO33" s="700"/>
      <c r="DP33" s="700"/>
      <c r="DQ33" s="700"/>
      <c r="DR33" s="700"/>
      <c r="DS33" s="700"/>
      <c r="DT33" s="700"/>
      <c r="DU33" s="700"/>
      <c r="DV33" s="701"/>
      <c r="DW33" s="684">
        <v>35.200000000000003</v>
      </c>
      <c r="DX33" s="702"/>
      <c r="DY33" s="702"/>
      <c r="DZ33" s="702"/>
      <c r="EA33" s="702"/>
      <c r="EB33" s="702"/>
      <c r="EC33" s="723"/>
    </row>
    <row r="34" spans="2:133" ht="11.25" customHeight="1">
      <c r="B34" s="678" t="s">
        <v>322</v>
      </c>
      <c r="C34" s="679"/>
      <c r="D34" s="679"/>
      <c r="E34" s="679"/>
      <c r="F34" s="679"/>
      <c r="G34" s="679"/>
      <c r="H34" s="679"/>
      <c r="I34" s="679"/>
      <c r="J34" s="679"/>
      <c r="K34" s="679"/>
      <c r="L34" s="679"/>
      <c r="M34" s="679"/>
      <c r="N34" s="679"/>
      <c r="O34" s="679"/>
      <c r="P34" s="679"/>
      <c r="Q34" s="680"/>
      <c r="R34" s="681">
        <v>525506</v>
      </c>
      <c r="S34" s="682"/>
      <c r="T34" s="682"/>
      <c r="U34" s="682"/>
      <c r="V34" s="682"/>
      <c r="W34" s="682"/>
      <c r="X34" s="682"/>
      <c r="Y34" s="683"/>
      <c r="Z34" s="714">
        <v>2.1</v>
      </c>
      <c r="AA34" s="714"/>
      <c r="AB34" s="714"/>
      <c r="AC34" s="714"/>
      <c r="AD34" s="715">
        <v>4148</v>
      </c>
      <c r="AE34" s="715"/>
      <c r="AF34" s="715"/>
      <c r="AG34" s="715"/>
      <c r="AH34" s="715"/>
      <c r="AI34" s="715"/>
      <c r="AJ34" s="715"/>
      <c r="AK34" s="715"/>
      <c r="AL34" s="684">
        <v>0</v>
      </c>
      <c r="AM34" s="685"/>
      <c r="AN34" s="685"/>
      <c r="AO34" s="716"/>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0" t="s">
        <v>323</v>
      </c>
      <c r="CE34" s="721"/>
      <c r="CF34" s="721"/>
      <c r="CG34" s="721"/>
      <c r="CH34" s="721"/>
      <c r="CI34" s="721"/>
      <c r="CJ34" s="721"/>
      <c r="CK34" s="721"/>
      <c r="CL34" s="721"/>
      <c r="CM34" s="721"/>
      <c r="CN34" s="721"/>
      <c r="CO34" s="721"/>
      <c r="CP34" s="721"/>
      <c r="CQ34" s="722"/>
      <c r="CR34" s="681">
        <v>2193430</v>
      </c>
      <c r="CS34" s="682"/>
      <c r="CT34" s="682"/>
      <c r="CU34" s="682"/>
      <c r="CV34" s="682"/>
      <c r="CW34" s="682"/>
      <c r="CX34" s="682"/>
      <c r="CY34" s="683"/>
      <c r="CZ34" s="684">
        <v>9</v>
      </c>
      <c r="DA34" s="702"/>
      <c r="DB34" s="702"/>
      <c r="DC34" s="703"/>
      <c r="DD34" s="687">
        <v>1184659</v>
      </c>
      <c r="DE34" s="682"/>
      <c r="DF34" s="682"/>
      <c r="DG34" s="682"/>
      <c r="DH34" s="682"/>
      <c r="DI34" s="682"/>
      <c r="DJ34" s="682"/>
      <c r="DK34" s="683"/>
      <c r="DL34" s="687">
        <v>383711</v>
      </c>
      <c r="DM34" s="682"/>
      <c r="DN34" s="682"/>
      <c r="DO34" s="682"/>
      <c r="DP34" s="682"/>
      <c r="DQ34" s="682"/>
      <c r="DR34" s="682"/>
      <c r="DS34" s="682"/>
      <c r="DT34" s="682"/>
      <c r="DU34" s="682"/>
      <c r="DV34" s="683"/>
      <c r="DW34" s="684">
        <v>3.9</v>
      </c>
      <c r="DX34" s="702"/>
      <c r="DY34" s="702"/>
      <c r="DZ34" s="702"/>
      <c r="EA34" s="702"/>
      <c r="EB34" s="702"/>
      <c r="EC34" s="723"/>
    </row>
    <row r="35" spans="2:133" ht="11.25" customHeight="1">
      <c r="B35" s="678" t="s">
        <v>324</v>
      </c>
      <c r="C35" s="679"/>
      <c r="D35" s="679"/>
      <c r="E35" s="679"/>
      <c r="F35" s="679"/>
      <c r="G35" s="679"/>
      <c r="H35" s="679"/>
      <c r="I35" s="679"/>
      <c r="J35" s="679"/>
      <c r="K35" s="679"/>
      <c r="L35" s="679"/>
      <c r="M35" s="679"/>
      <c r="N35" s="679"/>
      <c r="O35" s="679"/>
      <c r="P35" s="679"/>
      <c r="Q35" s="680"/>
      <c r="R35" s="681">
        <v>1265418</v>
      </c>
      <c r="S35" s="682"/>
      <c r="T35" s="682"/>
      <c r="U35" s="682"/>
      <c r="V35" s="682"/>
      <c r="W35" s="682"/>
      <c r="X35" s="682"/>
      <c r="Y35" s="683"/>
      <c r="Z35" s="714">
        <v>5</v>
      </c>
      <c r="AA35" s="714"/>
      <c r="AB35" s="714"/>
      <c r="AC35" s="714"/>
      <c r="AD35" s="715" t="s">
        <v>186</v>
      </c>
      <c r="AE35" s="715"/>
      <c r="AF35" s="715"/>
      <c r="AG35" s="715"/>
      <c r="AH35" s="715"/>
      <c r="AI35" s="715"/>
      <c r="AJ35" s="715"/>
      <c r="AK35" s="715"/>
      <c r="AL35" s="684" t="s">
        <v>186</v>
      </c>
      <c r="AM35" s="685"/>
      <c r="AN35" s="685"/>
      <c r="AO35" s="716"/>
      <c r="AP35" s="235"/>
      <c r="AQ35" s="742" t="s">
        <v>325</v>
      </c>
      <c r="AR35" s="743"/>
      <c r="AS35" s="743"/>
      <c r="AT35" s="743"/>
      <c r="AU35" s="743"/>
      <c r="AV35" s="743"/>
      <c r="AW35" s="743"/>
      <c r="AX35" s="743"/>
      <c r="AY35" s="743"/>
      <c r="AZ35" s="743"/>
      <c r="BA35" s="743"/>
      <c r="BB35" s="743"/>
      <c r="BC35" s="743"/>
      <c r="BD35" s="743"/>
      <c r="BE35" s="743"/>
      <c r="BF35" s="744"/>
      <c r="BG35" s="742" t="s">
        <v>326</v>
      </c>
      <c r="BH35" s="743"/>
      <c r="BI35" s="743"/>
      <c r="BJ35" s="743"/>
      <c r="BK35" s="743"/>
      <c r="BL35" s="743"/>
      <c r="BM35" s="743"/>
      <c r="BN35" s="743"/>
      <c r="BO35" s="743"/>
      <c r="BP35" s="743"/>
      <c r="BQ35" s="743"/>
      <c r="BR35" s="743"/>
      <c r="BS35" s="743"/>
      <c r="BT35" s="743"/>
      <c r="BU35" s="743"/>
      <c r="BV35" s="743"/>
      <c r="BW35" s="743"/>
      <c r="BX35" s="743"/>
      <c r="BY35" s="743"/>
      <c r="BZ35" s="743"/>
      <c r="CA35" s="743"/>
      <c r="CB35" s="744"/>
      <c r="CD35" s="720" t="s">
        <v>327</v>
      </c>
      <c r="CE35" s="721"/>
      <c r="CF35" s="721"/>
      <c r="CG35" s="721"/>
      <c r="CH35" s="721"/>
      <c r="CI35" s="721"/>
      <c r="CJ35" s="721"/>
      <c r="CK35" s="721"/>
      <c r="CL35" s="721"/>
      <c r="CM35" s="721"/>
      <c r="CN35" s="721"/>
      <c r="CO35" s="721"/>
      <c r="CP35" s="721"/>
      <c r="CQ35" s="722"/>
      <c r="CR35" s="681">
        <v>69592</v>
      </c>
      <c r="CS35" s="700"/>
      <c r="CT35" s="700"/>
      <c r="CU35" s="700"/>
      <c r="CV35" s="700"/>
      <c r="CW35" s="700"/>
      <c r="CX35" s="700"/>
      <c r="CY35" s="701"/>
      <c r="CZ35" s="684">
        <v>0.3</v>
      </c>
      <c r="DA35" s="702"/>
      <c r="DB35" s="702"/>
      <c r="DC35" s="703"/>
      <c r="DD35" s="687">
        <v>46350</v>
      </c>
      <c r="DE35" s="700"/>
      <c r="DF35" s="700"/>
      <c r="DG35" s="700"/>
      <c r="DH35" s="700"/>
      <c r="DI35" s="700"/>
      <c r="DJ35" s="700"/>
      <c r="DK35" s="701"/>
      <c r="DL35" s="687">
        <v>46350</v>
      </c>
      <c r="DM35" s="700"/>
      <c r="DN35" s="700"/>
      <c r="DO35" s="700"/>
      <c r="DP35" s="700"/>
      <c r="DQ35" s="700"/>
      <c r="DR35" s="700"/>
      <c r="DS35" s="700"/>
      <c r="DT35" s="700"/>
      <c r="DU35" s="700"/>
      <c r="DV35" s="701"/>
      <c r="DW35" s="684">
        <v>0.5</v>
      </c>
      <c r="DX35" s="702"/>
      <c r="DY35" s="702"/>
      <c r="DZ35" s="702"/>
      <c r="EA35" s="702"/>
      <c r="EB35" s="702"/>
      <c r="EC35" s="723"/>
    </row>
    <row r="36" spans="2:133" ht="11.25" customHeight="1">
      <c r="B36" s="678" t="s">
        <v>328</v>
      </c>
      <c r="C36" s="679"/>
      <c r="D36" s="679"/>
      <c r="E36" s="679"/>
      <c r="F36" s="679"/>
      <c r="G36" s="679"/>
      <c r="H36" s="679"/>
      <c r="I36" s="679"/>
      <c r="J36" s="679"/>
      <c r="K36" s="679"/>
      <c r="L36" s="679"/>
      <c r="M36" s="679"/>
      <c r="N36" s="679"/>
      <c r="O36" s="679"/>
      <c r="P36" s="679"/>
      <c r="Q36" s="680"/>
      <c r="R36" s="681">
        <v>17762</v>
      </c>
      <c r="S36" s="682"/>
      <c r="T36" s="682"/>
      <c r="U36" s="682"/>
      <c r="V36" s="682"/>
      <c r="W36" s="682"/>
      <c r="X36" s="682"/>
      <c r="Y36" s="683"/>
      <c r="Z36" s="714">
        <v>0.1</v>
      </c>
      <c r="AA36" s="714"/>
      <c r="AB36" s="714"/>
      <c r="AC36" s="714"/>
      <c r="AD36" s="715" t="s">
        <v>245</v>
      </c>
      <c r="AE36" s="715"/>
      <c r="AF36" s="715"/>
      <c r="AG36" s="715"/>
      <c r="AH36" s="715"/>
      <c r="AI36" s="715"/>
      <c r="AJ36" s="715"/>
      <c r="AK36" s="715"/>
      <c r="AL36" s="684" t="s">
        <v>234</v>
      </c>
      <c r="AM36" s="685"/>
      <c r="AN36" s="685"/>
      <c r="AO36" s="716"/>
      <c r="AP36" s="235"/>
      <c r="AQ36" s="733" t="s">
        <v>329</v>
      </c>
      <c r="AR36" s="734"/>
      <c r="AS36" s="734"/>
      <c r="AT36" s="734"/>
      <c r="AU36" s="734"/>
      <c r="AV36" s="734"/>
      <c r="AW36" s="734"/>
      <c r="AX36" s="734"/>
      <c r="AY36" s="735"/>
      <c r="AZ36" s="736">
        <v>3612993</v>
      </c>
      <c r="BA36" s="737"/>
      <c r="BB36" s="737"/>
      <c r="BC36" s="737"/>
      <c r="BD36" s="737"/>
      <c r="BE36" s="737"/>
      <c r="BF36" s="738"/>
      <c r="BG36" s="739" t="s">
        <v>330</v>
      </c>
      <c r="BH36" s="740"/>
      <c r="BI36" s="740"/>
      <c r="BJ36" s="740"/>
      <c r="BK36" s="740"/>
      <c r="BL36" s="740"/>
      <c r="BM36" s="740"/>
      <c r="BN36" s="740"/>
      <c r="BO36" s="740"/>
      <c r="BP36" s="740"/>
      <c r="BQ36" s="740"/>
      <c r="BR36" s="740"/>
      <c r="BS36" s="740"/>
      <c r="BT36" s="740"/>
      <c r="BU36" s="741"/>
      <c r="BV36" s="736">
        <v>-772701</v>
      </c>
      <c r="BW36" s="737"/>
      <c r="BX36" s="737"/>
      <c r="BY36" s="737"/>
      <c r="BZ36" s="737"/>
      <c r="CA36" s="737"/>
      <c r="CB36" s="738"/>
      <c r="CD36" s="720" t="s">
        <v>331</v>
      </c>
      <c r="CE36" s="721"/>
      <c r="CF36" s="721"/>
      <c r="CG36" s="721"/>
      <c r="CH36" s="721"/>
      <c r="CI36" s="721"/>
      <c r="CJ36" s="721"/>
      <c r="CK36" s="721"/>
      <c r="CL36" s="721"/>
      <c r="CM36" s="721"/>
      <c r="CN36" s="721"/>
      <c r="CO36" s="721"/>
      <c r="CP36" s="721"/>
      <c r="CQ36" s="722"/>
      <c r="CR36" s="681">
        <v>7005770</v>
      </c>
      <c r="CS36" s="682"/>
      <c r="CT36" s="682"/>
      <c r="CU36" s="682"/>
      <c r="CV36" s="682"/>
      <c r="CW36" s="682"/>
      <c r="CX36" s="682"/>
      <c r="CY36" s="683"/>
      <c r="CZ36" s="684">
        <v>28.7</v>
      </c>
      <c r="DA36" s="702"/>
      <c r="DB36" s="702"/>
      <c r="DC36" s="703"/>
      <c r="DD36" s="687">
        <v>2787124</v>
      </c>
      <c r="DE36" s="682"/>
      <c r="DF36" s="682"/>
      <c r="DG36" s="682"/>
      <c r="DH36" s="682"/>
      <c r="DI36" s="682"/>
      <c r="DJ36" s="682"/>
      <c r="DK36" s="683"/>
      <c r="DL36" s="687">
        <v>1406757</v>
      </c>
      <c r="DM36" s="682"/>
      <c r="DN36" s="682"/>
      <c r="DO36" s="682"/>
      <c r="DP36" s="682"/>
      <c r="DQ36" s="682"/>
      <c r="DR36" s="682"/>
      <c r="DS36" s="682"/>
      <c r="DT36" s="682"/>
      <c r="DU36" s="682"/>
      <c r="DV36" s="683"/>
      <c r="DW36" s="684">
        <v>14.4</v>
      </c>
      <c r="DX36" s="702"/>
      <c r="DY36" s="702"/>
      <c r="DZ36" s="702"/>
      <c r="EA36" s="702"/>
      <c r="EB36" s="702"/>
      <c r="EC36" s="723"/>
    </row>
    <row r="37" spans="2:133" ht="11.25" customHeight="1">
      <c r="B37" s="678" t="s">
        <v>332</v>
      </c>
      <c r="C37" s="679"/>
      <c r="D37" s="679"/>
      <c r="E37" s="679"/>
      <c r="F37" s="679"/>
      <c r="G37" s="679"/>
      <c r="H37" s="679"/>
      <c r="I37" s="679"/>
      <c r="J37" s="679"/>
      <c r="K37" s="679"/>
      <c r="L37" s="679"/>
      <c r="M37" s="679"/>
      <c r="N37" s="679"/>
      <c r="O37" s="679"/>
      <c r="P37" s="679"/>
      <c r="Q37" s="680"/>
      <c r="R37" s="681">
        <v>428820</v>
      </c>
      <c r="S37" s="682"/>
      <c r="T37" s="682"/>
      <c r="U37" s="682"/>
      <c r="V37" s="682"/>
      <c r="W37" s="682"/>
      <c r="X37" s="682"/>
      <c r="Y37" s="683"/>
      <c r="Z37" s="714">
        <v>1.7</v>
      </c>
      <c r="AA37" s="714"/>
      <c r="AB37" s="714"/>
      <c r="AC37" s="714"/>
      <c r="AD37" s="715" t="s">
        <v>186</v>
      </c>
      <c r="AE37" s="715"/>
      <c r="AF37" s="715"/>
      <c r="AG37" s="715"/>
      <c r="AH37" s="715"/>
      <c r="AI37" s="715"/>
      <c r="AJ37" s="715"/>
      <c r="AK37" s="715"/>
      <c r="AL37" s="684" t="s">
        <v>234</v>
      </c>
      <c r="AM37" s="685"/>
      <c r="AN37" s="685"/>
      <c r="AO37" s="716"/>
      <c r="AQ37" s="724" t="s">
        <v>333</v>
      </c>
      <c r="AR37" s="725"/>
      <c r="AS37" s="725"/>
      <c r="AT37" s="725"/>
      <c r="AU37" s="725"/>
      <c r="AV37" s="725"/>
      <c r="AW37" s="725"/>
      <c r="AX37" s="725"/>
      <c r="AY37" s="726"/>
      <c r="AZ37" s="681">
        <v>870000</v>
      </c>
      <c r="BA37" s="682"/>
      <c r="BB37" s="682"/>
      <c r="BC37" s="682"/>
      <c r="BD37" s="700"/>
      <c r="BE37" s="700"/>
      <c r="BF37" s="727"/>
      <c r="BG37" s="720" t="s">
        <v>334</v>
      </c>
      <c r="BH37" s="721"/>
      <c r="BI37" s="721"/>
      <c r="BJ37" s="721"/>
      <c r="BK37" s="721"/>
      <c r="BL37" s="721"/>
      <c r="BM37" s="721"/>
      <c r="BN37" s="721"/>
      <c r="BO37" s="721"/>
      <c r="BP37" s="721"/>
      <c r="BQ37" s="721"/>
      <c r="BR37" s="721"/>
      <c r="BS37" s="721"/>
      <c r="BT37" s="721"/>
      <c r="BU37" s="722"/>
      <c r="BV37" s="681">
        <v>-861901</v>
      </c>
      <c r="BW37" s="682"/>
      <c r="BX37" s="682"/>
      <c r="BY37" s="682"/>
      <c r="BZ37" s="682"/>
      <c r="CA37" s="682"/>
      <c r="CB37" s="728"/>
      <c r="CD37" s="720" t="s">
        <v>335</v>
      </c>
      <c r="CE37" s="721"/>
      <c r="CF37" s="721"/>
      <c r="CG37" s="721"/>
      <c r="CH37" s="721"/>
      <c r="CI37" s="721"/>
      <c r="CJ37" s="721"/>
      <c r="CK37" s="721"/>
      <c r="CL37" s="721"/>
      <c r="CM37" s="721"/>
      <c r="CN37" s="721"/>
      <c r="CO37" s="721"/>
      <c r="CP37" s="721"/>
      <c r="CQ37" s="722"/>
      <c r="CR37" s="681">
        <v>664472</v>
      </c>
      <c r="CS37" s="700"/>
      <c r="CT37" s="700"/>
      <c r="CU37" s="700"/>
      <c r="CV37" s="700"/>
      <c r="CW37" s="700"/>
      <c r="CX37" s="700"/>
      <c r="CY37" s="701"/>
      <c r="CZ37" s="684">
        <v>2.7</v>
      </c>
      <c r="DA37" s="702"/>
      <c r="DB37" s="702"/>
      <c r="DC37" s="703"/>
      <c r="DD37" s="687">
        <v>664472</v>
      </c>
      <c r="DE37" s="700"/>
      <c r="DF37" s="700"/>
      <c r="DG37" s="700"/>
      <c r="DH37" s="700"/>
      <c r="DI37" s="700"/>
      <c r="DJ37" s="700"/>
      <c r="DK37" s="701"/>
      <c r="DL37" s="687">
        <v>605303</v>
      </c>
      <c r="DM37" s="700"/>
      <c r="DN37" s="700"/>
      <c r="DO37" s="700"/>
      <c r="DP37" s="700"/>
      <c r="DQ37" s="700"/>
      <c r="DR37" s="700"/>
      <c r="DS37" s="700"/>
      <c r="DT37" s="700"/>
      <c r="DU37" s="700"/>
      <c r="DV37" s="701"/>
      <c r="DW37" s="684">
        <v>6.2</v>
      </c>
      <c r="DX37" s="702"/>
      <c r="DY37" s="702"/>
      <c r="DZ37" s="702"/>
      <c r="EA37" s="702"/>
      <c r="EB37" s="702"/>
      <c r="EC37" s="723"/>
    </row>
    <row r="38" spans="2:133" ht="11.25" customHeight="1">
      <c r="B38" s="678" t="s">
        <v>336</v>
      </c>
      <c r="C38" s="679"/>
      <c r="D38" s="679"/>
      <c r="E38" s="679"/>
      <c r="F38" s="679"/>
      <c r="G38" s="679"/>
      <c r="H38" s="679"/>
      <c r="I38" s="679"/>
      <c r="J38" s="679"/>
      <c r="K38" s="679"/>
      <c r="L38" s="679"/>
      <c r="M38" s="679"/>
      <c r="N38" s="679"/>
      <c r="O38" s="679"/>
      <c r="P38" s="679"/>
      <c r="Q38" s="680"/>
      <c r="R38" s="681">
        <v>535588</v>
      </c>
      <c r="S38" s="682"/>
      <c r="T38" s="682"/>
      <c r="U38" s="682"/>
      <c r="V38" s="682"/>
      <c r="W38" s="682"/>
      <c r="X38" s="682"/>
      <c r="Y38" s="683"/>
      <c r="Z38" s="714">
        <v>2.1</v>
      </c>
      <c r="AA38" s="714"/>
      <c r="AB38" s="714"/>
      <c r="AC38" s="714"/>
      <c r="AD38" s="715">
        <v>1773</v>
      </c>
      <c r="AE38" s="715"/>
      <c r="AF38" s="715"/>
      <c r="AG38" s="715"/>
      <c r="AH38" s="715"/>
      <c r="AI38" s="715"/>
      <c r="AJ38" s="715"/>
      <c r="AK38" s="715"/>
      <c r="AL38" s="684">
        <v>0</v>
      </c>
      <c r="AM38" s="685"/>
      <c r="AN38" s="685"/>
      <c r="AO38" s="716"/>
      <c r="AQ38" s="724" t="s">
        <v>337</v>
      </c>
      <c r="AR38" s="725"/>
      <c r="AS38" s="725"/>
      <c r="AT38" s="725"/>
      <c r="AU38" s="725"/>
      <c r="AV38" s="725"/>
      <c r="AW38" s="725"/>
      <c r="AX38" s="725"/>
      <c r="AY38" s="726"/>
      <c r="AZ38" s="681">
        <v>589000</v>
      </c>
      <c r="BA38" s="682"/>
      <c r="BB38" s="682"/>
      <c r="BC38" s="682"/>
      <c r="BD38" s="700"/>
      <c r="BE38" s="700"/>
      <c r="BF38" s="727"/>
      <c r="BG38" s="720" t="s">
        <v>338</v>
      </c>
      <c r="BH38" s="721"/>
      <c r="BI38" s="721"/>
      <c r="BJ38" s="721"/>
      <c r="BK38" s="721"/>
      <c r="BL38" s="721"/>
      <c r="BM38" s="721"/>
      <c r="BN38" s="721"/>
      <c r="BO38" s="721"/>
      <c r="BP38" s="721"/>
      <c r="BQ38" s="721"/>
      <c r="BR38" s="721"/>
      <c r="BS38" s="721"/>
      <c r="BT38" s="721"/>
      <c r="BU38" s="722"/>
      <c r="BV38" s="681">
        <v>6514</v>
      </c>
      <c r="BW38" s="682"/>
      <c r="BX38" s="682"/>
      <c r="BY38" s="682"/>
      <c r="BZ38" s="682"/>
      <c r="CA38" s="682"/>
      <c r="CB38" s="728"/>
      <c r="CD38" s="720" t="s">
        <v>339</v>
      </c>
      <c r="CE38" s="721"/>
      <c r="CF38" s="721"/>
      <c r="CG38" s="721"/>
      <c r="CH38" s="721"/>
      <c r="CI38" s="721"/>
      <c r="CJ38" s="721"/>
      <c r="CK38" s="721"/>
      <c r="CL38" s="721"/>
      <c r="CM38" s="721"/>
      <c r="CN38" s="721"/>
      <c r="CO38" s="721"/>
      <c r="CP38" s="721"/>
      <c r="CQ38" s="722"/>
      <c r="CR38" s="681">
        <v>2151219</v>
      </c>
      <c r="CS38" s="682"/>
      <c r="CT38" s="682"/>
      <c r="CU38" s="682"/>
      <c r="CV38" s="682"/>
      <c r="CW38" s="682"/>
      <c r="CX38" s="682"/>
      <c r="CY38" s="683"/>
      <c r="CZ38" s="684">
        <v>8.8000000000000007</v>
      </c>
      <c r="DA38" s="702"/>
      <c r="DB38" s="702"/>
      <c r="DC38" s="703"/>
      <c r="DD38" s="687">
        <v>1716850</v>
      </c>
      <c r="DE38" s="682"/>
      <c r="DF38" s="682"/>
      <c r="DG38" s="682"/>
      <c r="DH38" s="682"/>
      <c r="DI38" s="682"/>
      <c r="DJ38" s="682"/>
      <c r="DK38" s="683"/>
      <c r="DL38" s="687">
        <v>1613496</v>
      </c>
      <c r="DM38" s="682"/>
      <c r="DN38" s="682"/>
      <c r="DO38" s="682"/>
      <c r="DP38" s="682"/>
      <c r="DQ38" s="682"/>
      <c r="DR38" s="682"/>
      <c r="DS38" s="682"/>
      <c r="DT38" s="682"/>
      <c r="DU38" s="682"/>
      <c r="DV38" s="683"/>
      <c r="DW38" s="684">
        <v>16.5</v>
      </c>
      <c r="DX38" s="702"/>
      <c r="DY38" s="702"/>
      <c r="DZ38" s="702"/>
      <c r="EA38" s="702"/>
      <c r="EB38" s="702"/>
      <c r="EC38" s="723"/>
    </row>
    <row r="39" spans="2:133" ht="11.25" customHeight="1">
      <c r="B39" s="678" t="s">
        <v>340</v>
      </c>
      <c r="C39" s="679"/>
      <c r="D39" s="679"/>
      <c r="E39" s="679"/>
      <c r="F39" s="679"/>
      <c r="G39" s="679"/>
      <c r="H39" s="679"/>
      <c r="I39" s="679"/>
      <c r="J39" s="679"/>
      <c r="K39" s="679"/>
      <c r="L39" s="679"/>
      <c r="M39" s="679"/>
      <c r="N39" s="679"/>
      <c r="O39" s="679"/>
      <c r="P39" s="679"/>
      <c r="Q39" s="680"/>
      <c r="R39" s="681">
        <v>977965</v>
      </c>
      <c r="S39" s="682"/>
      <c r="T39" s="682"/>
      <c r="U39" s="682"/>
      <c r="V39" s="682"/>
      <c r="W39" s="682"/>
      <c r="X39" s="682"/>
      <c r="Y39" s="683"/>
      <c r="Z39" s="714">
        <v>3.9</v>
      </c>
      <c r="AA39" s="714"/>
      <c r="AB39" s="714"/>
      <c r="AC39" s="714"/>
      <c r="AD39" s="715" t="s">
        <v>245</v>
      </c>
      <c r="AE39" s="715"/>
      <c r="AF39" s="715"/>
      <c r="AG39" s="715"/>
      <c r="AH39" s="715"/>
      <c r="AI39" s="715"/>
      <c r="AJ39" s="715"/>
      <c r="AK39" s="715"/>
      <c r="AL39" s="684" t="s">
        <v>186</v>
      </c>
      <c r="AM39" s="685"/>
      <c r="AN39" s="685"/>
      <c r="AO39" s="716"/>
      <c r="AQ39" s="724" t="s">
        <v>341</v>
      </c>
      <c r="AR39" s="725"/>
      <c r="AS39" s="725"/>
      <c r="AT39" s="725"/>
      <c r="AU39" s="725"/>
      <c r="AV39" s="725"/>
      <c r="AW39" s="725"/>
      <c r="AX39" s="725"/>
      <c r="AY39" s="726"/>
      <c r="AZ39" s="681">
        <v>2774</v>
      </c>
      <c r="BA39" s="682"/>
      <c r="BB39" s="682"/>
      <c r="BC39" s="682"/>
      <c r="BD39" s="700"/>
      <c r="BE39" s="700"/>
      <c r="BF39" s="727"/>
      <c r="BG39" s="720" t="s">
        <v>342</v>
      </c>
      <c r="BH39" s="721"/>
      <c r="BI39" s="721"/>
      <c r="BJ39" s="721"/>
      <c r="BK39" s="721"/>
      <c r="BL39" s="721"/>
      <c r="BM39" s="721"/>
      <c r="BN39" s="721"/>
      <c r="BO39" s="721"/>
      <c r="BP39" s="721"/>
      <c r="BQ39" s="721"/>
      <c r="BR39" s="721"/>
      <c r="BS39" s="721"/>
      <c r="BT39" s="721"/>
      <c r="BU39" s="722"/>
      <c r="BV39" s="681">
        <v>9938</v>
      </c>
      <c r="BW39" s="682"/>
      <c r="BX39" s="682"/>
      <c r="BY39" s="682"/>
      <c r="BZ39" s="682"/>
      <c r="CA39" s="682"/>
      <c r="CB39" s="728"/>
      <c r="CD39" s="720" t="s">
        <v>343</v>
      </c>
      <c r="CE39" s="721"/>
      <c r="CF39" s="721"/>
      <c r="CG39" s="721"/>
      <c r="CH39" s="721"/>
      <c r="CI39" s="721"/>
      <c r="CJ39" s="721"/>
      <c r="CK39" s="721"/>
      <c r="CL39" s="721"/>
      <c r="CM39" s="721"/>
      <c r="CN39" s="721"/>
      <c r="CO39" s="721"/>
      <c r="CP39" s="721"/>
      <c r="CQ39" s="722"/>
      <c r="CR39" s="681">
        <v>1371709</v>
      </c>
      <c r="CS39" s="700"/>
      <c r="CT39" s="700"/>
      <c r="CU39" s="700"/>
      <c r="CV39" s="700"/>
      <c r="CW39" s="700"/>
      <c r="CX39" s="700"/>
      <c r="CY39" s="701"/>
      <c r="CZ39" s="684">
        <v>5.6</v>
      </c>
      <c r="DA39" s="702"/>
      <c r="DB39" s="702"/>
      <c r="DC39" s="703"/>
      <c r="DD39" s="687">
        <v>1371613</v>
      </c>
      <c r="DE39" s="700"/>
      <c r="DF39" s="700"/>
      <c r="DG39" s="700"/>
      <c r="DH39" s="700"/>
      <c r="DI39" s="700"/>
      <c r="DJ39" s="700"/>
      <c r="DK39" s="701"/>
      <c r="DL39" s="687" t="s">
        <v>186</v>
      </c>
      <c r="DM39" s="700"/>
      <c r="DN39" s="700"/>
      <c r="DO39" s="700"/>
      <c r="DP39" s="700"/>
      <c r="DQ39" s="700"/>
      <c r="DR39" s="700"/>
      <c r="DS39" s="700"/>
      <c r="DT39" s="700"/>
      <c r="DU39" s="700"/>
      <c r="DV39" s="701"/>
      <c r="DW39" s="684" t="s">
        <v>234</v>
      </c>
      <c r="DX39" s="702"/>
      <c r="DY39" s="702"/>
      <c r="DZ39" s="702"/>
      <c r="EA39" s="702"/>
      <c r="EB39" s="702"/>
      <c r="EC39" s="723"/>
    </row>
    <row r="40" spans="2:133" ht="11.25" customHeight="1">
      <c r="B40" s="678" t="s">
        <v>344</v>
      </c>
      <c r="C40" s="679"/>
      <c r="D40" s="679"/>
      <c r="E40" s="679"/>
      <c r="F40" s="679"/>
      <c r="G40" s="679"/>
      <c r="H40" s="679"/>
      <c r="I40" s="679"/>
      <c r="J40" s="679"/>
      <c r="K40" s="679"/>
      <c r="L40" s="679"/>
      <c r="M40" s="679"/>
      <c r="N40" s="679"/>
      <c r="O40" s="679"/>
      <c r="P40" s="679"/>
      <c r="Q40" s="680"/>
      <c r="R40" s="681">
        <v>14832</v>
      </c>
      <c r="S40" s="682"/>
      <c r="T40" s="682"/>
      <c r="U40" s="682"/>
      <c r="V40" s="682"/>
      <c r="W40" s="682"/>
      <c r="X40" s="682"/>
      <c r="Y40" s="683"/>
      <c r="Z40" s="714">
        <v>0.1</v>
      </c>
      <c r="AA40" s="714"/>
      <c r="AB40" s="714"/>
      <c r="AC40" s="714"/>
      <c r="AD40" s="715" t="s">
        <v>234</v>
      </c>
      <c r="AE40" s="715"/>
      <c r="AF40" s="715"/>
      <c r="AG40" s="715"/>
      <c r="AH40" s="715"/>
      <c r="AI40" s="715"/>
      <c r="AJ40" s="715"/>
      <c r="AK40" s="715"/>
      <c r="AL40" s="684" t="s">
        <v>234</v>
      </c>
      <c r="AM40" s="685"/>
      <c r="AN40" s="685"/>
      <c r="AO40" s="716"/>
      <c r="AQ40" s="724" t="s">
        <v>345</v>
      </c>
      <c r="AR40" s="725"/>
      <c r="AS40" s="725"/>
      <c r="AT40" s="725"/>
      <c r="AU40" s="725"/>
      <c r="AV40" s="725"/>
      <c r="AW40" s="725"/>
      <c r="AX40" s="725"/>
      <c r="AY40" s="726"/>
      <c r="AZ40" s="681" t="s">
        <v>234</v>
      </c>
      <c r="BA40" s="682"/>
      <c r="BB40" s="682"/>
      <c r="BC40" s="682"/>
      <c r="BD40" s="700"/>
      <c r="BE40" s="700"/>
      <c r="BF40" s="727"/>
      <c r="BG40" s="729" t="s">
        <v>346</v>
      </c>
      <c r="BH40" s="730"/>
      <c r="BI40" s="730"/>
      <c r="BJ40" s="730"/>
      <c r="BK40" s="730"/>
      <c r="BL40" s="236"/>
      <c r="BM40" s="721" t="s">
        <v>347</v>
      </c>
      <c r="BN40" s="721"/>
      <c r="BO40" s="721"/>
      <c r="BP40" s="721"/>
      <c r="BQ40" s="721"/>
      <c r="BR40" s="721"/>
      <c r="BS40" s="721"/>
      <c r="BT40" s="721"/>
      <c r="BU40" s="722"/>
      <c r="BV40" s="681">
        <v>82</v>
      </c>
      <c r="BW40" s="682"/>
      <c r="BX40" s="682"/>
      <c r="BY40" s="682"/>
      <c r="BZ40" s="682"/>
      <c r="CA40" s="682"/>
      <c r="CB40" s="728"/>
      <c r="CD40" s="720" t="s">
        <v>348</v>
      </c>
      <c r="CE40" s="721"/>
      <c r="CF40" s="721"/>
      <c r="CG40" s="721"/>
      <c r="CH40" s="721"/>
      <c r="CI40" s="721"/>
      <c r="CJ40" s="721"/>
      <c r="CK40" s="721"/>
      <c r="CL40" s="721"/>
      <c r="CM40" s="721"/>
      <c r="CN40" s="721"/>
      <c r="CO40" s="721"/>
      <c r="CP40" s="721"/>
      <c r="CQ40" s="722"/>
      <c r="CR40" s="681">
        <v>30210</v>
      </c>
      <c r="CS40" s="682"/>
      <c r="CT40" s="682"/>
      <c r="CU40" s="682"/>
      <c r="CV40" s="682"/>
      <c r="CW40" s="682"/>
      <c r="CX40" s="682"/>
      <c r="CY40" s="683"/>
      <c r="CZ40" s="684">
        <v>0.1</v>
      </c>
      <c r="DA40" s="702"/>
      <c r="DB40" s="702"/>
      <c r="DC40" s="703"/>
      <c r="DD40" s="687" t="s">
        <v>245</v>
      </c>
      <c r="DE40" s="682"/>
      <c r="DF40" s="682"/>
      <c r="DG40" s="682"/>
      <c r="DH40" s="682"/>
      <c r="DI40" s="682"/>
      <c r="DJ40" s="682"/>
      <c r="DK40" s="683"/>
      <c r="DL40" s="687" t="s">
        <v>186</v>
      </c>
      <c r="DM40" s="682"/>
      <c r="DN40" s="682"/>
      <c r="DO40" s="682"/>
      <c r="DP40" s="682"/>
      <c r="DQ40" s="682"/>
      <c r="DR40" s="682"/>
      <c r="DS40" s="682"/>
      <c r="DT40" s="682"/>
      <c r="DU40" s="682"/>
      <c r="DV40" s="683"/>
      <c r="DW40" s="684" t="s">
        <v>186</v>
      </c>
      <c r="DX40" s="702"/>
      <c r="DY40" s="702"/>
      <c r="DZ40" s="702"/>
      <c r="EA40" s="702"/>
      <c r="EB40" s="702"/>
      <c r="EC40" s="723"/>
    </row>
    <row r="41" spans="2:133" ht="11.25" customHeight="1">
      <c r="B41" s="678" t="s">
        <v>349</v>
      </c>
      <c r="C41" s="679"/>
      <c r="D41" s="679"/>
      <c r="E41" s="679"/>
      <c r="F41" s="679"/>
      <c r="G41" s="679"/>
      <c r="H41" s="679"/>
      <c r="I41" s="679"/>
      <c r="J41" s="679"/>
      <c r="K41" s="679"/>
      <c r="L41" s="679"/>
      <c r="M41" s="679"/>
      <c r="N41" s="679"/>
      <c r="O41" s="679"/>
      <c r="P41" s="679"/>
      <c r="Q41" s="680"/>
      <c r="R41" s="681" t="s">
        <v>186</v>
      </c>
      <c r="S41" s="682"/>
      <c r="T41" s="682"/>
      <c r="U41" s="682"/>
      <c r="V41" s="682"/>
      <c r="W41" s="682"/>
      <c r="X41" s="682"/>
      <c r="Y41" s="683"/>
      <c r="Z41" s="714" t="s">
        <v>234</v>
      </c>
      <c r="AA41" s="714"/>
      <c r="AB41" s="714"/>
      <c r="AC41" s="714"/>
      <c r="AD41" s="715" t="s">
        <v>234</v>
      </c>
      <c r="AE41" s="715"/>
      <c r="AF41" s="715"/>
      <c r="AG41" s="715"/>
      <c r="AH41" s="715"/>
      <c r="AI41" s="715"/>
      <c r="AJ41" s="715"/>
      <c r="AK41" s="715"/>
      <c r="AL41" s="684" t="s">
        <v>234</v>
      </c>
      <c r="AM41" s="685"/>
      <c r="AN41" s="685"/>
      <c r="AO41" s="716"/>
      <c r="AQ41" s="724" t="s">
        <v>350</v>
      </c>
      <c r="AR41" s="725"/>
      <c r="AS41" s="725"/>
      <c r="AT41" s="725"/>
      <c r="AU41" s="725"/>
      <c r="AV41" s="725"/>
      <c r="AW41" s="725"/>
      <c r="AX41" s="725"/>
      <c r="AY41" s="726"/>
      <c r="AZ41" s="681">
        <v>512774</v>
      </c>
      <c r="BA41" s="682"/>
      <c r="BB41" s="682"/>
      <c r="BC41" s="682"/>
      <c r="BD41" s="700"/>
      <c r="BE41" s="700"/>
      <c r="BF41" s="727"/>
      <c r="BG41" s="729"/>
      <c r="BH41" s="730"/>
      <c r="BI41" s="730"/>
      <c r="BJ41" s="730"/>
      <c r="BK41" s="730"/>
      <c r="BL41" s="236"/>
      <c r="BM41" s="721" t="s">
        <v>351</v>
      </c>
      <c r="BN41" s="721"/>
      <c r="BO41" s="721"/>
      <c r="BP41" s="721"/>
      <c r="BQ41" s="721"/>
      <c r="BR41" s="721"/>
      <c r="BS41" s="721"/>
      <c r="BT41" s="721"/>
      <c r="BU41" s="722"/>
      <c r="BV41" s="681">
        <v>1</v>
      </c>
      <c r="BW41" s="682"/>
      <c r="BX41" s="682"/>
      <c r="BY41" s="682"/>
      <c r="BZ41" s="682"/>
      <c r="CA41" s="682"/>
      <c r="CB41" s="728"/>
      <c r="CD41" s="720" t="s">
        <v>352</v>
      </c>
      <c r="CE41" s="721"/>
      <c r="CF41" s="721"/>
      <c r="CG41" s="721"/>
      <c r="CH41" s="721"/>
      <c r="CI41" s="721"/>
      <c r="CJ41" s="721"/>
      <c r="CK41" s="721"/>
      <c r="CL41" s="721"/>
      <c r="CM41" s="721"/>
      <c r="CN41" s="721"/>
      <c r="CO41" s="721"/>
      <c r="CP41" s="721"/>
      <c r="CQ41" s="722"/>
      <c r="CR41" s="681" t="s">
        <v>186</v>
      </c>
      <c r="CS41" s="700"/>
      <c r="CT41" s="700"/>
      <c r="CU41" s="700"/>
      <c r="CV41" s="700"/>
      <c r="CW41" s="700"/>
      <c r="CX41" s="700"/>
      <c r="CY41" s="701"/>
      <c r="CZ41" s="684" t="s">
        <v>234</v>
      </c>
      <c r="DA41" s="702"/>
      <c r="DB41" s="702"/>
      <c r="DC41" s="703"/>
      <c r="DD41" s="687" t="s">
        <v>186</v>
      </c>
      <c r="DE41" s="700"/>
      <c r="DF41" s="700"/>
      <c r="DG41" s="700"/>
      <c r="DH41" s="700"/>
      <c r="DI41" s="700"/>
      <c r="DJ41" s="700"/>
      <c r="DK41" s="701"/>
      <c r="DL41" s="688"/>
      <c r="DM41" s="689"/>
      <c r="DN41" s="689"/>
      <c r="DO41" s="689"/>
      <c r="DP41" s="689"/>
      <c r="DQ41" s="689"/>
      <c r="DR41" s="689"/>
      <c r="DS41" s="689"/>
      <c r="DT41" s="689"/>
      <c r="DU41" s="689"/>
      <c r="DV41" s="690"/>
      <c r="DW41" s="691"/>
      <c r="DX41" s="692"/>
      <c r="DY41" s="692"/>
      <c r="DZ41" s="692"/>
      <c r="EA41" s="692"/>
      <c r="EB41" s="692"/>
      <c r="EC41" s="693"/>
    </row>
    <row r="42" spans="2:133" ht="11.25" customHeight="1">
      <c r="B42" s="678" t="s">
        <v>353</v>
      </c>
      <c r="C42" s="679"/>
      <c r="D42" s="679"/>
      <c r="E42" s="679"/>
      <c r="F42" s="679"/>
      <c r="G42" s="679"/>
      <c r="H42" s="679"/>
      <c r="I42" s="679"/>
      <c r="J42" s="679"/>
      <c r="K42" s="679"/>
      <c r="L42" s="679"/>
      <c r="M42" s="679"/>
      <c r="N42" s="679"/>
      <c r="O42" s="679"/>
      <c r="P42" s="679"/>
      <c r="Q42" s="680"/>
      <c r="R42" s="681">
        <v>379806</v>
      </c>
      <c r="S42" s="682"/>
      <c r="T42" s="682"/>
      <c r="U42" s="682"/>
      <c r="V42" s="682"/>
      <c r="W42" s="682"/>
      <c r="X42" s="682"/>
      <c r="Y42" s="683"/>
      <c r="Z42" s="714">
        <v>1.5</v>
      </c>
      <c r="AA42" s="714"/>
      <c r="AB42" s="714"/>
      <c r="AC42" s="714"/>
      <c r="AD42" s="715" t="s">
        <v>186</v>
      </c>
      <c r="AE42" s="715"/>
      <c r="AF42" s="715"/>
      <c r="AG42" s="715"/>
      <c r="AH42" s="715"/>
      <c r="AI42" s="715"/>
      <c r="AJ42" s="715"/>
      <c r="AK42" s="715"/>
      <c r="AL42" s="684" t="s">
        <v>234</v>
      </c>
      <c r="AM42" s="685"/>
      <c r="AN42" s="685"/>
      <c r="AO42" s="716"/>
      <c r="AQ42" s="717" t="s">
        <v>354</v>
      </c>
      <c r="AR42" s="718"/>
      <c r="AS42" s="718"/>
      <c r="AT42" s="718"/>
      <c r="AU42" s="718"/>
      <c r="AV42" s="718"/>
      <c r="AW42" s="718"/>
      <c r="AX42" s="718"/>
      <c r="AY42" s="719"/>
      <c r="AZ42" s="665">
        <v>1638445</v>
      </c>
      <c r="BA42" s="704"/>
      <c r="BB42" s="704"/>
      <c r="BC42" s="704"/>
      <c r="BD42" s="666"/>
      <c r="BE42" s="666"/>
      <c r="BF42" s="710"/>
      <c r="BG42" s="731"/>
      <c r="BH42" s="732"/>
      <c r="BI42" s="732"/>
      <c r="BJ42" s="732"/>
      <c r="BK42" s="732"/>
      <c r="BL42" s="237"/>
      <c r="BM42" s="711" t="s">
        <v>355</v>
      </c>
      <c r="BN42" s="711"/>
      <c r="BO42" s="711"/>
      <c r="BP42" s="711"/>
      <c r="BQ42" s="711"/>
      <c r="BR42" s="711"/>
      <c r="BS42" s="711"/>
      <c r="BT42" s="711"/>
      <c r="BU42" s="712"/>
      <c r="BV42" s="665">
        <v>334</v>
      </c>
      <c r="BW42" s="704"/>
      <c r="BX42" s="704"/>
      <c r="BY42" s="704"/>
      <c r="BZ42" s="704"/>
      <c r="CA42" s="704"/>
      <c r="CB42" s="713"/>
      <c r="CD42" s="678" t="s">
        <v>356</v>
      </c>
      <c r="CE42" s="679"/>
      <c r="CF42" s="679"/>
      <c r="CG42" s="679"/>
      <c r="CH42" s="679"/>
      <c r="CI42" s="679"/>
      <c r="CJ42" s="679"/>
      <c r="CK42" s="679"/>
      <c r="CL42" s="679"/>
      <c r="CM42" s="679"/>
      <c r="CN42" s="679"/>
      <c r="CO42" s="679"/>
      <c r="CP42" s="679"/>
      <c r="CQ42" s="680"/>
      <c r="CR42" s="681">
        <v>2038960</v>
      </c>
      <c r="CS42" s="682"/>
      <c r="CT42" s="682"/>
      <c r="CU42" s="682"/>
      <c r="CV42" s="682"/>
      <c r="CW42" s="682"/>
      <c r="CX42" s="682"/>
      <c r="CY42" s="683"/>
      <c r="CZ42" s="684">
        <v>8.4</v>
      </c>
      <c r="DA42" s="685"/>
      <c r="DB42" s="685"/>
      <c r="DC42" s="686"/>
      <c r="DD42" s="687">
        <v>156686</v>
      </c>
      <c r="DE42" s="682"/>
      <c r="DF42" s="682"/>
      <c r="DG42" s="682"/>
      <c r="DH42" s="682"/>
      <c r="DI42" s="682"/>
      <c r="DJ42" s="682"/>
      <c r="DK42" s="683"/>
      <c r="DL42" s="688"/>
      <c r="DM42" s="689"/>
      <c r="DN42" s="689"/>
      <c r="DO42" s="689"/>
      <c r="DP42" s="689"/>
      <c r="DQ42" s="689"/>
      <c r="DR42" s="689"/>
      <c r="DS42" s="689"/>
      <c r="DT42" s="689"/>
      <c r="DU42" s="689"/>
      <c r="DV42" s="690"/>
      <c r="DW42" s="691"/>
      <c r="DX42" s="692"/>
      <c r="DY42" s="692"/>
      <c r="DZ42" s="692"/>
      <c r="EA42" s="692"/>
      <c r="EB42" s="692"/>
      <c r="EC42" s="693"/>
    </row>
    <row r="43" spans="2:133" ht="11.25" customHeight="1">
      <c r="B43" s="662" t="s">
        <v>357</v>
      </c>
      <c r="C43" s="663"/>
      <c r="D43" s="663"/>
      <c r="E43" s="663"/>
      <c r="F43" s="663"/>
      <c r="G43" s="663"/>
      <c r="H43" s="663"/>
      <c r="I43" s="663"/>
      <c r="J43" s="663"/>
      <c r="K43" s="663"/>
      <c r="L43" s="663"/>
      <c r="M43" s="663"/>
      <c r="N43" s="663"/>
      <c r="O43" s="663"/>
      <c r="P43" s="663"/>
      <c r="Q43" s="664"/>
      <c r="R43" s="665">
        <v>25121678</v>
      </c>
      <c r="S43" s="704"/>
      <c r="T43" s="704"/>
      <c r="U43" s="704"/>
      <c r="V43" s="704"/>
      <c r="W43" s="704"/>
      <c r="X43" s="704"/>
      <c r="Y43" s="705"/>
      <c r="Z43" s="706">
        <v>100</v>
      </c>
      <c r="AA43" s="706"/>
      <c r="AB43" s="706"/>
      <c r="AC43" s="706"/>
      <c r="AD43" s="707">
        <v>9394220</v>
      </c>
      <c r="AE43" s="707"/>
      <c r="AF43" s="707"/>
      <c r="AG43" s="707"/>
      <c r="AH43" s="707"/>
      <c r="AI43" s="707"/>
      <c r="AJ43" s="707"/>
      <c r="AK43" s="707"/>
      <c r="AL43" s="668">
        <v>100</v>
      </c>
      <c r="AM43" s="708"/>
      <c r="AN43" s="708"/>
      <c r="AO43" s="709"/>
      <c r="BV43" s="238"/>
      <c r="BW43" s="238"/>
      <c r="BX43" s="238"/>
      <c r="BY43" s="238"/>
      <c r="BZ43" s="238"/>
      <c r="CA43" s="238"/>
      <c r="CB43" s="238"/>
      <c r="CD43" s="678" t="s">
        <v>358</v>
      </c>
      <c r="CE43" s="679"/>
      <c r="CF43" s="679"/>
      <c r="CG43" s="679"/>
      <c r="CH43" s="679"/>
      <c r="CI43" s="679"/>
      <c r="CJ43" s="679"/>
      <c r="CK43" s="679"/>
      <c r="CL43" s="679"/>
      <c r="CM43" s="679"/>
      <c r="CN43" s="679"/>
      <c r="CO43" s="679"/>
      <c r="CP43" s="679"/>
      <c r="CQ43" s="680"/>
      <c r="CR43" s="681">
        <v>114417</v>
      </c>
      <c r="CS43" s="700"/>
      <c r="CT43" s="700"/>
      <c r="CU43" s="700"/>
      <c r="CV43" s="700"/>
      <c r="CW43" s="700"/>
      <c r="CX43" s="700"/>
      <c r="CY43" s="701"/>
      <c r="CZ43" s="684">
        <v>0.5</v>
      </c>
      <c r="DA43" s="702"/>
      <c r="DB43" s="702"/>
      <c r="DC43" s="703"/>
      <c r="DD43" s="687">
        <v>114417</v>
      </c>
      <c r="DE43" s="700"/>
      <c r="DF43" s="700"/>
      <c r="DG43" s="700"/>
      <c r="DH43" s="700"/>
      <c r="DI43" s="700"/>
      <c r="DJ43" s="700"/>
      <c r="DK43" s="701"/>
      <c r="DL43" s="688"/>
      <c r="DM43" s="689"/>
      <c r="DN43" s="689"/>
      <c r="DO43" s="689"/>
      <c r="DP43" s="689"/>
      <c r="DQ43" s="689"/>
      <c r="DR43" s="689"/>
      <c r="DS43" s="689"/>
      <c r="DT43" s="689"/>
      <c r="DU43" s="689"/>
      <c r="DV43" s="690"/>
      <c r="DW43" s="691"/>
      <c r="DX43" s="692"/>
      <c r="DY43" s="692"/>
      <c r="DZ43" s="692"/>
      <c r="EA43" s="692"/>
      <c r="EB43" s="692"/>
      <c r="EC43" s="693"/>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4" t="s">
        <v>305</v>
      </c>
      <c r="CE44" s="695"/>
      <c r="CF44" s="678" t="s">
        <v>359</v>
      </c>
      <c r="CG44" s="679"/>
      <c r="CH44" s="679"/>
      <c r="CI44" s="679"/>
      <c r="CJ44" s="679"/>
      <c r="CK44" s="679"/>
      <c r="CL44" s="679"/>
      <c r="CM44" s="679"/>
      <c r="CN44" s="679"/>
      <c r="CO44" s="679"/>
      <c r="CP44" s="679"/>
      <c r="CQ44" s="680"/>
      <c r="CR44" s="681">
        <v>2035430</v>
      </c>
      <c r="CS44" s="682"/>
      <c r="CT44" s="682"/>
      <c r="CU44" s="682"/>
      <c r="CV44" s="682"/>
      <c r="CW44" s="682"/>
      <c r="CX44" s="682"/>
      <c r="CY44" s="683"/>
      <c r="CZ44" s="684">
        <v>8.3000000000000007</v>
      </c>
      <c r="DA44" s="685"/>
      <c r="DB44" s="685"/>
      <c r="DC44" s="686"/>
      <c r="DD44" s="687">
        <v>155356</v>
      </c>
      <c r="DE44" s="682"/>
      <c r="DF44" s="682"/>
      <c r="DG44" s="682"/>
      <c r="DH44" s="682"/>
      <c r="DI44" s="682"/>
      <c r="DJ44" s="682"/>
      <c r="DK44" s="683"/>
      <c r="DL44" s="688"/>
      <c r="DM44" s="689"/>
      <c r="DN44" s="689"/>
      <c r="DO44" s="689"/>
      <c r="DP44" s="689"/>
      <c r="DQ44" s="689"/>
      <c r="DR44" s="689"/>
      <c r="DS44" s="689"/>
      <c r="DT44" s="689"/>
      <c r="DU44" s="689"/>
      <c r="DV44" s="690"/>
      <c r="DW44" s="691"/>
      <c r="DX44" s="692"/>
      <c r="DY44" s="692"/>
      <c r="DZ44" s="692"/>
      <c r="EA44" s="692"/>
      <c r="EB44" s="692"/>
      <c r="EC44" s="693"/>
    </row>
    <row r="45" spans="2:133" ht="11.25" customHeight="1">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6"/>
      <c r="CE45" s="697"/>
      <c r="CF45" s="678" t="s">
        <v>361</v>
      </c>
      <c r="CG45" s="679"/>
      <c r="CH45" s="679"/>
      <c r="CI45" s="679"/>
      <c r="CJ45" s="679"/>
      <c r="CK45" s="679"/>
      <c r="CL45" s="679"/>
      <c r="CM45" s="679"/>
      <c r="CN45" s="679"/>
      <c r="CO45" s="679"/>
      <c r="CP45" s="679"/>
      <c r="CQ45" s="680"/>
      <c r="CR45" s="681">
        <v>1514698</v>
      </c>
      <c r="CS45" s="700"/>
      <c r="CT45" s="700"/>
      <c r="CU45" s="700"/>
      <c r="CV45" s="700"/>
      <c r="CW45" s="700"/>
      <c r="CX45" s="700"/>
      <c r="CY45" s="701"/>
      <c r="CZ45" s="684">
        <v>6.2</v>
      </c>
      <c r="DA45" s="702"/>
      <c r="DB45" s="702"/>
      <c r="DC45" s="703"/>
      <c r="DD45" s="687">
        <v>50226</v>
      </c>
      <c r="DE45" s="700"/>
      <c r="DF45" s="700"/>
      <c r="DG45" s="700"/>
      <c r="DH45" s="700"/>
      <c r="DI45" s="700"/>
      <c r="DJ45" s="700"/>
      <c r="DK45" s="701"/>
      <c r="DL45" s="688"/>
      <c r="DM45" s="689"/>
      <c r="DN45" s="689"/>
      <c r="DO45" s="689"/>
      <c r="DP45" s="689"/>
      <c r="DQ45" s="689"/>
      <c r="DR45" s="689"/>
      <c r="DS45" s="689"/>
      <c r="DT45" s="689"/>
      <c r="DU45" s="689"/>
      <c r="DV45" s="690"/>
      <c r="DW45" s="691"/>
      <c r="DX45" s="692"/>
      <c r="DY45" s="692"/>
      <c r="DZ45" s="692"/>
      <c r="EA45" s="692"/>
      <c r="EB45" s="692"/>
      <c r="EC45" s="693"/>
    </row>
    <row r="46" spans="2:133" ht="11.25" customHeight="1">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6"/>
      <c r="CE46" s="697"/>
      <c r="CF46" s="678" t="s">
        <v>363</v>
      </c>
      <c r="CG46" s="679"/>
      <c r="CH46" s="679"/>
      <c r="CI46" s="679"/>
      <c r="CJ46" s="679"/>
      <c r="CK46" s="679"/>
      <c r="CL46" s="679"/>
      <c r="CM46" s="679"/>
      <c r="CN46" s="679"/>
      <c r="CO46" s="679"/>
      <c r="CP46" s="679"/>
      <c r="CQ46" s="680"/>
      <c r="CR46" s="681">
        <v>509482</v>
      </c>
      <c r="CS46" s="682"/>
      <c r="CT46" s="682"/>
      <c r="CU46" s="682"/>
      <c r="CV46" s="682"/>
      <c r="CW46" s="682"/>
      <c r="CX46" s="682"/>
      <c r="CY46" s="683"/>
      <c r="CZ46" s="684">
        <v>2.1</v>
      </c>
      <c r="DA46" s="685"/>
      <c r="DB46" s="685"/>
      <c r="DC46" s="686"/>
      <c r="DD46" s="687">
        <v>105130</v>
      </c>
      <c r="DE46" s="682"/>
      <c r="DF46" s="682"/>
      <c r="DG46" s="682"/>
      <c r="DH46" s="682"/>
      <c r="DI46" s="682"/>
      <c r="DJ46" s="682"/>
      <c r="DK46" s="683"/>
      <c r="DL46" s="688"/>
      <c r="DM46" s="689"/>
      <c r="DN46" s="689"/>
      <c r="DO46" s="689"/>
      <c r="DP46" s="689"/>
      <c r="DQ46" s="689"/>
      <c r="DR46" s="689"/>
      <c r="DS46" s="689"/>
      <c r="DT46" s="689"/>
      <c r="DU46" s="689"/>
      <c r="DV46" s="690"/>
      <c r="DW46" s="691"/>
      <c r="DX46" s="692"/>
      <c r="DY46" s="692"/>
      <c r="DZ46" s="692"/>
      <c r="EA46" s="692"/>
      <c r="EB46" s="692"/>
      <c r="EC46" s="693"/>
    </row>
    <row r="47" spans="2:133" ht="11.25" customHeight="1">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6"/>
      <c r="CE47" s="697"/>
      <c r="CF47" s="678" t="s">
        <v>365</v>
      </c>
      <c r="CG47" s="679"/>
      <c r="CH47" s="679"/>
      <c r="CI47" s="679"/>
      <c r="CJ47" s="679"/>
      <c r="CK47" s="679"/>
      <c r="CL47" s="679"/>
      <c r="CM47" s="679"/>
      <c r="CN47" s="679"/>
      <c r="CO47" s="679"/>
      <c r="CP47" s="679"/>
      <c r="CQ47" s="680"/>
      <c r="CR47" s="681">
        <v>3530</v>
      </c>
      <c r="CS47" s="700"/>
      <c r="CT47" s="700"/>
      <c r="CU47" s="700"/>
      <c r="CV47" s="700"/>
      <c r="CW47" s="700"/>
      <c r="CX47" s="700"/>
      <c r="CY47" s="701"/>
      <c r="CZ47" s="684">
        <v>0</v>
      </c>
      <c r="DA47" s="702"/>
      <c r="DB47" s="702"/>
      <c r="DC47" s="703"/>
      <c r="DD47" s="687">
        <v>1330</v>
      </c>
      <c r="DE47" s="700"/>
      <c r="DF47" s="700"/>
      <c r="DG47" s="700"/>
      <c r="DH47" s="700"/>
      <c r="DI47" s="700"/>
      <c r="DJ47" s="700"/>
      <c r="DK47" s="701"/>
      <c r="DL47" s="688"/>
      <c r="DM47" s="689"/>
      <c r="DN47" s="689"/>
      <c r="DO47" s="689"/>
      <c r="DP47" s="689"/>
      <c r="DQ47" s="689"/>
      <c r="DR47" s="689"/>
      <c r="DS47" s="689"/>
      <c r="DT47" s="689"/>
      <c r="DU47" s="689"/>
      <c r="DV47" s="690"/>
      <c r="DW47" s="691"/>
      <c r="DX47" s="692"/>
      <c r="DY47" s="692"/>
      <c r="DZ47" s="692"/>
      <c r="EA47" s="692"/>
      <c r="EB47" s="692"/>
      <c r="EC47" s="693"/>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8"/>
      <c r="CE48" s="699"/>
      <c r="CF48" s="678" t="s">
        <v>366</v>
      </c>
      <c r="CG48" s="679"/>
      <c r="CH48" s="679"/>
      <c r="CI48" s="679"/>
      <c r="CJ48" s="679"/>
      <c r="CK48" s="679"/>
      <c r="CL48" s="679"/>
      <c r="CM48" s="679"/>
      <c r="CN48" s="679"/>
      <c r="CO48" s="679"/>
      <c r="CP48" s="679"/>
      <c r="CQ48" s="680"/>
      <c r="CR48" s="681" t="s">
        <v>234</v>
      </c>
      <c r="CS48" s="682"/>
      <c r="CT48" s="682"/>
      <c r="CU48" s="682"/>
      <c r="CV48" s="682"/>
      <c r="CW48" s="682"/>
      <c r="CX48" s="682"/>
      <c r="CY48" s="683"/>
      <c r="CZ48" s="684" t="s">
        <v>186</v>
      </c>
      <c r="DA48" s="685"/>
      <c r="DB48" s="685"/>
      <c r="DC48" s="686"/>
      <c r="DD48" s="687" t="s">
        <v>234</v>
      </c>
      <c r="DE48" s="682"/>
      <c r="DF48" s="682"/>
      <c r="DG48" s="682"/>
      <c r="DH48" s="682"/>
      <c r="DI48" s="682"/>
      <c r="DJ48" s="682"/>
      <c r="DK48" s="683"/>
      <c r="DL48" s="688"/>
      <c r="DM48" s="689"/>
      <c r="DN48" s="689"/>
      <c r="DO48" s="689"/>
      <c r="DP48" s="689"/>
      <c r="DQ48" s="689"/>
      <c r="DR48" s="689"/>
      <c r="DS48" s="689"/>
      <c r="DT48" s="689"/>
      <c r="DU48" s="689"/>
      <c r="DV48" s="690"/>
      <c r="DW48" s="691"/>
      <c r="DX48" s="692"/>
      <c r="DY48" s="692"/>
      <c r="DZ48" s="692"/>
      <c r="EA48" s="692"/>
      <c r="EB48" s="692"/>
      <c r="EC48" s="693"/>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2" t="s">
        <v>367</v>
      </c>
      <c r="CE49" s="663"/>
      <c r="CF49" s="663"/>
      <c r="CG49" s="663"/>
      <c r="CH49" s="663"/>
      <c r="CI49" s="663"/>
      <c r="CJ49" s="663"/>
      <c r="CK49" s="663"/>
      <c r="CL49" s="663"/>
      <c r="CM49" s="663"/>
      <c r="CN49" s="663"/>
      <c r="CO49" s="663"/>
      <c r="CP49" s="663"/>
      <c r="CQ49" s="664"/>
      <c r="CR49" s="665">
        <v>24387313</v>
      </c>
      <c r="CS49" s="666"/>
      <c r="CT49" s="666"/>
      <c r="CU49" s="666"/>
      <c r="CV49" s="666"/>
      <c r="CW49" s="666"/>
      <c r="CX49" s="666"/>
      <c r="CY49" s="667"/>
      <c r="CZ49" s="668">
        <v>100</v>
      </c>
      <c r="DA49" s="669"/>
      <c r="DB49" s="669"/>
      <c r="DC49" s="670"/>
      <c r="DD49" s="671">
        <v>12283256</v>
      </c>
      <c r="DE49" s="666"/>
      <c r="DF49" s="666"/>
      <c r="DG49" s="666"/>
      <c r="DH49" s="666"/>
      <c r="DI49" s="666"/>
      <c r="DJ49" s="666"/>
      <c r="DK49" s="667"/>
      <c r="DL49" s="672"/>
      <c r="DM49" s="673"/>
      <c r="DN49" s="673"/>
      <c r="DO49" s="673"/>
      <c r="DP49" s="673"/>
      <c r="DQ49" s="673"/>
      <c r="DR49" s="673"/>
      <c r="DS49" s="673"/>
      <c r="DT49" s="673"/>
      <c r="DU49" s="673"/>
      <c r="DV49" s="674"/>
      <c r="DW49" s="675"/>
      <c r="DX49" s="676"/>
      <c r="DY49" s="676"/>
      <c r="DZ49" s="676"/>
      <c r="EA49" s="676"/>
      <c r="EB49" s="676"/>
      <c r="EC49" s="677"/>
    </row>
  </sheetData>
  <sheetProtection algorithmName="SHA-512" hashValue="JIEJSeuttTsgPVAmTTKiJs3nbXV718xhszEHCHxmGqptxOhWq4j46PXScP/l3IcDNg/FQY1o6fhbTA80ZA+spw==" saltValue="1x+qd+TV+lY4BqN/H3nY/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B33" sqref="B33:P33"/>
    </sheetView>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6" t="s">
        <v>369</v>
      </c>
      <c r="DK2" s="1207"/>
      <c r="DL2" s="1207"/>
      <c r="DM2" s="1207"/>
      <c r="DN2" s="1207"/>
      <c r="DO2" s="1208"/>
      <c r="DP2" s="251"/>
      <c r="DQ2" s="1206" t="s">
        <v>370</v>
      </c>
      <c r="DR2" s="1207"/>
      <c r="DS2" s="1207"/>
      <c r="DT2" s="1207"/>
      <c r="DU2" s="1207"/>
      <c r="DV2" s="1207"/>
      <c r="DW2" s="1207"/>
      <c r="DX2" s="1207"/>
      <c r="DY2" s="1207"/>
      <c r="DZ2" s="1208"/>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9" t="s">
        <v>371</v>
      </c>
      <c r="B4" s="1159"/>
      <c r="C4" s="1159"/>
      <c r="D4" s="1159"/>
      <c r="E4" s="1159"/>
      <c r="F4" s="1159"/>
      <c r="G4" s="1159"/>
      <c r="H4" s="1159"/>
      <c r="I4" s="1159"/>
      <c r="J4" s="1159"/>
      <c r="K4" s="1159"/>
      <c r="L4" s="1159"/>
      <c r="M4" s="1159"/>
      <c r="N4" s="1159"/>
      <c r="O4" s="1159"/>
      <c r="P4" s="1159"/>
      <c r="Q4" s="1159"/>
      <c r="R4" s="1159"/>
      <c r="S4" s="1159"/>
      <c r="T4" s="1159"/>
      <c r="U4" s="1159"/>
      <c r="V4" s="1159"/>
      <c r="W4" s="1159"/>
      <c r="X4" s="1159"/>
      <c r="Y4" s="1159"/>
      <c r="Z4" s="1159"/>
      <c r="AA4" s="1159"/>
      <c r="AB4" s="1159"/>
      <c r="AC4" s="1159"/>
      <c r="AD4" s="1159"/>
      <c r="AE4" s="1159"/>
      <c r="AF4" s="1159"/>
      <c r="AG4" s="1159"/>
      <c r="AH4" s="1159"/>
      <c r="AI4" s="1159"/>
      <c r="AJ4" s="1159"/>
      <c r="AK4" s="1159"/>
      <c r="AL4" s="1159"/>
      <c r="AM4" s="1159"/>
      <c r="AN4" s="1159"/>
      <c r="AO4" s="1159"/>
      <c r="AP4" s="1159"/>
      <c r="AQ4" s="1159"/>
      <c r="AR4" s="1159"/>
      <c r="AS4" s="1159"/>
      <c r="AT4" s="1159"/>
      <c r="AU4" s="1159"/>
      <c r="AV4" s="1159"/>
      <c r="AW4" s="1159"/>
      <c r="AX4" s="1159"/>
      <c r="AY4" s="1159"/>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1" t="s">
        <v>373</v>
      </c>
      <c r="B5" s="1092"/>
      <c r="C5" s="1092"/>
      <c r="D5" s="1092"/>
      <c r="E5" s="1092"/>
      <c r="F5" s="1092"/>
      <c r="G5" s="1092"/>
      <c r="H5" s="1092"/>
      <c r="I5" s="1092"/>
      <c r="J5" s="1092"/>
      <c r="K5" s="1092"/>
      <c r="L5" s="1092"/>
      <c r="M5" s="1092"/>
      <c r="N5" s="1092"/>
      <c r="O5" s="1092"/>
      <c r="P5" s="1093"/>
      <c r="Q5" s="1097" t="s">
        <v>374</v>
      </c>
      <c r="R5" s="1098"/>
      <c r="S5" s="1098"/>
      <c r="T5" s="1098"/>
      <c r="U5" s="1099"/>
      <c r="V5" s="1097" t="s">
        <v>375</v>
      </c>
      <c r="W5" s="1098"/>
      <c r="X5" s="1098"/>
      <c r="Y5" s="1098"/>
      <c r="Z5" s="1099"/>
      <c r="AA5" s="1097" t="s">
        <v>376</v>
      </c>
      <c r="AB5" s="1098"/>
      <c r="AC5" s="1098"/>
      <c r="AD5" s="1098"/>
      <c r="AE5" s="1098"/>
      <c r="AF5" s="1209" t="s">
        <v>377</v>
      </c>
      <c r="AG5" s="1098"/>
      <c r="AH5" s="1098"/>
      <c r="AI5" s="1098"/>
      <c r="AJ5" s="1113"/>
      <c r="AK5" s="1098" t="s">
        <v>378</v>
      </c>
      <c r="AL5" s="1098"/>
      <c r="AM5" s="1098"/>
      <c r="AN5" s="1098"/>
      <c r="AO5" s="1099"/>
      <c r="AP5" s="1097" t="s">
        <v>379</v>
      </c>
      <c r="AQ5" s="1098"/>
      <c r="AR5" s="1098"/>
      <c r="AS5" s="1098"/>
      <c r="AT5" s="1099"/>
      <c r="AU5" s="1097" t="s">
        <v>380</v>
      </c>
      <c r="AV5" s="1098"/>
      <c r="AW5" s="1098"/>
      <c r="AX5" s="1098"/>
      <c r="AY5" s="1113"/>
      <c r="AZ5" s="258"/>
      <c r="BA5" s="258"/>
      <c r="BB5" s="258"/>
      <c r="BC5" s="258"/>
      <c r="BD5" s="258"/>
      <c r="BE5" s="259"/>
      <c r="BF5" s="259"/>
      <c r="BG5" s="259"/>
      <c r="BH5" s="259"/>
      <c r="BI5" s="259"/>
      <c r="BJ5" s="259"/>
      <c r="BK5" s="259"/>
      <c r="BL5" s="259"/>
      <c r="BM5" s="259"/>
      <c r="BN5" s="259"/>
      <c r="BO5" s="259"/>
      <c r="BP5" s="259"/>
      <c r="BQ5" s="1091" t="s">
        <v>381</v>
      </c>
      <c r="BR5" s="1092"/>
      <c r="BS5" s="1092"/>
      <c r="BT5" s="1092"/>
      <c r="BU5" s="1092"/>
      <c r="BV5" s="1092"/>
      <c r="BW5" s="1092"/>
      <c r="BX5" s="1092"/>
      <c r="BY5" s="1092"/>
      <c r="BZ5" s="1092"/>
      <c r="CA5" s="1092"/>
      <c r="CB5" s="1092"/>
      <c r="CC5" s="1092"/>
      <c r="CD5" s="1092"/>
      <c r="CE5" s="1092"/>
      <c r="CF5" s="1092"/>
      <c r="CG5" s="1093"/>
      <c r="CH5" s="1097" t="s">
        <v>382</v>
      </c>
      <c r="CI5" s="1098"/>
      <c r="CJ5" s="1098"/>
      <c r="CK5" s="1098"/>
      <c r="CL5" s="1099"/>
      <c r="CM5" s="1097" t="s">
        <v>383</v>
      </c>
      <c r="CN5" s="1098"/>
      <c r="CO5" s="1098"/>
      <c r="CP5" s="1098"/>
      <c r="CQ5" s="1099"/>
      <c r="CR5" s="1097" t="s">
        <v>384</v>
      </c>
      <c r="CS5" s="1098"/>
      <c r="CT5" s="1098"/>
      <c r="CU5" s="1098"/>
      <c r="CV5" s="1099"/>
      <c r="CW5" s="1097" t="s">
        <v>385</v>
      </c>
      <c r="CX5" s="1098"/>
      <c r="CY5" s="1098"/>
      <c r="CZ5" s="1098"/>
      <c r="DA5" s="1099"/>
      <c r="DB5" s="1097" t="s">
        <v>386</v>
      </c>
      <c r="DC5" s="1098"/>
      <c r="DD5" s="1098"/>
      <c r="DE5" s="1098"/>
      <c r="DF5" s="1099"/>
      <c r="DG5" s="1194" t="s">
        <v>387</v>
      </c>
      <c r="DH5" s="1195"/>
      <c r="DI5" s="1195"/>
      <c r="DJ5" s="1195"/>
      <c r="DK5" s="1196"/>
      <c r="DL5" s="1194" t="s">
        <v>388</v>
      </c>
      <c r="DM5" s="1195"/>
      <c r="DN5" s="1195"/>
      <c r="DO5" s="1195"/>
      <c r="DP5" s="1196"/>
      <c r="DQ5" s="1097" t="s">
        <v>389</v>
      </c>
      <c r="DR5" s="1098"/>
      <c r="DS5" s="1098"/>
      <c r="DT5" s="1098"/>
      <c r="DU5" s="1099"/>
      <c r="DV5" s="1097" t="s">
        <v>380</v>
      </c>
      <c r="DW5" s="1098"/>
      <c r="DX5" s="1098"/>
      <c r="DY5" s="1098"/>
      <c r="DZ5" s="1113"/>
      <c r="EA5" s="256"/>
    </row>
    <row r="6" spans="1:131" s="257" customFormat="1" ht="26.25" customHeight="1" thickBot="1">
      <c r="A6" s="1094"/>
      <c r="B6" s="1095"/>
      <c r="C6" s="1095"/>
      <c r="D6" s="1095"/>
      <c r="E6" s="1095"/>
      <c r="F6" s="1095"/>
      <c r="G6" s="1095"/>
      <c r="H6" s="1095"/>
      <c r="I6" s="1095"/>
      <c r="J6" s="1095"/>
      <c r="K6" s="1095"/>
      <c r="L6" s="1095"/>
      <c r="M6" s="1095"/>
      <c r="N6" s="1095"/>
      <c r="O6" s="1095"/>
      <c r="P6" s="1096"/>
      <c r="Q6" s="1100"/>
      <c r="R6" s="1101"/>
      <c r="S6" s="1101"/>
      <c r="T6" s="1101"/>
      <c r="U6" s="1102"/>
      <c r="V6" s="1100"/>
      <c r="W6" s="1101"/>
      <c r="X6" s="1101"/>
      <c r="Y6" s="1101"/>
      <c r="Z6" s="1102"/>
      <c r="AA6" s="1100"/>
      <c r="AB6" s="1101"/>
      <c r="AC6" s="1101"/>
      <c r="AD6" s="1101"/>
      <c r="AE6" s="1101"/>
      <c r="AF6" s="1210"/>
      <c r="AG6" s="1101"/>
      <c r="AH6" s="1101"/>
      <c r="AI6" s="1101"/>
      <c r="AJ6" s="1114"/>
      <c r="AK6" s="1101"/>
      <c r="AL6" s="1101"/>
      <c r="AM6" s="1101"/>
      <c r="AN6" s="1101"/>
      <c r="AO6" s="1102"/>
      <c r="AP6" s="1100"/>
      <c r="AQ6" s="1101"/>
      <c r="AR6" s="1101"/>
      <c r="AS6" s="1101"/>
      <c r="AT6" s="1102"/>
      <c r="AU6" s="1100"/>
      <c r="AV6" s="1101"/>
      <c r="AW6" s="1101"/>
      <c r="AX6" s="1101"/>
      <c r="AY6" s="1114"/>
      <c r="AZ6" s="254"/>
      <c r="BA6" s="254"/>
      <c r="BB6" s="254"/>
      <c r="BC6" s="254"/>
      <c r="BD6" s="254"/>
      <c r="BE6" s="255"/>
      <c r="BF6" s="255"/>
      <c r="BG6" s="255"/>
      <c r="BH6" s="255"/>
      <c r="BI6" s="255"/>
      <c r="BJ6" s="255"/>
      <c r="BK6" s="255"/>
      <c r="BL6" s="255"/>
      <c r="BM6" s="255"/>
      <c r="BN6" s="255"/>
      <c r="BO6" s="255"/>
      <c r="BP6" s="255"/>
      <c r="BQ6" s="1094"/>
      <c r="BR6" s="1095"/>
      <c r="BS6" s="1095"/>
      <c r="BT6" s="1095"/>
      <c r="BU6" s="1095"/>
      <c r="BV6" s="1095"/>
      <c r="BW6" s="1095"/>
      <c r="BX6" s="1095"/>
      <c r="BY6" s="1095"/>
      <c r="BZ6" s="1095"/>
      <c r="CA6" s="1095"/>
      <c r="CB6" s="1095"/>
      <c r="CC6" s="1095"/>
      <c r="CD6" s="1095"/>
      <c r="CE6" s="1095"/>
      <c r="CF6" s="1095"/>
      <c r="CG6" s="1096"/>
      <c r="CH6" s="1100"/>
      <c r="CI6" s="1101"/>
      <c r="CJ6" s="1101"/>
      <c r="CK6" s="1101"/>
      <c r="CL6" s="1102"/>
      <c r="CM6" s="1100"/>
      <c r="CN6" s="1101"/>
      <c r="CO6" s="1101"/>
      <c r="CP6" s="1101"/>
      <c r="CQ6" s="1102"/>
      <c r="CR6" s="1100"/>
      <c r="CS6" s="1101"/>
      <c r="CT6" s="1101"/>
      <c r="CU6" s="1101"/>
      <c r="CV6" s="1102"/>
      <c r="CW6" s="1100"/>
      <c r="CX6" s="1101"/>
      <c r="CY6" s="1101"/>
      <c r="CZ6" s="1101"/>
      <c r="DA6" s="1102"/>
      <c r="DB6" s="1100"/>
      <c r="DC6" s="1101"/>
      <c r="DD6" s="1101"/>
      <c r="DE6" s="1101"/>
      <c r="DF6" s="1102"/>
      <c r="DG6" s="1197"/>
      <c r="DH6" s="1198"/>
      <c r="DI6" s="1198"/>
      <c r="DJ6" s="1198"/>
      <c r="DK6" s="1199"/>
      <c r="DL6" s="1197"/>
      <c r="DM6" s="1198"/>
      <c r="DN6" s="1198"/>
      <c r="DO6" s="1198"/>
      <c r="DP6" s="1199"/>
      <c r="DQ6" s="1100"/>
      <c r="DR6" s="1101"/>
      <c r="DS6" s="1101"/>
      <c r="DT6" s="1101"/>
      <c r="DU6" s="1102"/>
      <c r="DV6" s="1100"/>
      <c r="DW6" s="1101"/>
      <c r="DX6" s="1101"/>
      <c r="DY6" s="1101"/>
      <c r="DZ6" s="1114"/>
      <c r="EA6" s="256"/>
    </row>
    <row r="7" spans="1:131" s="257" customFormat="1" ht="26.25" customHeight="1" thickTop="1">
      <c r="A7" s="260">
        <v>1</v>
      </c>
      <c r="B7" s="1146" t="s">
        <v>390</v>
      </c>
      <c r="C7" s="1147"/>
      <c r="D7" s="1147"/>
      <c r="E7" s="1147"/>
      <c r="F7" s="1147"/>
      <c r="G7" s="1147"/>
      <c r="H7" s="1147"/>
      <c r="I7" s="1147"/>
      <c r="J7" s="1147"/>
      <c r="K7" s="1147"/>
      <c r="L7" s="1147"/>
      <c r="M7" s="1147"/>
      <c r="N7" s="1147"/>
      <c r="O7" s="1147"/>
      <c r="P7" s="1148"/>
      <c r="Q7" s="1200">
        <v>25391</v>
      </c>
      <c r="R7" s="1201"/>
      <c r="S7" s="1201"/>
      <c r="T7" s="1201"/>
      <c r="U7" s="1201"/>
      <c r="V7" s="1201">
        <v>24324</v>
      </c>
      <c r="W7" s="1201"/>
      <c r="X7" s="1201"/>
      <c r="Y7" s="1201"/>
      <c r="Z7" s="1201"/>
      <c r="AA7" s="1201">
        <v>1066</v>
      </c>
      <c r="AB7" s="1201"/>
      <c r="AC7" s="1201"/>
      <c r="AD7" s="1201"/>
      <c r="AE7" s="1202"/>
      <c r="AF7" s="1203">
        <v>1057</v>
      </c>
      <c r="AG7" s="1204"/>
      <c r="AH7" s="1204"/>
      <c r="AI7" s="1204"/>
      <c r="AJ7" s="1205"/>
      <c r="AK7" s="1187">
        <v>12</v>
      </c>
      <c r="AL7" s="1188"/>
      <c r="AM7" s="1188"/>
      <c r="AN7" s="1188"/>
      <c r="AO7" s="1188"/>
      <c r="AP7" s="1188">
        <v>11113</v>
      </c>
      <c r="AQ7" s="1188"/>
      <c r="AR7" s="1188"/>
      <c r="AS7" s="1188"/>
      <c r="AT7" s="1188"/>
      <c r="AU7" s="1189"/>
      <c r="AV7" s="1189"/>
      <c r="AW7" s="1189"/>
      <c r="AX7" s="1189"/>
      <c r="AY7" s="1190"/>
      <c r="AZ7" s="254"/>
      <c r="BA7" s="254"/>
      <c r="BB7" s="254"/>
      <c r="BC7" s="254"/>
      <c r="BD7" s="254"/>
      <c r="BE7" s="255"/>
      <c r="BF7" s="255"/>
      <c r="BG7" s="255"/>
      <c r="BH7" s="255"/>
      <c r="BI7" s="255"/>
      <c r="BJ7" s="255"/>
      <c r="BK7" s="255"/>
      <c r="BL7" s="255"/>
      <c r="BM7" s="255"/>
      <c r="BN7" s="255"/>
      <c r="BO7" s="255"/>
      <c r="BP7" s="255"/>
      <c r="BQ7" s="261">
        <v>1</v>
      </c>
      <c r="BR7" s="262"/>
      <c r="BS7" s="1191" t="s">
        <v>604</v>
      </c>
      <c r="BT7" s="1192"/>
      <c r="BU7" s="1192"/>
      <c r="BV7" s="1192"/>
      <c r="BW7" s="1192"/>
      <c r="BX7" s="1192"/>
      <c r="BY7" s="1192"/>
      <c r="BZ7" s="1192"/>
      <c r="CA7" s="1192"/>
      <c r="CB7" s="1192"/>
      <c r="CC7" s="1192"/>
      <c r="CD7" s="1192"/>
      <c r="CE7" s="1192"/>
      <c r="CF7" s="1192"/>
      <c r="CG7" s="1193"/>
      <c r="CH7" s="1184">
        <v>-5</v>
      </c>
      <c r="CI7" s="1185"/>
      <c r="CJ7" s="1185"/>
      <c r="CK7" s="1185"/>
      <c r="CL7" s="1186"/>
      <c r="CM7" s="1184">
        <v>21</v>
      </c>
      <c r="CN7" s="1185"/>
      <c r="CO7" s="1185"/>
      <c r="CP7" s="1185"/>
      <c r="CQ7" s="1186"/>
      <c r="CR7" s="1184">
        <v>3</v>
      </c>
      <c r="CS7" s="1185"/>
      <c r="CT7" s="1185"/>
      <c r="CU7" s="1185"/>
      <c r="CV7" s="1186"/>
      <c r="CW7" s="1184">
        <v>3</v>
      </c>
      <c r="CX7" s="1185"/>
      <c r="CY7" s="1185"/>
      <c r="CZ7" s="1185"/>
      <c r="DA7" s="1186"/>
      <c r="DB7" s="1184" t="s">
        <v>616</v>
      </c>
      <c r="DC7" s="1185"/>
      <c r="DD7" s="1185"/>
      <c r="DE7" s="1185"/>
      <c r="DF7" s="1186"/>
      <c r="DG7" s="1184" t="s">
        <v>616</v>
      </c>
      <c r="DH7" s="1185"/>
      <c r="DI7" s="1185"/>
      <c r="DJ7" s="1185"/>
      <c r="DK7" s="1186"/>
      <c r="DL7" s="1184" t="s">
        <v>616</v>
      </c>
      <c r="DM7" s="1185"/>
      <c r="DN7" s="1185"/>
      <c r="DO7" s="1185"/>
      <c r="DP7" s="1186"/>
      <c r="DQ7" s="1184" t="s">
        <v>616</v>
      </c>
      <c r="DR7" s="1185"/>
      <c r="DS7" s="1185"/>
      <c r="DT7" s="1185"/>
      <c r="DU7" s="1186"/>
      <c r="DV7" s="1211"/>
      <c r="DW7" s="1212"/>
      <c r="DX7" s="1212"/>
      <c r="DY7" s="1212"/>
      <c r="DZ7" s="1213"/>
      <c r="EA7" s="256"/>
    </row>
    <row r="8" spans="1:131" s="257" customFormat="1" ht="26.25" customHeight="1">
      <c r="A8" s="263">
        <v>2</v>
      </c>
      <c r="B8" s="1133" t="s">
        <v>391</v>
      </c>
      <c r="C8" s="1134"/>
      <c r="D8" s="1134"/>
      <c r="E8" s="1134"/>
      <c r="F8" s="1134"/>
      <c r="G8" s="1134"/>
      <c r="H8" s="1134"/>
      <c r="I8" s="1134"/>
      <c r="J8" s="1134"/>
      <c r="K8" s="1134"/>
      <c r="L8" s="1134"/>
      <c r="M8" s="1134"/>
      <c r="N8" s="1134"/>
      <c r="O8" s="1134"/>
      <c r="P8" s="1135"/>
      <c r="Q8" s="1139" t="s">
        <v>603</v>
      </c>
      <c r="R8" s="1140"/>
      <c r="S8" s="1140"/>
      <c r="T8" s="1140"/>
      <c r="U8" s="1140"/>
      <c r="V8" s="1140" t="s">
        <v>603</v>
      </c>
      <c r="W8" s="1140"/>
      <c r="X8" s="1140"/>
      <c r="Y8" s="1140"/>
      <c r="Z8" s="1140"/>
      <c r="AA8" s="1140" t="s">
        <v>603</v>
      </c>
      <c r="AB8" s="1140"/>
      <c r="AC8" s="1140"/>
      <c r="AD8" s="1140"/>
      <c r="AE8" s="1141"/>
      <c r="AF8" s="1115" t="s">
        <v>186</v>
      </c>
      <c r="AG8" s="1116"/>
      <c r="AH8" s="1116"/>
      <c r="AI8" s="1116"/>
      <c r="AJ8" s="1117"/>
      <c r="AK8" s="1182" t="s">
        <v>603</v>
      </c>
      <c r="AL8" s="1183"/>
      <c r="AM8" s="1183"/>
      <c r="AN8" s="1183"/>
      <c r="AO8" s="1183"/>
      <c r="AP8" s="1183" t="s">
        <v>603</v>
      </c>
      <c r="AQ8" s="1183"/>
      <c r="AR8" s="1183"/>
      <c r="AS8" s="1183"/>
      <c r="AT8" s="1183"/>
      <c r="AU8" s="1180"/>
      <c r="AV8" s="1180"/>
      <c r="AW8" s="1180"/>
      <c r="AX8" s="1180"/>
      <c r="AY8" s="1181"/>
      <c r="AZ8" s="254"/>
      <c r="BA8" s="254"/>
      <c r="BB8" s="254"/>
      <c r="BC8" s="254"/>
      <c r="BD8" s="254"/>
      <c r="BE8" s="255"/>
      <c r="BF8" s="255"/>
      <c r="BG8" s="255"/>
      <c r="BH8" s="255"/>
      <c r="BI8" s="255"/>
      <c r="BJ8" s="255"/>
      <c r="BK8" s="255"/>
      <c r="BL8" s="255"/>
      <c r="BM8" s="255"/>
      <c r="BN8" s="255"/>
      <c r="BO8" s="255"/>
      <c r="BP8" s="255"/>
      <c r="BQ8" s="264">
        <v>2</v>
      </c>
      <c r="BR8" s="265"/>
      <c r="BS8" s="1110"/>
      <c r="BT8" s="1111"/>
      <c r="BU8" s="1111"/>
      <c r="BV8" s="1111"/>
      <c r="BW8" s="1111"/>
      <c r="BX8" s="1111"/>
      <c r="BY8" s="1111"/>
      <c r="BZ8" s="1111"/>
      <c r="CA8" s="1111"/>
      <c r="CB8" s="1111"/>
      <c r="CC8" s="1111"/>
      <c r="CD8" s="1111"/>
      <c r="CE8" s="1111"/>
      <c r="CF8" s="1111"/>
      <c r="CG8" s="1112"/>
      <c r="CH8" s="1085"/>
      <c r="CI8" s="1086"/>
      <c r="CJ8" s="1086"/>
      <c r="CK8" s="1086"/>
      <c r="CL8" s="1087"/>
      <c r="CM8" s="1085"/>
      <c r="CN8" s="1086"/>
      <c r="CO8" s="1086"/>
      <c r="CP8" s="1086"/>
      <c r="CQ8" s="1087"/>
      <c r="CR8" s="1085"/>
      <c r="CS8" s="1086"/>
      <c r="CT8" s="1086"/>
      <c r="CU8" s="1086"/>
      <c r="CV8" s="1087"/>
      <c r="CW8" s="1085"/>
      <c r="CX8" s="1086"/>
      <c r="CY8" s="1086"/>
      <c r="CZ8" s="1086"/>
      <c r="DA8" s="1087"/>
      <c r="DB8" s="1085"/>
      <c r="DC8" s="1086"/>
      <c r="DD8" s="1086"/>
      <c r="DE8" s="1086"/>
      <c r="DF8" s="1087"/>
      <c r="DG8" s="1085"/>
      <c r="DH8" s="1086"/>
      <c r="DI8" s="1086"/>
      <c r="DJ8" s="1086"/>
      <c r="DK8" s="1087"/>
      <c r="DL8" s="1085"/>
      <c r="DM8" s="1086"/>
      <c r="DN8" s="1086"/>
      <c r="DO8" s="1086"/>
      <c r="DP8" s="1087"/>
      <c r="DQ8" s="1085"/>
      <c r="DR8" s="1086"/>
      <c r="DS8" s="1086"/>
      <c r="DT8" s="1086"/>
      <c r="DU8" s="1087"/>
      <c r="DV8" s="1088"/>
      <c r="DW8" s="1089"/>
      <c r="DX8" s="1089"/>
      <c r="DY8" s="1089"/>
      <c r="DZ8" s="1090"/>
      <c r="EA8" s="256"/>
    </row>
    <row r="9" spans="1:131" s="257" customFormat="1" ht="26.25" customHeight="1">
      <c r="A9" s="263">
        <v>3</v>
      </c>
      <c r="B9" s="1133" t="s">
        <v>392</v>
      </c>
      <c r="C9" s="1134"/>
      <c r="D9" s="1134"/>
      <c r="E9" s="1134"/>
      <c r="F9" s="1134"/>
      <c r="G9" s="1134"/>
      <c r="H9" s="1134"/>
      <c r="I9" s="1134"/>
      <c r="J9" s="1134"/>
      <c r="K9" s="1134"/>
      <c r="L9" s="1134"/>
      <c r="M9" s="1134"/>
      <c r="N9" s="1134"/>
      <c r="O9" s="1134"/>
      <c r="P9" s="1135"/>
      <c r="Q9" s="1139">
        <v>1</v>
      </c>
      <c r="R9" s="1140"/>
      <c r="S9" s="1140"/>
      <c r="T9" s="1140"/>
      <c r="U9" s="1140"/>
      <c r="V9" s="1140">
        <v>335</v>
      </c>
      <c r="W9" s="1140"/>
      <c r="X9" s="1140"/>
      <c r="Y9" s="1140"/>
      <c r="Z9" s="1140"/>
      <c r="AA9" s="1140">
        <v>-333</v>
      </c>
      <c r="AB9" s="1140"/>
      <c r="AC9" s="1140"/>
      <c r="AD9" s="1140"/>
      <c r="AE9" s="1141"/>
      <c r="AF9" s="1115">
        <v>-333</v>
      </c>
      <c r="AG9" s="1116"/>
      <c r="AH9" s="1116"/>
      <c r="AI9" s="1116"/>
      <c r="AJ9" s="1117"/>
      <c r="AK9" s="1182" t="s">
        <v>603</v>
      </c>
      <c r="AL9" s="1183"/>
      <c r="AM9" s="1183"/>
      <c r="AN9" s="1183"/>
      <c r="AO9" s="1183"/>
      <c r="AP9" s="1183" t="s">
        <v>603</v>
      </c>
      <c r="AQ9" s="1183"/>
      <c r="AR9" s="1183"/>
      <c r="AS9" s="1183"/>
      <c r="AT9" s="1183"/>
      <c r="AU9" s="1180"/>
      <c r="AV9" s="1180"/>
      <c r="AW9" s="1180"/>
      <c r="AX9" s="1180"/>
      <c r="AY9" s="1181"/>
      <c r="AZ9" s="254"/>
      <c r="BA9" s="254"/>
      <c r="BB9" s="254"/>
      <c r="BC9" s="254"/>
      <c r="BD9" s="254"/>
      <c r="BE9" s="255"/>
      <c r="BF9" s="255"/>
      <c r="BG9" s="255"/>
      <c r="BH9" s="255"/>
      <c r="BI9" s="255"/>
      <c r="BJ9" s="255"/>
      <c r="BK9" s="255"/>
      <c r="BL9" s="255"/>
      <c r="BM9" s="255"/>
      <c r="BN9" s="255"/>
      <c r="BO9" s="255"/>
      <c r="BP9" s="255"/>
      <c r="BQ9" s="264">
        <v>3</v>
      </c>
      <c r="BR9" s="265"/>
      <c r="BS9" s="1110"/>
      <c r="BT9" s="1111"/>
      <c r="BU9" s="1111"/>
      <c r="BV9" s="1111"/>
      <c r="BW9" s="1111"/>
      <c r="BX9" s="1111"/>
      <c r="BY9" s="1111"/>
      <c r="BZ9" s="1111"/>
      <c r="CA9" s="1111"/>
      <c r="CB9" s="1111"/>
      <c r="CC9" s="1111"/>
      <c r="CD9" s="1111"/>
      <c r="CE9" s="1111"/>
      <c r="CF9" s="1111"/>
      <c r="CG9" s="1112"/>
      <c r="CH9" s="1085"/>
      <c r="CI9" s="1086"/>
      <c r="CJ9" s="1086"/>
      <c r="CK9" s="1086"/>
      <c r="CL9" s="1087"/>
      <c r="CM9" s="1085"/>
      <c r="CN9" s="1086"/>
      <c r="CO9" s="1086"/>
      <c r="CP9" s="1086"/>
      <c r="CQ9" s="1087"/>
      <c r="CR9" s="1085"/>
      <c r="CS9" s="1086"/>
      <c r="CT9" s="1086"/>
      <c r="CU9" s="1086"/>
      <c r="CV9" s="1087"/>
      <c r="CW9" s="1085"/>
      <c r="CX9" s="1086"/>
      <c r="CY9" s="1086"/>
      <c r="CZ9" s="1086"/>
      <c r="DA9" s="1087"/>
      <c r="DB9" s="1085"/>
      <c r="DC9" s="1086"/>
      <c r="DD9" s="1086"/>
      <c r="DE9" s="1086"/>
      <c r="DF9" s="1087"/>
      <c r="DG9" s="1085"/>
      <c r="DH9" s="1086"/>
      <c r="DI9" s="1086"/>
      <c r="DJ9" s="1086"/>
      <c r="DK9" s="1087"/>
      <c r="DL9" s="1085"/>
      <c r="DM9" s="1086"/>
      <c r="DN9" s="1086"/>
      <c r="DO9" s="1086"/>
      <c r="DP9" s="1087"/>
      <c r="DQ9" s="1085"/>
      <c r="DR9" s="1086"/>
      <c r="DS9" s="1086"/>
      <c r="DT9" s="1086"/>
      <c r="DU9" s="1087"/>
      <c r="DV9" s="1088"/>
      <c r="DW9" s="1089"/>
      <c r="DX9" s="1089"/>
      <c r="DY9" s="1089"/>
      <c r="DZ9" s="1090"/>
      <c r="EA9" s="256"/>
    </row>
    <row r="10" spans="1:131" s="257" customFormat="1" ht="26.25" customHeight="1">
      <c r="A10" s="263">
        <v>4</v>
      </c>
      <c r="B10" s="1133" t="s">
        <v>393</v>
      </c>
      <c r="C10" s="1134"/>
      <c r="D10" s="1134"/>
      <c r="E10" s="1134"/>
      <c r="F10" s="1134"/>
      <c r="G10" s="1134"/>
      <c r="H10" s="1134"/>
      <c r="I10" s="1134"/>
      <c r="J10" s="1134"/>
      <c r="K10" s="1134"/>
      <c r="L10" s="1134"/>
      <c r="M10" s="1134"/>
      <c r="N10" s="1134"/>
      <c r="O10" s="1134"/>
      <c r="P10" s="1135"/>
      <c r="Q10" s="1139">
        <v>86</v>
      </c>
      <c r="R10" s="1140"/>
      <c r="S10" s="1140"/>
      <c r="T10" s="1140"/>
      <c r="U10" s="1140"/>
      <c r="V10" s="1140">
        <v>84</v>
      </c>
      <c r="W10" s="1140"/>
      <c r="X10" s="1140"/>
      <c r="Y10" s="1140"/>
      <c r="Z10" s="1140"/>
      <c r="AA10" s="1140">
        <v>1</v>
      </c>
      <c r="AB10" s="1140"/>
      <c r="AC10" s="1140"/>
      <c r="AD10" s="1140"/>
      <c r="AE10" s="1141"/>
      <c r="AF10" s="1115">
        <v>1</v>
      </c>
      <c r="AG10" s="1116"/>
      <c r="AH10" s="1116"/>
      <c r="AI10" s="1116"/>
      <c r="AJ10" s="1117"/>
      <c r="AK10" s="1182">
        <v>27</v>
      </c>
      <c r="AL10" s="1183"/>
      <c r="AM10" s="1183"/>
      <c r="AN10" s="1183"/>
      <c r="AO10" s="1183"/>
      <c r="AP10" s="1183" t="s">
        <v>603</v>
      </c>
      <c r="AQ10" s="1183"/>
      <c r="AR10" s="1183"/>
      <c r="AS10" s="1183"/>
      <c r="AT10" s="1183"/>
      <c r="AU10" s="1180"/>
      <c r="AV10" s="1180"/>
      <c r="AW10" s="1180"/>
      <c r="AX10" s="1180"/>
      <c r="AY10" s="1181"/>
      <c r="AZ10" s="254"/>
      <c r="BA10" s="254"/>
      <c r="BB10" s="254"/>
      <c r="BC10" s="254"/>
      <c r="BD10" s="254"/>
      <c r="BE10" s="255"/>
      <c r="BF10" s="255"/>
      <c r="BG10" s="255"/>
      <c r="BH10" s="255"/>
      <c r="BI10" s="255"/>
      <c r="BJ10" s="255"/>
      <c r="BK10" s="255"/>
      <c r="BL10" s="255"/>
      <c r="BM10" s="255"/>
      <c r="BN10" s="255"/>
      <c r="BO10" s="255"/>
      <c r="BP10" s="255"/>
      <c r="BQ10" s="264">
        <v>4</v>
      </c>
      <c r="BR10" s="265"/>
      <c r="BS10" s="1110"/>
      <c r="BT10" s="1111"/>
      <c r="BU10" s="1111"/>
      <c r="BV10" s="1111"/>
      <c r="BW10" s="1111"/>
      <c r="BX10" s="1111"/>
      <c r="BY10" s="1111"/>
      <c r="BZ10" s="1111"/>
      <c r="CA10" s="1111"/>
      <c r="CB10" s="1111"/>
      <c r="CC10" s="1111"/>
      <c r="CD10" s="1111"/>
      <c r="CE10" s="1111"/>
      <c r="CF10" s="1111"/>
      <c r="CG10" s="1112"/>
      <c r="CH10" s="1085"/>
      <c r="CI10" s="1086"/>
      <c r="CJ10" s="1086"/>
      <c r="CK10" s="1086"/>
      <c r="CL10" s="1087"/>
      <c r="CM10" s="1085"/>
      <c r="CN10" s="1086"/>
      <c r="CO10" s="1086"/>
      <c r="CP10" s="1086"/>
      <c r="CQ10" s="1087"/>
      <c r="CR10" s="1085"/>
      <c r="CS10" s="1086"/>
      <c r="CT10" s="1086"/>
      <c r="CU10" s="1086"/>
      <c r="CV10" s="1087"/>
      <c r="CW10" s="1085"/>
      <c r="CX10" s="1086"/>
      <c r="CY10" s="1086"/>
      <c r="CZ10" s="1086"/>
      <c r="DA10" s="1087"/>
      <c r="DB10" s="1085"/>
      <c r="DC10" s="1086"/>
      <c r="DD10" s="1086"/>
      <c r="DE10" s="1086"/>
      <c r="DF10" s="1087"/>
      <c r="DG10" s="1085"/>
      <c r="DH10" s="1086"/>
      <c r="DI10" s="1086"/>
      <c r="DJ10" s="1086"/>
      <c r="DK10" s="1087"/>
      <c r="DL10" s="1085"/>
      <c r="DM10" s="1086"/>
      <c r="DN10" s="1086"/>
      <c r="DO10" s="1086"/>
      <c r="DP10" s="1087"/>
      <c r="DQ10" s="1085"/>
      <c r="DR10" s="1086"/>
      <c r="DS10" s="1086"/>
      <c r="DT10" s="1086"/>
      <c r="DU10" s="1087"/>
      <c r="DV10" s="1088"/>
      <c r="DW10" s="1089"/>
      <c r="DX10" s="1089"/>
      <c r="DY10" s="1089"/>
      <c r="DZ10" s="1090"/>
      <c r="EA10" s="256"/>
    </row>
    <row r="11" spans="1:131" s="257" customFormat="1" ht="26.25" customHeight="1">
      <c r="A11" s="263">
        <v>5</v>
      </c>
      <c r="B11" s="1133"/>
      <c r="C11" s="1134"/>
      <c r="D11" s="1134"/>
      <c r="E11" s="1134"/>
      <c r="F11" s="1134"/>
      <c r="G11" s="1134"/>
      <c r="H11" s="1134"/>
      <c r="I11" s="1134"/>
      <c r="J11" s="1134"/>
      <c r="K11" s="1134"/>
      <c r="L11" s="1134"/>
      <c r="M11" s="1134"/>
      <c r="N11" s="1134"/>
      <c r="O11" s="1134"/>
      <c r="P11" s="1135"/>
      <c r="Q11" s="1139"/>
      <c r="R11" s="1140"/>
      <c r="S11" s="1140"/>
      <c r="T11" s="1140"/>
      <c r="U11" s="1140"/>
      <c r="V11" s="1140"/>
      <c r="W11" s="1140"/>
      <c r="X11" s="1140"/>
      <c r="Y11" s="1140"/>
      <c r="Z11" s="1140"/>
      <c r="AA11" s="1140"/>
      <c r="AB11" s="1140"/>
      <c r="AC11" s="1140"/>
      <c r="AD11" s="1140"/>
      <c r="AE11" s="1141"/>
      <c r="AF11" s="1115"/>
      <c r="AG11" s="1116"/>
      <c r="AH11" s="1116"/>
      <c r="AI11" s="1116"/>
      <c r="AJ11" s="1117"/>
      <c r="AK11" s="1182"/>
      <c r="AL11" s="1183"/>
      <c r="AM11" s="1183"/>
      <c r="AN11" s="1183"/>
      <c r="AO11" s="1183"/>
      <c r="AP11" s="1183"/>
      <c r="AQ11" s="1183"/>
      <c r="AR11" s="1183"/>
      <c r="AS11" s="1183"/>
      <c r="AT11" s="1183"/>
      <c r="AU11" s="1180"/>
      <c r="AV11" s="1180"/>
      <c r="AW11" s="1180"/>
      <c r="AX11" s="1180"/>
      <c r="AY11" s="1181"/>
      <c r="AZ11" s="254"/>
      <c r="BA11" s="254"/>
      <c r="BB11" s="254"/>
      <c r="BC11" s="254"/>
      <c r="BD11" s="254"/>
      <c r="BE11" s="255"/>
      <c r="BF11" s="255"/>
      <c r="BG11" s="255"/>
      <c r="BH11" s="255"/>
      <c r="BI11" s="255"/>
      <c r="BJ11" s="255"/>
      <c r="BK11" s="255"/>
      <c r="BL11" s="255"/>
      <c r="BM11" s="255"/>
      <c r="BN11" s="255"/>
      <c r="BO11" s="255"/>
      <c r="BP11" s="255"/>
      <c r="BQ11" s="264">
        <v>5</v>
      </c>
      <c r="BR11" s="265"/>
      <c r="BS11" s="1110"/>
      <c r="BT11" s="1111"/>
      <c r="BU11" s="1111"/>
      <c r="BV11" s="1111"/>
      <c r="BW11" s="1111"/>
      <c r="BX11" s="1111"/>
      <c r="BY11" s="1111"/>
      <c r="BZ11" s="1111"/>
      <c r="CA11" s="1111"/>
      <c r="CB11" s="1111"/>
      <c r="CC11" s="1111"/>
      <c r="CD11" s="1111"/>
      <c r="CE11" s="1111"/>
      <c r="CF11" s="1111"/>
      <c r="CG11" s="1112"/>
      <c r="CH11" s="1085"/>
      <c r="CI11" s="1086"/>
      <c r="CJ11" s="1086"/>
      <c r="CK11" s="1086"/>
      <c r="CL11" s="1087"/>
      <c r="CM11" s="1085"/>
      <c r="CN11" s="1086"/>
      <c r="CO11" s="1086"/>
      <c r="CP11" s="1086"/>
      <c r="CQ11" s="1087"/>
      <c r="CR11" s="1085"/>
      <c r="CS11" s="1086"/>
      <c r="CT11" s="1086"/>
      <c r="CU11" s="1086"/>
      <c r="CV11" s="1087"/>
      <c r="CW11" s="1085"/>
      <c r="CX11" s="1086"/>
      <c r="CY11" s="1086"/>
      <c r="CZ11" s="1086"/>
      <c r="DA11" s="1087"/>
      <c r="DB11" s="1085"/>
      <c r="DC11" s="1086"/>
      <c r="DD11" s="1086"/>
      <c r="DE11" s="1086"/>
      <c r="DF11" s="1087"/>
      <c r="DG11" s="1085"/>
      <c r="DH11" s="1086"/>
      <c r="DI11" s="1086"/>
      <c r="DJ11" s="1086"/>
      <c r="DK11" s="1087"/>
      <c r="DL11" s="1085"/>
      <c r="DM11" s="1086"/>
      <c r="DN11" s="1086"/>
      <c r="DO11" s="1086"/>
      <c r="DP11" s="1087"/>
      <c r="DQ11" s="1085"/>
      <c r="DR11" s="1086"/>
      <c r="DS11" s="1086"/>
      <c r="DT11" s="1086"/>
      <c r="DU11" s="1087"/>
      <c r="DV11" s="1088"/>
      <c r="DW11" s="1089"/>
      <c r="DX11" s="1089"/>
      <c r="DY11" s="1089"/>
      <c r="DZ11" s="1090"/>
      <c r="EA11" s="256"/>
    </row>
    <row r="12" spans="1:131" s="257" customFormat="1" ht="26.25" customHeight="1">
      <c r="A12" s="263">
        <v>6</v>
      </c>
      <c r="B12" s="1133"/>
      <c r="C12" s="1134"/>
      <c r="D12" s="1134"/>
      <c r="E12" s="1134"/>
      <c r="F12" s="1134"/>
      <c r="G12" s="1134"/>
      <c r="H12" s="1134"/>
      <c r="I12" s="1134"/>
      <c r="J12" s="1134"/>
      <c r="K12" s="1134"/>
      <c r="L12" s="1134"/>
      <c r="M12" s="1134"/>
      <c r="N12" s="1134"/>
      <c r="O12" s="1134"/>
      <c r="P12" s="1135"/>
      <c r="Q12" s="1139"/>
      <c r="R12" s="1140"/>
      <c r="S12" s="1140"/>
      <c r="T12" s="1140"/>
      <c r="U12" s="1140"/>
      <c r="V12" s="1140"/>
      <c r="W12" s="1140"/>
      <c r="X12" s="1140"/>
      <c r="Y12" s="1140"/>
      <c r="Z12" s="1140"/>
      <c r="AA12" s="1140"/>
      <c r="AB12" s="1140"/>
      <c r="AC12" s="1140"/>
      <c r="AD12" s="1140"/>
      <c r="AE12" s="1141"/>
      <c r="AF12" s="1115"/>
      <c r="AG12" s="1116"/>
      <c r="AH12" s="1116"/>
      <c r="AI12" s="1116"/>
      <c r="AJ12" s="1117"/>
      <c r="AK12" s="1182"/>
      <c r="AL12" s="1183"/>
      <c r="AM12" s="1183"/>
      <c r="AN12" s="1183"/>
      <c r="AO12" s="1183"/>
      <c r="AP12" s="1183"/>
      <c r="AQ12" s="1183"/>
      <c r="AR12" s="1183"/>
      <c r="AS12" s="1183"/>
      <c r="AT12" s="1183"/>
      <c r="AU12" s="1180"/>
      <c r="AV12" s="1180"/>
      <c r="AW12" s="1180"/>
      <c r="AX12" s="1180"/>
      <c r="AY12" s="1181"/>
      <c r="AZ12" s="254"/>
      <c r="BA12" s="254"/>
      <c r="BB12" s="254"/>
      <c r="BC12" s="254"/>
      <c r="BD12" s="254"/>
      <c r="BE12" s="255"/>
      <c r="BF12" s="255"/>
      <c r="BG12" s="255"/>
      <c r="BH12" s="255"/>
      <c r="BI12" s="255"/>
      <c r="BJ12" s="255"/>
      <c r="BK12" s="255"/>
      <c r="BL12" s="255"/>
      <c r="BM12" s="255"/>
      <c r="BN12" s="255"/>
      <c r="BO12" s="255"/>
      <c r="BP12" s="255"/>
      <c r="BQ12" s="264">
        <v>6</v>
      </c>
      <c r="BR12" s="265"/>
      <c r="BS12" s="1110"/>
      <c r="BT12" s="1111"/>
      <c r="BU12" s="1111"/>
      <c r="BV12" s="1111"/>
      <c r="BW12" s="1111"/>
      <c r="BX12" s="1111"/>
      <c r="BY12" s="1111"/>
      <c r="BZ12" s="1111"/>
      <c r="CA12" s="1111"/>
      <c r="CB12" s="1111"/>
      <c r="CC12" s="1111"/>
      <c r="CD12" s="1111"/>
      <c r="CE12" s="1111"/>
      <c r="CF12" s="1111"/>
      <c r="CG12" s="1112"/>
      <c r="CH12" s="1085"/>
      <c r="CI12" s="1086"/>
      <c r="CJ12" s="1086"/>
      <c r="CK12" s="1086"/>
      <c r="CL12" s="1087"/>
      <c r="CM12" s="1085"/>
      <c r="CN12" s="1086"/>
      <c r="CO12" s="1086"/>
      <c r="CP12" s="1086"/>
      <c r="CQ12" s="1087"/>
      <c r="CR12" s="1085"/>
      <c r="CS12" s="1086"/>
      <c r="CT12" s="1086"/>
      <c r="CU12" s="1086"/>
      <c r="CV12" s="1087"/>
      <c r="CW12" s="1085"/>
      <c r="CX12" s="1086"/>
      <c r="CY12" s="1086"/>
      <c r="CZ12" s="1086"/>
      <c r="DA12" s="1087"/>
      <c r="DB12" s="1085"/>
      <c r="DC12" s="1086"/>
      <c r="DD12" s="1086"/>
      <c r="DE12" s="1086"/>
      <c r="DF12" s="1087"/>
      <c r="DG12" s="1085"/>
      <c r="DH12" s="1086"/>
      <c r="DI12" s="1086"/>
      <c r="DJ12" s="1086"/>
      <c r="DK12" s="1087"/>
      <c r="DL12" s="1085"/>
      <c r="DM12" s="1086"/>
      <c r="DN12" s="1086"/>
      <c r="DO12" s="1086"/>
      <c r="DP12" s="1087"/>
      <c r="DQ12" s="1085"/>
      <c r="DR12" s="1086"/>
      <c r="DS12" s="1086"/>
      <c r="DT12" s="1086"/>
      <c r="DU12" s="1087"/>
      <c r="DV12" s="1088"/>
      <c r="DW12" s="1089"/>
      <c r="DX12" s="1089"/>
      <c r="DY12" s="1089"/>
      <c r="DZ12" s="1090"/>
      <c r="EA12" s="256"/>
    </row>
    <row r="13" spans="1:131" s="257" customFormat="1" ht="26.25" customHeight="1">
      <c r="A13" s="263">
        <v>7</v>
      </c>
      <c r="B13" s="1133"/>
      <c r="C13" s="1134"/>
      <c r="D13" s="1134"/>
      <c r="E13" s="1134"/>
      <c r="F13" s="1134"/>
      <c r="G13" s="1134"/>
      <c r="H13" s="1134"/>
      <c r="I13" s="1134"/>
      <c r="J13" s="1134"/>
      <c r="K13" s="1134"/>
      <c r="L13" s="1134"/>
      <c r="M13" s="1134"/>
      <c r="N13" s="1134"/>
      <c r="O13" s="1134"/>
      <c r="P13" s="1135"/>
      <c r="Q13" s="1139"/>
      <c r="R13" s="1140"/>
      <c r="S13" s="1140"/>
      <c r="T13" s="1140"/>
      <c r="U13" s="1140"/>
      <c r="V13" s="1140"/>
      <c r="W13" s="1140"/>
      <c r="X13" s="1140"/>
      <c r="Y13" s="1140"/>
      <c r="Z13" s="1140"/>
      <c r="AA13" s="1140"/>
      <c r="AB13" s="1140"/>
      <c r="AC13" s="1140"/>
      <c r="AD13" s="1140"/>
      <c r="AE13" s="1141"/>
      <c r="AF13" s="1115"/>
      <c r="AG13" s="1116"/>
      <c r="AH13" s="1116"/>
      <c r="AI13" s="1116"/>
      <c r="AJ13" s="1117"/>
      <c r="AK13" s="1182"/>
      <c r="AL13" s="1183"/>
      <c r="AM13" s="1183"/>
      <c r="AN13" s="1183"/>
      <c r="AO13" s="1183"/>
      <c r="AP13" s="1183"/>
      <c r="AQ13" s="1183"/>
      <c r="AR13" s="1183"/>
      <c r="AS13" s="1183"/>
      <c r="AT13" s="1183"/>
      <c r="AU13" s="1180"/>
      <c r="AV13" s="1180"/>
      <c r="AW13" s="1180"/>
      <c r="AX13" s="1180"/>
      <c r="AY13" s="1181"/>
      <c r="AZ13" s="254"/>
      <c r="BA13" s="254"/>
      <c r="BB13" s="254"/>
      <c r="BC13" s="254"/>
      <c r="BD13" s="254"/>
      <c r="BE13" s="255"/>
      <c r="BF13" s="255"/>
      <c r="BG13" s="255"/>
      <c r="BH13" s="255"/>
      <c r="BI13" s="255"/>
      <c r="BJ13" s="255"/>
      <c r="BK13" s="255"/>
      <c r="BL13" s="255"/>
      <c r="BM13" s="255"/>
      <c r="BN13" s="255"/>
      <c r="BO13" s="255"/>
      <c r="BP13" s="255"/>
      <c r="BQ13" s="264">
        <v>7</v>
      </c>
      <c r="BR13" s="265"/>
      <c r="BS13" s="1110"/>
      <c r="BT13" s="1111"/>
      <c r="BU13" s="1111"/>
      <c r="BV13" s="1111"/>
      <c r="BW13" s="1111"/>
      <c r="BX13" s="1111"/>
      <c r="BY13" s="1111"/>
      <c r="BZ13" s="1111"/>
      <c r="CA13" s="1111"/>
      <c r="CB13" s="1111"/>
      <c r="CC13" s="1111"/>
      <c r="CD13" s="1111"/>
      <c r="CE13" s="1111"/>
      <c r="CF13" s="1111"/>
      <c r="CG13" s="1112"/>
      <c r="CH13" s="1085"/>
      <c r="CI13" s="1086"/>
      <c r="CJ13" s="1086"/>
      <c r="CK13" s="1086"/>
      <c r="CL13" s="1087"/>
      <c r="CM13" s="1085"/>
      <c r="CN13" s="1086"/>
      <c r="CO13" s="1086"/>
      <c r="CP13" s="1086"/>
      <c r="CQ13" s="1087"/>
      <c r="CR13" s="1085"/>
      <c r="CS13" s="1086"/>
      <c r="CT13" s="1086"/>
      <c r="CU13" s="1086"/>
      <c r="CV13" s="1087"/>
      <c r="CW13" s="1085"/>
      <c r="CX13" s="1086"/>
      <c r="CY13" s="1086"/>
      <c r="CZ13" s="1086"/>
      <c r="DA13" s="1087"/>
      <c r="DB13" s="1085"/>
      <c r="DC13" s="1086"/>
      <c r="DD13" s="1086"/>
      <c r="DE13" s="1086"/>
      <c r="DF13" s="1087"/>
      <c r="DG13" s="1085"/>
      <c r="DH13" s="1086"/>
      <c r="DI13" s="1086"/>
      <c r="DJ13" s="1086"/>
      <c r="DK13" s="1087"/>
      <c r="DL13" s="1085"/>
      <c r="DM13" s="1086"/>
      <c r="DN13" s="1086"/>
      <c r="DO13" s="1086"/>
      <c r="DP13" s="1087"/>
      <c r="DQ13" s="1085"/>
      <c r="DR13" s="1086"/>
      <c r="DS13" s="1086"/>
      <c r="DT13" s="1086"/>
      <c r="DU13" s="1087"/>
      <c r="DV13" s="1088"/>
      <c r="DW13" s="1089"/>
      <c r="DX13" s="1089"/>
      <c r="DY13" s="1089"/>
      <c r="DZ13" s="1090"/>
      <c r="EA13" s="256"/>
    </row>
    <row r="14" spans="1:131" s="257" customFormat="1" ht="26.25" customHeight="1">
      <c r="A14" s="263">
        <v>8</v>
      </c>
      <c r="B14" s="1133"/>
      <c r="C14" s="1134"/>
      <c r="D14" s="1134"/>
      <c r="E14" s="1134"/>
      <c r="F14" s="1134"/>
      <c r="G14" s="1134"/>
      <c r="H14" s="1134"/>
      <c r="I14" s="1134"/>
      <c r="J14" s="1134"/>
      <c r="K14" s="1134"/>
      <c r="L14" s="1134"/>
      <c r="M14" s="1134"/>
      <c r="N14" s="1134"/>
      <c r="O14" s="1134"/>
      <c r="P14" s="1135"/>
      <c r="Q14" s="1139"/>
      <c r="R14" s="1140"/>
      <c r="S14" s="1140"/>
      <c r="T14" s="1140"/>
      <c r="U14" s="1140"/>
      <c r="V14" s="1140"/>
      <c r="W14" s="1140"/>
      <c r="X14" s="1140"/>
      <c r="Y14" s="1140"/>
      <c r="Z14" s="1140"/>
      <c r="AA14" s="1140"/>
      <c r="AB14" s="1140"/>
      <c r="AC14" s="1140"/>
      <c r="AD14" s="1140"/>
      <c r="AE14" s="1141"/>
      <c r="AF14" s="1115"/>
      <c r="AG14" s="1116"/>
      <c r="AH14" s="1116"/>
      <c r="AI14" s="1116"/>
      <c r="AJ14" s="1117"/>
      <c r="AK14" s="1182"/>
      <c r="AL14" s="1183"/>
      <c r="AM14" s="1183"/>
      <c r="AN14" s="1183"/>
      <c r="AO14" s="1183"/>
      <c r="AP14" s="1183"/>
      <c r="AQ14" s="1183"/>
      <c r="AR14" s="1183"/>
      <c r="AS14" s="1183"/>
      <c r="AT14" s="1183"/>
      <c r="AU14" s="1180"/>
      <c r="AV14" s="1180"/>
      <c r="AW14" s="1180"/>
      <c r="AX14" s="1180"/>
      <c r="AY14" s="1181"/>
      <c r="AZ14" s="254"/>
      <c r="BA14" s="254"/>
      <c r="BB14" s="254"/>
      <c r="BC14" s="254"/>
      <c r="BD14" s="254"/>
      <c r="BE14" s="255"/>
      <c r="BF14" s="255"/>
      <c r="BG14" s="255"/>
      <c r="BH14" s="255"/>
      <c r="BI14" s="255"/>
      <c r="BJ14" s="255"/>
      <c r="BK14" s="255"/>
      <c r="BL14" s="255"/>
      <c r="BM14" s="255"/>
      <c r="BN14" s="255"/>
      <c r="BO14" s="255"/>
      <c r="BP14" s="255"/>
      <c r="BQ14" s="264">
        <v>8</v>
      </c>
      <c r="BR14" s="265"/>
      <c r="BS14" s="1110"/>
      <c r="BT14" s="1111"/>
      <c r="BU14" s="1111"/>
      <c r="BV14" s="1111"/>
      <c r="BW14" s="1111"/>
      <c r="BX14" s="1111"/>
      <c r="BY14" s="1111"/>
      <c r="BZ14" s="1111"/>
      <c r="CA14" s="1111"/>
      <c r="CB14" s="1111"/>
      <c r="CC14" s="1111"/>
      <c r="CD14" s="1111"/>
      <c r="CE14" s="1111"/>
      <c r="CF14" s="1111"/>
      <c r="CG14" s="1112"/>
      <c r="CH14" s="1085"/>
      <c r="CI14" s="1086"/>
      <c r="CJ14" s="1086"/>
      <c r="CK14" s="1086"/>
      <c r="CL14" s="1087"/>
      <c r="CM14" s="1085"/>
      <c r="CN14" s="1086"/>
      <c r="CO14" s="1086"/>
      <c r="CP14" s="1086"/>
      <c r="CQ14" s="1087"/>
      <c r="CR14" s="1085"/>
      <c r="CS14" s="1086"/>
      <c r="CT14" s="1086"/>
      <c r="CU14" s="1086"/>
      <c r="CV14" s="1087"/>
      <c r="CW14" s="1085"/>
      <c r="CX14" s="1086"/>
      <c r="CY14" s="1086"/>
      <c r="CZ14" s="1086"/>
      <c r="DA14" s="1087"/>
      <c r="DB14" s="1085"/>
      <c r="DC14" s="1086"/>
      <c r="DD14" s="1086"/>
      <c r="DE14" s="1086"/>
      <c r="DF14" s="1087"/>
      <c r="DG14" s="1085"/>
      <c r="DH14" s="1086"/>
      <c r="DI14" s="1086"/>
      <c r="DJ14" s="1086"/>
      <c r="DK14" s="1087"/>
      <c r="DL14" s="1085"/>
      <c r="DM14" s="1086"/>
      <c r="DN14" s="1086"/>
      <c r="DO14" s="1086"/>
      <c r="DP14" s="1087"/>
      <c r="DQ14" s="1085"/>
      <c r="DR14" s="1086"/>
      <c r="DS14" s="1086"/>
      <c r="DT14" s="1086"/>
      <c r="DU14" s="1087"/>
      <c r="DV14" s="1088"/>
      <c r="DW14" s="1089"/>
      <c r="DX14" s="1089"/>
      <c r="DY14" s="1089"/>
      <c r="DZ14" s="1090"/>
      <c r="EA14" s="256"/>
    </row>
    <row r="15" spans="1:131" s="257" customFormat="1" ht="26.25" customHeight="1">
      <c r="A15" s="263">
        <v>9</v>
      </c>
      <c r="B15" s="1133"/>
      <c r="C15" s="1134"/>
      <c r="D15" s="1134"/>
      <c r="E15" s="1134"/>
      <c r="F15" s="1134"/>
      <c r="G15" s="1134"/>
      <c r="H15" s="1134"/>
      <c r="I15" s="1134"/>
      <c r="J15" s="1134"/>
      <c r="K15" s="1134"/>
      <c r="L15" s="1134"/>
      <c r="M15" s="1134"/>
      <c r="N15" s="1134"/>
      <c r="O15" s="1134"/>
      <c r="P15" s="1135"/>
      <c r="Q15" s="1139"/>
      <c r="R15" s="1140"/>
      <c r="S15" s="1140"/>
      <c r="T15" s="1140"/>
      <c r="U15" s="1140"/>
      <c r="V15" s="1140"/>
      <c r="W15" s="1140"/>
      <c r="X15" s="1140"/>
      <c r="Y15" s="1140"/>
      <c r="Z15" s="1140"/>
      <c r="AA15" s="1140"/>
      <c r="AB15" s="1140"/>
      <c r="AC15" s="1140"/>
      <c r="AD15" s="1140"/>
      <c r="AE15" s="1141"/>
      <c r="AF15" s="1115"/>
      <c r="AG15" s="1116"/>
      <c r="AH15" s="1116"/>
      <c r="AI15" s="1116"/>
      <c r="AJ15" s="1117"/>
      <c r="AK15" s="1182"/>
      <c r="AL15" s="1183"/>
      <c r="AM15" s="1183"/>
      <c r="AN15" s="1183"/>
      <c r="AO15" s="1183"/>
      <c r="AP15" s="1183"/>
      <c r="AQ15" s="1183"/>
      <c r="AR15" s="1183"/>
      <c r="AS15" s="1183"/>
      <c r="AT15" s="1183"/>
      <c r="AU15" s="1180"/>
      <c r="AV15" s="1180"/>
      <c r="AW15" s="1180"/>
      <c r="AX15" s="1180"/>
      <c r="AY15" s="1181"/>
      <c r="AZ15" s="254"/>
      <c r="BA15" s="254"/>
      <c r="BB15" s="254"/>
      <c r="BC15" s="254"/>
      <c r="BD15" s="254"/>
      <c r="BE15" s="255"/>
      <c r="BF15" s="255"/>
      <c r="BG15" s="255"/>
      <c r="BH15" s="255"/>
      <c r="BI15" s="255"/>
      <c r="BJ15" s="255"/>
      <c r="BK15" s="255"/>
      <c r="BL15" s="255"/>
      <c r="BM15" s="255"/>
      <c r="BN15" s="255"/>
      <c r="BO15" s="255"/>
      <c r="BP15" s="255"/>
      <c r="BQ15" s="264">
        <v>9</v>
      </c>
      <c r="BR15" s="265"/>
      <c r="BS15" s="1110"/>
      <c r="BT15" s="1111"/>
      <c r="BU15" s="1111"/>
      <c r="BV15" s="1111"/>
      <c r="BW15" s="1111"/>
      <c r="BX15" s="1111"/>
      <c r="BY15" s="1111"/>
      <c r="BZ15" s="1111"/>
      <c r="CA15" s="1111"/>
      <c r="CB15" s="1111"/>
      <c r="CC15" s="1111"/>
      <c r="CD15" s="1111"/>
      <c r="CE15" s="1111"/>
      <c r="CF15" s="1111"/>
      <c r="CG15" s="1112"/>
      <c r="CH15" s="1085"/>
      <c r="CI15" s="1086"/>
      <c r="CJ15" s="1086"/>
      <c r="CK15" s="1086"/>
      <c r="CL15" s="1087"/>
      <c r="CM15" s="1085"/>
      <c r="CN15" s="1086"/>
      <c r="CO15" s="1086"/>
      <c r="CP15" s="1086"/>
      <c r="CQ15" s="1087"/>
      <c r="CR15" s="1085"/>
      <c r="CS15" s="1086"/>
      <c r="CT15" s="1086"/>
      <c r="CU15" s="1086"/>
      <c r="CV15" s="1087"/>
      <c r="CW15" s="1085"/>
      <c r="CX15" s="1086"/>
      <c r="CY15" s="1086"/>
      <c r="CZ15" s="1086"/>
      <c r="DA15" s="1087"/>
      <c r="DB15" s="1085"/>
      <c r="DC15" s="1086"/>
      <c r="DD15" s="1086"/>
      <c r="DE15" s="1086"/>
      <c r="DF15" s="1087"/>
      <c r="DG15" s="1085"/>
      <c r="DH15" s="1086"/>
      <c r="DI15" s="1086"/>
      <c r="DJ15" s="1086"/>
      <c r="DK15" s="1087"/>
      <c r="DL15" s="1085"/>
      <c r="DM15" s="1086"/>
      <c r="DN15" s="1086"/>
      <c r="DO15" s="1086"/>
      <c r="DP15" s="1087"/>
      <c r="DQ15" s="1085"/>
      <c r="DR15" s="1086"/>
      <c r="DS15" s="1086"/>
      <c r="DT15" s="1086"/>
      <c r="DU15" s="1087"/>
      <c r="DV15" s="1088"/>
      <c r="DW15" s="1089"/>
      <c r="DX15" s="1089"/>
      <c r="DY15" s="1089"/>
      <c r="DZ15" s="1090"/>
      <c r="EA15" s="256"/>
    </row>
    <row r="16" spans="1:131" s="257" customFormat="1" ht="26.25" customHeight="1">
      <c r="A16" s="263">
        <v>10</v>
      </c>
      <c r="B16" s="1133"/>
      <c r="C16" s="1134"/>
      <c r="D16" s="1134"/>
      <c r="E16" s="1134"/>
      <c r="F16" s="1134"/>
      <c r="G16" s="1134"/>
      <c r="H16" s="1134"/>
      <c r="I16" s="1134"/>
      <c r="J16" s="1134"/>
      <c r="K16" s="1134"/>
      <c r="L16" s="1134"/>
      <c r="M16" s="1134"/>
      <c r="N16" s="1134"/>
      <c r="O16" s="1134"/>
      <c r="P16" s="1135"/>
      <c r="Q16" s="1139"/>
      <c r="R16" s="1140"/>
      <c r="S16" s="1140"/>
      <c r="T16" s="1140"/>
      <c r="U16" s="1140"/>
      <c r="V16" s="1140"/>
      <c r="W16" s="1140"/>
      <c r="X16" s="1140"/>
      <c r="Y16" s="1140"/>
      <c r="Z16" s="1140"/>
      <c r="AA16" s="1140"/>
      <c r="AB16" s="1140"/>
      <c r="AC16" s="1140"/>
      <c r="AD16" s="1140"/>
      <c r="AE16" s="1141"/>
      <c r="AF16" s="1115"/>
      <c r="AG16" s="1116"/>
      <c r="AH16" s="1116"/>
      <c r="AI16" s="1116"/>
      <c r="AJ16" s="1117"/>
      <c r="AK16" s="1182"/>
      <c r="AL16" s="1183"/>
      <c r="AM16" s="1183"/>
      <c r="AN16" s="1183"/>
      <c r="AO16" s="1183"/>
      <c r="AP16" s="1183"/>
      <c r="AQ16" s="1183"/>
      <c r="AR16" s="1183"/>
      <c r="AS16" s="1183"/>
      <c r="AT16" s="1183"/>
      <c r="AU16" s="1180"/>
      <c r="AV16" s="1180"/>
      <c r="AW16" s="1180"/>
      <c r="AX16" s="1180"/>
      <c r="AY16" s="1181"/>
      <c r="AZ16" s="254"/>
      <c r="BA16" s="254"/>
      <c r="BB16" s="254"/>
      <c r="BC16" s="254"/>
      <c r="BD16" s="254"/>
      <c r="BE16" s="255"/>
      <c r="BF16" s="255"/>
      <c r="BG16" s="255"/>
      <c r="BH16" s="255"/>
      <c r="BI16" s="255"/>
      <c r="BJ16" s="255"/>
      <c r="BK16" s="255"/>
      <c r="BL16" s="255"/>
      <c r="BM16" s="255"/>
      <c r="BN16" s="255"/>
      <c r="BO16" s="255"/>
      <c r="BP16" s="255"/>
      <c r="BQ16" s="264">
        <v>10</v>
      </c>
      <c r="BR16" s="265"/>
      <c r="BS16" s="1110"/>
      <c r="BT16" s="1111"/>
      <c r="BU16" s="1111"/>
      <c r="BV16" s="1111"/>
      <c r="BW16" s="1111"/>
      <c r="BX16" s="1111"/>
      <c r="BY16" s="1111"/>
      <c r="BZ16" s="1111"/>
      <c r="CA16" s="1111"/>
      <c r="CB16" s="1111"/>
      <c r="CC16" s="1111"/>
      <c r="CD16" s="1111"/>
      <c r="CE16" s="1111"/>
      <c r="CF16" s="1111"/>
      <c r="CG16" s="1112"/>
      <c r="CH16" s="1085"/>
      <c r="CI16" s="1086"/>
      <c r="CJ16" s="1086"/>
      <c r="CK16" s="1086"/>
      <c r="CL16" s="1087"/>
      <c r="CM16" s="1085"/>
      <c r="CN16" s="1086"/>
      <c r="CO16" s="1086"/>
      <c r="CP16" s="1086"/>
      <c r="CQ16" s="1087"/>
      <c r="CR16" s="1085"/>
      <c r="CS16" s="1086"/>
      <c r="CT16" s="1086"/>
      <c r="CU16" s="1086"/>
      <c r="CV16" s="1087"/>
      <c r="CW16" s="1085"/>
      <c r="CX16" s="1086"/>
      <c r="CY16" s="1086"/>
      <c r="CZ16" s="1086"/>
      <c r="DA16" s="1087"/>
      <c r="DB16" s="1085"/>
      <c r="DC16" s="1086"/>
      <c r="DD16" s="1086"/>
      <c r="DE16" s="1086"/>
      <c r="DF16" s="1087"/>
      <c r="DG16" s="1085"/>
      <c r="DH16" s="1086"/>
      <c r="DI16" s="1086"/>
      <c r="DJ16" s="1086"/>
      <c r="DK16" s="1087"/>
      <c r="DL16" s="1085"/>
      <c r="DM16" s="1086"/>
      <c r="DN16" s="1086"/>
      <c r="DO16" s="1086"/>
      <c r="DP16" s="1087"/>
      <c r="DQ16" s="1085"/>
      <c r="DR16" s="1086"/>
      <c r="DS16" s="1086"/>
      <c r="DT16" s="1086"/>
      <c r="DU16" s="1087"/>
      <c r="DV16" s="1088"/>
      <c r="DW16" s="1089"/>
      <c r="DX16" s="1089"/>
      <c r="DY16" s="1089"/>
      <c r="DZ16" s="1090"/>
      <c r="EA16" s="256"/>
    </row>
    <row r="17" spans="1:131" s="257" customFormat="1" ht="26.25" customHeight="1">
      <c r="A17" s="263">
        <v>11</v>
      </c>
      <c r="B17" s="1133"/>
      <c r="C17" s="1134"/>
      <c r="D17" s="1134"/>
      <c r="E17" s="1134"/>
      <c r="F17" s="1134"/>
      <c r="G17" s="1134"/>
      <c r="H17" s="1134"/>
      <c r="I17" s="1134"/>
      <c r="J17" s="1134"/>
      <c r="K17" s="1134"/>
      <c r="L17" s="1134"/>
      <c r="M17" s="1134"/>
      <c r="N17" s="1134"/>
      <c r="O17" s="1134"/>
      <c r="P17" s="1135"/>
      <c r="Q17" s="1139"/>
      <c r="R17" s="1140"/>
      <c r="S17" s="1140"/>
      <c r="T17" s="1140"/>
      <c r="U17" s="1140"/>
      <c r="V17" s="1140"/>
      <c r="W17" s="1140"/>
      <c r="X17" s="1140"/>
      <c r="Y17" s="1140"/>
      <c r="Z17" s="1140"/>
      <c r="AA17" s="1140"/>
      <c r="AB17" s="1140"/>
      <c r="AC17" s="1140"/>
      <c r="AD17" s="1140"/>
      <c r="AE17" s="1141"/>
      <c r="AF17" s="1115"/>
      <c r="AG17" s="1116"/>
      <c r="AH17" s="1116"/>
      <c r="AI17" s="1116"/>
      <c r="AJ17" s="1117"/>
      <c r="AK17" s="1182"/>
      <c r="AL17" s="1183"/>
      <c r="AM17" s="1183"/>
      <c r="AN17" s="1183"/>
      <c r="AO17" s="1183"/>
      <c r="AP17" s="1183"/>
      <c r="AQ17" s="1183"/>
      <c r="AR17" s="1183"/>
      <c r="AS17" s="1183"/>
      <c r="AT17" s="1183"/>
      <c r="AU17" s="1180"/>
      <c r="AV17" s="1180"/>
      <c r="AW17" s="1180"/>
      <c r="AX17" s="1180"/>
      <c r="AY17" s="1181"/>
      <c r="AZ17" s="254"/>
      <c r="BA17" s="254"/>
      <c r="BB17" s="254"/>
      <c r="BC17" s="254"/>
      <c r="BD17" s="254"/>
      <c r="BE17" s="255"/>
      <c r="BF17" s="255"/>
      <c r="BG17" s="255"/>
      <c r="BH17" s="255"/>
      <c r="BI17" s="255"/>
      <c r="BJ17" s="255"/>
      <c r="BK17" s="255"/>
      <c r="BL17" s="255"/>
      <c r="BM17" s="255"/>
      <c r="BN17" s="255"/>
      <c r="BO17" s="255"/>
      <c r="BP17" s="255"/>
      <c r="BQ17" s="264">
        <v>11</v>
      </c>
      <c r="BR17" s="265"/>
      <c r="BS17" s="1110"/>
      <c r="BT17" s="1111"/>
      <c r="BU17" s="1111"/>
      <c r="BV17" s="1111"/>
      <c r="BW17" s="1111"/>
      <c r="BX17" s="1111"/>
      <c r="BY17" s="1111"/>
      <c r="BZ17" s="1111"/>
      <c r="CA17" s="1111"/>
      <c r="CB17" s="1111"/>
      <c r="CC17" s="1111"/>
      <c r="CD17" s="1111"/>
      <c r="CE17" s="1111"/>
      <c r="CF17" s="1111"/>
      <c r="CG17" s="1112"/>
      <c r="CH17" s="1085"/>
      <c r="CI17" s="1086"/>
      <c r="CJ17" s="1086"/>
      <c r="CK17" s="1086"/>
      <c r="CL17" s="1087"/>
      <c r="CM17" s="1085"/>
      <c r="CN17" s="1086"/>
      <c r="CO17" s="1086"/>
      <c r="CP17" s="1086"/>
      <c r="CQ17" s="1087"/>
      <c r="CR17" s="1085"/>
      <c r="CS17" s="1086"/>
      <c r="CT17" s="1086"/>
      <c r="CU17" s="1086"/>
      <c r="CV17" s="1087"/>
      <c r="CW17" s="1085"/>
      <c r="CX17" s="1086"/>
      <c r="CY17" s="1086"/>
      <c r="CZ17" s="1086"/>
      <c r="DA17" s="1087"/>
      <c r="DB17" s="1085"/>
      <c r="DC17" s="1086"/>
      <c r="DD17" s="1086"/>
      <c r="DE17" s="1086"/>
      <c r="DF17" s="1087"/>
      <c r="DG17" s="1085"/>
      <c r="DH17" s="1086"/>
      <c r="DI17" s="1086"/>
      <c r="DJ17" s="1086"/>
      <c r="DK17" s="1087"/>
      <c r="DL17" s="1085"/>
      <c r="DM17" s="1086"/>
      <c r="DN17" s="1086"/>
      <c r="DO17" s="1086"/>
      <c r="DP17" s="1087"/>
      <c r="DQ17" s="1085"/>
      <c r="DR17" s="1086"/>
      <c r="DS17" s="1086"/>
      <c r="DT17" s="1086"/>
      <c r="DU17" s="1087"/>
      <c r="DV17" s="1088"/>
      <c r="DW17" s="1089"/>
      <c r="DX17" s="1089"/>
      <c r="DY17" s="1089"/>
      <c r="DZ17" s="1090"/>
      <c r="EA17" s="256"/>
    </row>
    <row r="18" spans="1:131" s="257" customFormat="1" ht="26.25" customHeight="1">
      <c r="A18" s="263">
        <v>12</v>
      </c>
      <c r="B18" s="1133"/>
      <c r="C18" s="1134"/>
      <c r="D18" s="1134"/>
      <c r="E18" s="1134"/>
      <c r="F18" s="1134"/>
      <c r="G18" s="1134"/>
      <c r="H18" s="1134"/>
      <c r="I18" s="1134"/>
      <c r="J18" s="1134"/>
      <c r="K18" s="1134"/>
      <c r="L18" s="1134"/>
      <c r="M18" s="1134"/>
      <c r="N18" s="1134"/>
      <c r="O18" s="1134"/>
      <c r="P18" s="1135"/>
      <c r="Q18" s="1139"/>
      <c r="R18" s="1140"/>
      <c r="S18" s="1140"/>
      <c r="T18" s="1140"/>
      <c r="U18" s="1140"/>
      <c r="V18" s="1140"/>
      <c r="W18" s="1140"/>
      <c r="X18" s="1140"/>
      <c r="Y18" s="1140"/>
      <c r="Z18" s="1140"/>
      <c r="AA18" s="1140"/>
      <c r="AB18" s="1140"/>
      <c r="AC18" s="1140"/>
      <c r="AD18" s="1140"/>
      <c r="AE18" s="1141"/>
      <c r="AF18" s="1115"/>
      <c r="AG18" s="1116"/>
      <c r="AH18" s="1116"/>
      <c r="AI18" s="1116"/>
      <c r="AJ18" s="1117"/>
      <c r="AK18" s="1182"/>
      <c r="AL18" s="1183"/>
      <c r="AM18" s="1183"/>
      <c r="AN18" s="1183"/>
      <c r="AO18" s="1183"/>
      <c r="AP18" s="1183"/>
      <c r="AQ18" s="1183"/>
      <c r="AR18" s="1183"/>
      <c r="AS18" s="1183"/>
      <c r="AT18" s="1183"/>
      <c r="AU18" s="1180"/>
      <c r="AV18" s="1180"/>
      <c r="AW18" s="1180"/>
      <c r="AX18" s="1180"/>
      <c r="AY18" s="1181"/>
      <c r="AZ18" s="254"/>
      <c r="BA18" s="254"/>
      <c r="BB18" s="254"/>
      <c r="BC18" s="254"/>
      <c r="BD18" s="254"/>
      <c r="BE18" s="255"/>
      <c r="BF18" s="255"/>
      <c r="BG18" s="255"/>
      <c r="BH18" s="255"/>
      <c r="BI18" s="255"/>
      <c r="BJ18" s="255"/>
      <c r="BK18" s="255"/>
      <c r="BL18" s="255"/>
      <c r="BM18" s="255"/>
      <c r="BN18" s="255"/>
      <c r="BO18" s="255"/>
      <c r="BP18" s="255"/>
      <c r="BQ18" s="264">
        <v>12</v>
      </c>
      <c r="BR18" s="265"/>
      <c r="BS18" s="1110"/>
      <c r="BT18" s="1111"/>
      <c r="BU18" s="1111"/>
      <c r="BV18" s="1111"/>
      <c r="BW18" s="1111"/>
      <c r="BX18" s="1111"/>
      <c r="BY18" s="1111"/>
      <c r="BZ18" s="1111"/>
      <c r="CA18" s="1111"/>
      <c r="CB18" s="1111"/>
      <c r="CC18" s="1111"/>
      <c r="CD18" s="1111"/>
      <c r="CE18" s="1111"/>
      <c r="CF18" s="1111"/>
      <c r="CG18" s="1112"/>
      <c r="CH18" s="1085"/>
      <c r="CI18" s="1086"/>
      <c r="CJ18" s="1086"/>
      <c r="CK18" s="1086"/>
      <c r="CL18" s="1087"/>
      <c r="CM18" s="1085"/>
      <c r="CN18" s="1086"/>
      <c r="CO18" s="1086"/>
      <c r="CP18" s="1086"/>
      <c r="CQ18" s="1087"/>
      <c r="CR18" s="1085"/>
      <c r="CS18" s="1086"/>
      <c r="CT18" s="1086"/>
      <c r="CU18" s="1086"/>
      <c r="CV18" s="1087"/>
      <c r="CW18" s="1085"/>
      <c r="CX18" s="1086"/>
      <c r="CY18" s="1086"/>
      <c r="CZ18" s="1086"/>
      <c r="DA18" s="1087"/>
      <c r="DB18" s="1085"/>
      <c r="DC18" s="1086"/>
      <c r="DD18" s="1086"/>
      <c r="DE18" s="1086"/>
      <c r="DF18" s="1087"/>
      <c r="DG18" s="1085"/>
      <c r="DH18" s="1086"/>
      <c r="DI18" s="1086"/>
      <c r="DJ18" s="1086"/>
      <c r="DK18" s="1087"/>
      <c r="DL18" s="1085"/>
      <c r="DM18" s="1086"/>
      <c r="DN18" s="1086"/>
      <c r="DO18" s="1086"/>
      <c r="DP18" s="1087"/>
      <c r="DQ18" s="1085"/>
      <c r="DR18" s="1086"/>
      <c r="DS18" s="1086"/>
      <c r="DT18" s="1086"/>
      <c r="DU18" s="1087"/>
      <c r="DV18" s="1088"/>
      <c r="DW18" s="1089"/>
      <c r="DX18" s="1089"/>
      <c r="DY18" s="1089"/>
      <c r="DZ18" s="1090"/>
      <c r="EA18" s="256"/>
    </row>
    <row r="19" spans="1:131" s="257" customFormat="1" ht="26.25" customHeight="1">
      <c r="A19" s="263">
        <v>13</v>
      </c>
      <c r="B19" s="1133"/>
      <c r="C19" s="1134"/>
      <c r="D19" s="1134"/>
      <c r="E19" s="1134"/>
      <c r="F19" s="1134"/>
      <c r="G19" s="1134"/>
      <c r="H19" s="1134"/>
      <c r="I19" s="1134"/>
      <c r="J19" s="1134"/>
      <c r="K19" s="1134"/>
      <c r="L19" s="1134"/>
      <c r="M19" s="1134"/>
      <c r="N19" s="1134"/>
      <c r="O19" s="1134"/>
      <c r="P19" s="1135"/>
      <c r="Q19" s="1139"/>
      <c r="R19" s="1140"/>
      <c r="S19" s="1140"/>
      <c r="T19" s="1140"/>
      <c r="U19" s="1140"/>
      <c r="V19" s="1140"/>
      <c r="W19" s="1140"/>
      <c r="X19" s="1140"/>
      <c r="Y19" s="1140"/>
      <c r="Z19" s="1140"/>
      <c r="AA19" s="1140"/>
      <c r="AB19" s="1140"/>
      <c r="AC19" s="1140"/>
      <c r="AD19" s="1140"/>
      <c r="AE19" s="1141"/>
      <c r="AF19" s="1115"/>
      <c r="AG19" s="1116"/>
      <c r="AH19" s="1116"/>
      <c r="AI19" s="1116"/>
      <c r="AJ19" s="1117"/>
      <c r="AK19" s="1182"/>
      <c r="AL19" s="1183"/>
      <c r="AM19" s="1183"/>
      <c r="AN19" s="1183"/>
      <c r="AO19" s="1183"/>
      <c r="AP19" s="1183"/>
      <c r="AQ19" s="1183"/>
      <c r="AR19" s="1183"/>
      <c r="AS19" s="1183"/>
      <c r="AT19" s="1183"/>
      <c r="AU19" s="1180"/>
      <c r="AV19" s="1180"/>
      <c r="AW19" s="1180"/>
      <c r="AX19" s="1180"/>
      <c r="AY19" s="1181"/>
      <c r="AZ19" s="254"/>
      <c r="BA19" s="254"/>
      <c r="BB19" s="254"/>
      <c r="BC19" s="254"/>
      <c r="BD19" s="254"/>
      <c r="BE19" s="255"/>
      <c r="BF19" s="255"/>
      <c r="BG19" s="255"/>
      <c r="BH19" s="255"/>
      <c r="BI19" s="255"/>
      <c r="BJ19" s="255"/>
      <c r="BK19" s="255"/>
      <c r="BL19" s="255"/>
      <c r="BM19" s="255"/>
      <c r="BN19" s="255"/>
      <c r="BO19" s="255"/>
      <c r="BP19" s="255"/>
      <c r="BQ19" s="264">
        <v>13</v>
      </c>
      <c r="BR19" s="265"/>
      <c r="BS19" s="1110"/>
      <c r="BT19" s="1111"/>
      <c r="BU19" s="1111"/>
      <c r="BV19" s="1111"/>
      <c r="BW19" s="1111"/>
      <c r="BX19" s="1111"/>
      <c r="BY19" s="1111"/>
      <c r="BZ19" s="1111"/>
      <c r="CA19" s="1111"/>
      <c r="CB19" s="1111"/>
      <c r="CC19" s="1111"/>
      <c r="CD19" s="1111"/>
      <c r="CE19" s="1111"/>
      <c r="CF19" s="1111"/>
      <c r="CG19" s="1112"/>
      <c r="CH19" s="1085"/>
      <c r="CI19" s="1086"/>
      <c r="CJ19" s="1086"/>
      <c r="CK19" s="1086"/>
      <c r="CL19" s="1087"/>
      <c r="CM19" s="1085"/>
      <c r="CN19" s="1086"/>
      <c r="CO19" s="1086"/>
      <c r="CP19" s="1086"/>
      <c r="CQ19" s="1087"/>
      <c r="CR19" s="1085"/>
      <c r="CS19" s="1086"/>
      <c r="CT19" s="1086"/>
      <c r="CU19" s="1086"/>
      <c r="CV19" s="1087"/>
      <c r="CW19" s="1085"/>
      <c r="CX19" s="1086"/>
      <c r="CY19" s="1086"/>
      <c r="CZ19" s="1086"/>
      <c r="DA19" s="1087"/>
      <c r="DB19" s="1085"/>
      <c r="DC19" s="1086"/>
      <c r="DD19" s="1086"/>
      <c r="DE19" s="1086"/>
      <c r="DF19" s="1087"/>
      <c r="DG19" s="1085"/>
      <c r="DH19" s="1086"/>
      <c r="DI19" s="1086"/>
      <c r="DJ19" s="1086"/>
      <c r="DK19" s="1087"/>
      <c r="DL19" s="1085"/>
      <c r="DM19" s="1086"/>
      <c r="DN19" s="1086"/>
      <c r="DO19" s="1086"/>
      <c r="DP19" s="1087"/>
      <c r="DQ19" s="1085"/>
      <c r="DR19" s="1086"/>
      <c r="DS19" s="1086"/>
      <c r="DT19" s="1086"/>
      <c r="DU19" s="1087"/>
      <c r="DV19" s="1088"/>
      <c r="DW19" s="1089"/>
      <c r="DX19" s="1089"/>
      <c r="DY19" s="1089"/>
      <c r="DZ19" s="1090"/>
      <c r="EA19" s="256"/>
    </row>
    <row r="20" spans="1:131" s="257" customFormat="1" ht="26.25" customHeight="1">
      <c r="A20" s="263">
        <v>14</v>
      </c>
      <c r="B20" s="1133"/>
      <c r="C20" s="1134"/>
      <c r="D20" s="1134"/>
      <c r="E20" s="1134"/>
      <c r="F20" s="1134"/>
      <c r="G20" s="1134"/>
      <c r="H20" s="1134"/>
      <c r="I20" s="1134"/>
      <c r="J20" s="1134"/>
      <c r="K20" s="1134"/>
      <c r="L20" s="1134"/>
      <c r="M20" s="1134"/>
      <c r="N20" s="1134"/>
      <c r="O20" s="1134"/>
      <c r="P20" s="1135"/>
      <c r="Q20" s="1139"/>
      <c r="R20" s="1140"/>
      <c r="S20" s="1140"/>
      <c r="T20" s="1140"/>
      <c r="U20" s="1140"/>
      <c r="V20" s="1140"/>
      <c r="W20" s="1140"/>
      <c r="X20" s="1140"/>
      <c r="Y20" s="1140"/>
      <c r="Z20" s="1140"/>
      <c r="AA20" s="1140"/>
      <c r="AB20" s="1140"/>
      <c r="AC20" s="1140"/>
      <c r="AD20" s="1140"/>
      <c r="AE20" s="1141"/>
      <c r="AF20" s="1115"/>
      <c r="AG20" s="1116"/>
      <c r="AH20" s="1116"/>
      <c r="AI20" s="1116"/>
      <c r="AJ20" s="1117"/>
      <c r="AK20" s="1182"/>
      <c r="AL20" s="1183"/>
      <c r="AM20" s="1183"/>
      <c r="AN20" s="1183"/>
      <c r="AO20" s="1183"/>
      <c r="AP20" s="1183"/>
      <c r="AQ20" s="1183"/>
      <c r="AR20" s="1183"/>
      <c r="AS20" s="1183"/>
      <c r="AT20" s="1183"/>
      <c r="AU20" s="1180"/>
      <c r="AV20" s="1180"/>
      <c r="AW20" s="1180"/>
      <c r="AX20" s="1180"/>
      <c r="AY20" s="1181"/>
      <c r="AZ20" s="254"/>
      <c r="BA20" s="254"/>
      <c r="BB20" s="254"/>
      <c r="BC20" s="254"/>
      <c r="BD20" s="254"/>
      <c r="BE20" s="255"/>
      <c r="BF20" s="255"/>
      <c r="BG20" s="255"/>
      <c r="BH20" s="255"/>
      <c r="BI20" s="255"/>
      <c r="BJ20" s="255"/>
      <c r="BK20" s="255"/>
      <c r="BL20" s="255"/>
      <c r="BM20" s="255"/>
      <c r="BN20" s="255"/>
      <c r="BO20" s="255"/>
      <c r="BP20" s="255"/>
      <c r="BQ20" s="264">
        <v>14</v>
      </c>
      <c r="BR20" s="265"/>
      <c r="BS20" s="1110"/>
      <c r="BT20" s="1111"/>
      <c r="BU20" s="1111"/>
      <c r="BV20" s="1111"/>
      <c r="BW20" s="1111"/>
      <c r="BX20" s="1111"/>
      <c r="BY20" s="1111"/>
      <c r="BZ20" s="1111"/>
      <c r="CA20" s="1111"/>
      <c r="CB20" s="1111"/>
      <c r="CC20" s="1111"/>
      <c r="CD20" s="1111"/>
      <c r="CE20" s="1111"/>
      <c r="CF20" s="1111"/>
      <c r="CG20" s="1112"/>
      <c r="CH20" s="1085"/>
      <c r="CI20" s="1086"/>
      <c r="CJ20" s="1086"/>
      <c r="CK20" s="1086"/>
      <c r="CL20" s="1087"/>
      <c r="CM20" s="1085"/>
      <c r="CN20" s="1086"/>
      <c r="CO20" s="1086"/>
      <c r="CP20" s="1086"/>
      <c r="CQ20" s="1087"/>
      <c r="CR20" s="1085"/>
      <c r="CS20" s="1086"/>
      <c r="CT20" s="1086"/>
      <c r="CU20" s="1086"/>
      <c r="CV20" s="1087"/>
      <c r="CW20" s="1085"/>
      <c r="CX20" s="1086"/>
      <c r="CY20" s="1086"/>
      <c r="CZ20" s="1086"/>
      <c r="DA20" s="1087"/>
      <c r="DB20" s="1085"/>
      <c r="DC20" s="1086"/>
      <c r="DD20" s="1086"/>
      <c r="DE20" s="1086"/>
      <c r="DF20" s="1087"/>
      <c r="DG20" s="1085"/>
      <c r="DH20" s="1086"/>
      <c r="DI20" s="1086"/>
      <c r="DJ20" s="1086"/>
      <c r="DK20" s="1087"/>
      <c r="DL20" s="1085"/>
      <c r="DM20" s="1086"/>
      <c r="DN20" s="1086"/>
      <c r="DO20" s="1086"/>
      <c r="DP20" s="1087"/>
      <c r="DQ20" s="1085"/>
      <c r="DR20" s="1086"/>
      <c r="DS20" s="1086"/>
      <c r="DT20" s="1086"/>
      <c r="DU20" s="1087"/>
      <c r="DV20" s="1088"/>
      <c r="DW20" s="1089"/>
      <c r="DX20" s="1089"/>
      <c r="DY20" s="1089"/>
      <c r="DZ20" s="1090"/>
      <c r="EA20" s="256"/>
    </row>
    <row r="21" spans="1:131" s="257" customFormat="1" ht="26.25" customHeight="1" thickBot="1">
      <c r="A21" s="263">
        <v>15</v>
      </c>
      <c r="B21" s="1133"/>
      <c r="C21" s="1134"/>
      <c r="D21" s="1134"/>
      <c r="E21" s="1134"/>
      <c r="F21" s="1134"/>
      <c r="G21" s="1134"/>
      <c r="H21" s="1134"/>
      <c r="I21" s="1134"/>
      <c r="J21" s="1134"/>
      <c r="K21" s="1134"/>
      <c r="L21" s="1134"/>
      <c r="M21" s="1134"/>
      <c r="N21" s="1134"/>
      <c r="O21" s="1134"/>
      <c r="P21" s="1135"/>
      <c r="Q21" s="1139"/>
      <c r="R21" s="1140"/>
      <c r="S21" s="1140"/>
      <c r="T21" s="1140"/>
      <c r="U21" s="1140"/>
      <c r="V21" s="1140"/>
      <c r="W21" s="1140"/>
      <c r="X21" s="1140"/>
      <c r="Y21" s="1140"/>
      <c r="Z21" s="1140"/>
      <c r="AA21" s="1140"/>
      <c r="AB21" s="1140"/>
      <c r="AC21" s="1140"/>
      <c r="AD21" s="1140"/>
      <c r="AE21" s="1141"/>
      <c r="AF21" s="1115"/>
      <c r="AG21" s="1116"/>
      <c r="AH21" s="1116"/>
      <c r="AI21" s="1116"/>
      <c r="AJ21" s="1117"/>
      <c r="AK21" s="1182"/>
      <c r="AL21" s="1183"/>
      <c r="AM21" s="1183"/>
      <c r="AN21" s="1183"/>
      <c r="AO21" s="1183"/>
      <c r="AP21" s="1183"/>
      <c r="AQ21" s="1183"/>
      <c r="AR21" s="1183"/>
      <c r="AS21" s="1183"/>
      <c r="AT21" s="1183"/>
      <c r="AU21" s="1180"/>
      <c r="AV21" s="1180"/>
      <c r="AW21" s="1180"/>
      <c r="AX21" s="1180"/>
      <c r="AY21" s="1181"/>
      <c r="AZ21" s="254"/>
      <c r="BA21" s="254"/>
      <c r="BB21" s="254"/>
      <c r="BC21" s="254"/>
      <c r="BD21" s="254"/>
      <c r="BE21" s="255"/>
      <c r="BF21" s="255"/>
      <c r="BG21" s="255"/>
      <c r="BH21" s="255"/>
      <c r="BI21" s="255"/>
      <c r="BJ21" s="255"/>
      <c r="BK21" s="255"/>
      <c r="BL21" s="255"/>
      <c r="BM21" s="255"/>
      <c r="BN21" s="255"/>
      <c r="BO21" s="255"/>
      <c r="BP21" s="255"/>
      <c r="BQ21" s="264">
        <v>15</v>
      </c>
      <c r="BR21" s="265"/>
      <c r="BS21" s="1110"/>
      <c r="BT21" s="1111"/>
      <c r="BU21" s="1111"/>
      <c r="BV21" s="1111"/>
      <c r="BW21" s="1111"/>
      <c r="BX21" s="1111"/>
      <c r="BY21" s="1111"/>
      <c r="BZ21" s="1111"/>
      <c r="CA21" s="1111"/>
      <c r="CB21" s="1111"/>
      <c r="CC21" s="1111"/>
      <c r="CD21" s="1111"/>
      <c r="CE21" s="1111"/>
      <c r="CF21" s="1111"/>
      <c r="CG21" s="1112"/>
      <c r="CH21" s="1085"/>
      <c r="CI21" s="1086"/>
      <c r="CJ21" s="1086"/>
      <c r="CK21" s="1086"/>
      <c r="CL21" s="1087"/>
      <c r="CM21" s="1085"/>
      <c r="CN21" s="1086"/>
      <c r="CO21" s="1086"/>
      <c r="CP21" s="1086"/>
      <c r="CQ21" s="1087"/>
      <c r="CR21" s="1085"/>
      <c r="CS21" s="1086"/>
      <c r="CT21" s="1086"/>
      <c r="CU21" s="1086"/>
      <c r="CV21" s="1087"/>
      <c r="CW21" s="1085"/>
      <c r="CX21" s="1086"/>
      <c r="CY21" s="1086"/>
      <c r="CZ21" s="1086"/>
      <c r="DA21" s="1087"/>
      <c r="DB21" s="1085"/>
      <c r="DC21" s="1086"/>
      <c r="DD21" s="1086"/>
      <c r="DE21" s="1086"/>
      <c r="DF21" s="1087"/>
      <c r="DG21" s="1085"/>
      <c r="DH21" s="1086"/>
      <c r="DI21" s="1086"/>
      <c r="DJ21" s="1086"/>
      <c r="DK21" s="1087"/>
      <c r="DL21" s="1085"/>
      <c r="DM21" s="1086"/>
      <c r="DN21" s="1086"/>
      <c r="DO21" s="1086"/>
      <c r="DP21" s="1087"/>
      <c r="DQ21" s="1085"/>
      <c r="DR21" s="1086"/>
      <c r="DS21" s="1086"/>
      <c r="DT21" s="1086"/>
      <c r="DU21" s="1087"/>
      <c r="DV21" s="1088"/>
      <c r="DW21" s="1089"/>
      <c r="DX21" s="1089"/>
      <c r="DY21" s="1089"/>
      <c r="DZ21" s="1090"/>
      <c r="EA21" s="256"/>
    </row>
    <row r="22" spans="1:131" s="257" customFormat="1" ht="26.25" customHeight="1">
      <c r="A22" s="263">
        <v>16</v>
      </c>
      <c r="B22" s="1133"/>
      <c r="C22" s="1134"/>
      <c r="D22" s="1134"/>
      <c r="E22" s="1134"/>
      <c r="F22" s="1134"/>
      <c r="G22" s="1134"/>
      <c r="H22" s="1134"/>
      <c r="I22" s="1134"/>
      <c r="J22" s="1134"/>
      <c r="K22" s="1134"/>
      <c r="L22" s="1134"/>
      <c r="M22" s="1134"/>
      <c r="N22" s="1134"/>
      <c r="O22" s="1134"/>
      <c r="P22" s="1135"/>
      <c r="Q22" s="1177"/>
      <c r="R22" s="1178"/>
      <c r="S22" s="1178"/>
      <c r="T22" s="1178"/>
      <c r="U22" s="1178"/>
      <c r="V22" s="1178"/>
      <c r="W22" s="1178"/>
      <c r="X22" s="1178"/>
      <c r="Y22" s="1178"/>
      <c r="Z22" s="1178"/>
      <c r="AA22" s="1178"/>
      <c r="AB22" s="1178"/>
      <c r="AC22" s="1178"/>
      <c r="AD22" s="1178"/>
      <c r="AE22" s="1179"/>
      <c r="AF22" s="1115"/>
      <c r="AG22" s="1116"/>
      <c r="AH22" s="1116"/>
      <c r="AI22" s="1116"/>
      <c r="AJ22" s="1117"/>
      <c r="AK22" s="1173"/>
      <c r="AL22" s="1174"/>
      <c r="AM22" s="1174"/>
      <c r="AN22" s="1174"/>
      <c r="AO22" s="1174"/>
      <c r="AP22" s="1174"/>
      <c r="AQ22" s="1174"/>
      <c r="AR22" s="1174"/>
      <c r="AS22" s="1174"/>
      <c r="AT22" s="1174"/>
      <c r="AU22" s="1175"/>
      <c r="AV22" s="1175"/>
      <c r="AW22" s="1175"/>
      <c r="AX22" s="1175"/>
      <c r="AY22" s="1176"/>
      <c r="AZ22" s="1131" t="s">
        <v>394</v>
      </c>
      <c r="BA22" s="1131"/>
      <c r="BB22" s="1131"/>
      <c r="BC22" s="1131"/>
      <c r="BD22" s="1132"/>
      <c r="BE22" s="255"/>
      <c r="BF22" s="255"/>
      <c r="BG22" s="255"/>
      <c r="BH22" s="255"/>
      <c r="BI22" s="255"/>
      <c r="BJ22" s="255"/>
      <c r="BK22" s="255"/>
      <c r="BL22" s="255"/>
      <c r="BM22" s="255"/>
      <c r="BN22" s="255"/>
      <c r="BO22" s="255"/>
      <c r="BP22" s="255"/>
      <c r="BQ22" s="264">
        <v>16</v>
      </c>
      <c r="BR22" s="265"/>
      <c r="BS22" s="1110"/>
      <c r="BT22" s="1111"/>
      <c r="BU22" s="1111"/>
      <c r="BV22" s="1111"/>
      <c r="BW22" s="1111"/>
      <c r="BX22" s="1111"/>
      <c r="BY22" s="1111"/>
      <c r="BZ22" s="1111"/>
      <c r="CA22" s="1111"/>
      <c r="CB22" s="1111"/>
      <c r="CC22" s="1111"/>
      <c r="CD22" s="1111"/>
      <c r="CE22" s="1111"/>
      <c r="CF22" s="1111"/>
      <c r="CG22" s="1112"/>
      <c r="CH22" s="1085"/>
      <c r="CI22" s="1086"/>
      <c r="CJ22" s="1086"/>
      <c r="CK22" s="1086"/>
      <c r="CL22" s="1087"/>
      <c r="CM22" s="1085"/>
      <c r="CN22" s="1086"/>
      <c r="CO22" s="1086"/>
      <c r="CP22" s="1086"/>
      <c r="CQ22" s="1087"/>
      <c r="CR22" s="1085"/>
      <c r="CS22" s="1086"/>
      <c r="CT22" s="1086"/>
      <c r="CU22" s="1086"/>
      <c r="CV22" s="1087"/>
      <c r="CW22" s="1085"/>
      <c r="CX22" s="1086"/>
      <c r="CY22" s="1086"/>
      <c r="CZ22" s="1086"/>
      <c r="DA22" s="1087"/>
      <c r="DB22" s="1085"/>
      <c r="DC22" s="1086"/>
      <c r="DD22" s="1086"/>
      <c r="DE22" s="1086"/>
      <c r="DF22" s="1087"/>
      <c r="DG22" s="1085"/>
      <c r="DH22" s="1086"/>
      <c r="DI22" s="1086"/>
      <c r="DJ22" s="1086"/>
      <c r="DK22" s="1087"/>
      <c r="DL22" s="1085"/>
      <c r="DM22" s="1086"/>
      <c r="DN22" s="1086"/>
      <c r="DO22" s="1086"/>
      <c r="DP22" s="1087"/>
      <c r="DQ22" s="1085"/>
      <c r="DR22" s="1086"/>
      <c r="DS22" s="1086"/>
      <c r="DT22" s="1086"/>
      <c r="DU22" s="1087"/>
      <c r="DV22" s="1088"/>
      <c r="DW22" s="1089"/>
      <c r="DX22" s="1089"/>
      <c r="DY22" s="1089"/>
      <c r="DZ22" s="1090"/>
      <c r="EA22" s="256"/>
    </row>
    <row r="23" spans="1:131" s="257" customFormat="1" ht="26.25" customHeight="1" thickBot="1">
      <c r="A23" s="266" t="s">
        <v>395</v>
      </c>
      <c r="B23" s="1040" t="s">
        <v>396</v>
      </c>
      <c r="C23" s="1041"/>
      <c r="D23" s="1041"/>
      <c r="E23" s="1041"/>
      <c r="F23" s="1041"/>
      <c r="G23" s="1041"/>
      <c r="H23" s="1041"/>
      <c r="I23" s="1041"/>
      <c r="J23" s="1041"/>
      <c r="K23" s="1041"/>
      <c r="L23" s="1041"/>
      <c r="M23" s="1041"/>
      <c r="N23" s="1041"/>
      <c r="O23" s="1041"/>
      <c r="P23" s="1042"/>
      <c r="Q23" s="1164">
        <v>25122</v>
      </c>
      <c r="R23" s="1165"/>
      <c r="S23" s="1165"/>
      <c r="T23" s="1165"/>
      <c r="U23" s="1165"/>
      <c r="V23" s="1165">
        <v>24387</v>
      </c>
      <c r="W23" s="1165"/>
      <c r="X23" s="1165"/>
      <c r="Y23" s="1165"/>
      <c r="Z23" s="1165"/>
      <c r="AA23" s="1165">
        <v>734</v>
      </c>
      <c r="AB23" s="1165"/>
      <c r="AC23" s="1165"/>
      <c r="AD23" s="1165"/>
      <c r="AE23" s="1166"/>
      <c r="AF23" s="1167">
        <v>725</v>
      </c>
      <c r="AG23" s="1165"/>
      <c r="AH23" s="1165"/>
      <c r="AI23" s="1165"/>
      <c r="AJ23" s="1168"/>
      <c r="AK23" s="1169"/>
      <c r="AL23" s="1170"/>
      <c r="AM23" s="1170"/>
      <c r="AN23" s="1170"/>
      <c r="AO23" s="1170"/>
      <c r="AP23" s="1165">
        <v>11113</v>
      </c>
      <c r="AQ23" s="1165"/>
      <c r="AR23" s="1165"/>
      <c r="AS23" s="1165"/>
      <c r="AT23" s="1165"/>
      <c r="AU23" s="1171"/>
      <c r="AV23" s="1171"/>
      <c r="AW23" s="1171"/>
      <c r="AX23" s="1171"/>
      <c r="AY23" s="1172"/>
      <c r="AZ23" s="1161" t="s">
        <v>397</v>
      </c>
      <c r="BA23" s="1162"/>
      <c r="BB23" s="1162"/>
      <c r="BC23" s="1162"/>
      <c r="BD23" s="1163"/>
      <c r="BE23" s="255"/>
      <c r="BF23" s="255"/>
      <c r="BG23" s="255"/>
      <c r="BH23" s="255"/>
      <c r="BI23" s="255"/>
      <c r="BJ23" s="255"/>
      <c r="BK23" s="255"/>
      <c r="BL23" s="255"/>
      <c r="BM23" s="255"/>
      <c r="BN23" s="255"/>
      <c r="BO23" s="255"/>
      <c r="BP23" s="255"/>
      <c r="BQ23" s="264">
        <v>17</v>
      </c>
      <c r="BR23" s="265"/>
      <c r="BS23" s="1110"/>
      <c r="BT23" s="1111"/>
      <c r="BU23" s="1111"/>
      <c r="BV23" s="1111"/>
      <c r="BW23" s="1111"/>
      <c r="BX23" s="1111"/>
      <c r="BY23" s="1111"/>
      <c r="BZ23" s="1111"/>
      <c r="CA23" s="1111"/>
      <c r="CB23" s="1111"/>
      <c r="CC23" s="1111"/>
      <c r="CD23" s="1111"/>
      <c r="CE23" s="1111"/>
      <c r="CF23" s="1111"/>
      <c r="CG23" s="1112"/>
      <c r="CH23" s="1085"/>
      <c r="CI23" s="1086"/>
      <c r="CJ23" s="1086"/>
      <c r="CK23" s="1086"/>
      <c r="CL23" s="1087"/>
      <c r="CM23" s="1085"/>
      <c r="CN23" s="1086"/>
      <c r="CO23" s="1086"/>
      <c r="CP23" s="1086"/>
      <c r="CQ23" s="1087"/>
      <c r="CR23" s="1085"/>
      <c r="CS23" s="1086"/>
      <c r="CT23" s="1086"/>
      <c r="CU23" s="1086"/>
      <c r="CV23" s="1087"/>
      <c r="CW23" s="1085"/>
      <c r="CX23" s="1086"/>
      <c r="CY23" s="1086"/>
      <c r="CZ23" s="1086"/>
      <c r="DA23" s="1087"/>
      <c r="DB23" s="1085"/>
      <c r="DC23" s="1086"/>
      <c r="DD23" s="1086"/>
      <c r="DE23" s="1086"/>
      <c r="DF23" s="1087"/>
      <c r="DG23" s="1085"/>
      <c r="DH23" s="1086"/>
      <c r="DI23" s="1086"/>
      <c r="DJ23" s="1086"/>
      <c r="DK23" s="1087"/>
      <c r="DL23" s="1085"/>
      <c r="DM23" s="1086"/>
      <c r="DN23" s="1086"/>
      <c r="DO23" s="1086"/>
      <c r="DP23" s="1087"/>
      <c r="DQ23" s="1085"/>
      <c r="DR23" s="1086"/>
      <c r="DS23" s="1086"/>
      <c r="DT23" s="1086"/>
      <c r="DU23" s="1087"/>
      <c r="DV23" s="1088"/>
      <c r="DW23" s="1089"/>
      <c r="DX23" s="1089"/>
      <c r="DY23" s="1089"/>
      <c r="DZ23" s="1090"/>
      <c r="EA23" s="256"/>
    </row>
    <row r="24" spans="1:131" s="257" customFormat="1" ht="26.25" customHeight="1">
      <c r="A24" s="1160" t="s">
        <v>398</v>
      </c>
      <c r="B24" s="1160"/>
      <c r="C24" s="1160"/>
      <c r="D24" s="1160"/>
      <c r="E24" s="1160"/>
      <c r="F24" s="1160"/>
      <c r="G24" s="1160"/>
      <c r="H24" s="1160"/>
      <c r="I24" s="1160"/>
      <c r="J24" s="1160"/>
      <c r="K24" s="1160"/>
      <c r="L24" s="1160"/>
      <c r="M24" s="1160"/>
      <c r="N24" s="1160"/>
      <c r="O24" s="1160"/>
      <c r="P24" s="1160"/>
      <c r="Q24" s="1160"/>
      <c r="R24" s="1160"/>
      <c r="S24" s="1160"/>
      <c r="T24" s="1160"/>
      <c r="U24" s="1160"/>
      <c r="V24" s="1160"/>
      <c r="W24" s="1160"/>
      <c r="X24" s="1160"/>
      <c r="Y24" s="1160"/>
      <c r="Z24" s="1160"/>
      <c r="AA24" s="1160"/>
      <c r="AB24" s="1160"/>
      <c r="AC24" s="1160"/>
      <c r="AD24" s="1160"/>
      <c r="AE24" s="1160"/>
      <c r="AF24" s="1160"/>
      <c r="AG24" s="1160"/>
      <c r="AH24" s="1160"/>
      <c r="AI24" s="1160"/>
      <c r="AJ24" s="1160"/>
      <c r="AK24" s="1160"/>
      <c r="AL24" s="1160"/>
      <c r="AM24" s="1160"/>
      <c r="AN24" s="1160"/>
      <c r="AO24" s="1160"/>
      <c r="AP24" s="1160"/>
      <c r="AQ24" s="1160"/>
      <c r="AR24" s="1160"/>
      <c r="AS24" s="1160"/>
      <c r="AT24" s="1160"/>
      <c r="AU24" s="1160"/>
      <c r="AV24" s="1160"/>
      <c r="AW24" s="1160"/>
      <c r="AX24" s="1160"/>
      <c r="AY24" s="1160"/>
      <c r="AZ24" s="254"/>
      <c r="BA24" s="254"/>
      <c r="BB24" s="254"/>
      <c r="BC24" s="254"/>
      <c r="BD24" s="254"/>
      <c r="BE24" s="255"/>
      <c r="BF24" s="255"/>
      <c r="BG24" s="255"/>
      <c r="BH24" s="255"/>
      <c r="BI24" s="255"/>
      <c r="BJ24" s="255"/>
      <c r="BK24" s="255"/>
      <c r="BL24" s="255"/>
      <c r="BM24" s="255"/>
      <c r="BN24" s="255"/>
      <c r="BO24" s="255"/>
      <c r="BP24" s="255"/>
      <c r="BQ24" s="264">
        <v>18</v>
      </c>
      <c r="BR24" s="265"/>
      <c r="BS24" s="1110"/>
      <c r="BT24" s="1111"/>
      <c r="BU24" s="1111"/>
      <c r="BV24" s="1111"/>
      <c r="BW24" s="1111"/>
      <c r="BX24" s="1111"/>
      <c r="BY24" s="1111"/>
      <c r="BZ24" s="1111"/>
      <c r="CA24" s="1111"/>
      <c r="CB24" s="1111"/>
      <c r="CC24" s="1111"/>
      <c r="CD24" s="1111"/>
      <c r="CE24" s="1111"/>
      <c r="CF24" s="1111"/>
      <c r="CG24" s="1112"/>
      <c r="CH24" s="1085"/>
      <c r="CI24" s="1086"/>
      <c r="CJ24" s="1086"/>
      <c r="CK24" s="1086"/>
      <c r="CL24" s="1087"/>
      <c r="CM24" s="1085"/>
      <c r="CN24" s="1086"/>
      <c r="CO24" s="1086"/>
      <c r="CP24" s="1086"/>
      <c r="CQ24" s="1087"/>
      <c r="CR24" s="1085"/>
      <c r="CS24" s="1086"/>
      <c r="CT24" s="1086"/>
      <c r="CU24" s="1086"/>
      <c r="CV24" s="1087"/>
      <c r="CW24" s="1085"/>
      <c r="CX24" s="1086"/>
      <c r="CY24" s="1086"/>
      <c r="CZ24" s="1086"/>
      <c r="DA24" s="1087"/>
      <c r="DB24" s="1085"/>
      <c r="DC24" s="1086"/>
      <c r="DD24" s="1086"/>
      <c r="DE24" s="1086"/>
      <c r="DF24" s="1087"/>
      <c r="DG24" s="1085"/>
      <c r="DH24" s="1086"/>
      <c r="DI24" s="1086"/>
      <c r="DJ24" s="1086"/>
      <c r="DK24" s="1087"/>
      <c r="DL24" s="1085"/>
      <c r="DM24" s="1086"/>
      <c r="DN24" s="1086"/>
      <c r="DO24" s="1086"/>
      <c r="DP24" s="1087"/>
      <c r="DQ24" s="1085"/>
      <c r="DR24" s="1086"/>
      <c r="DS24" s="1086"/>
      <c r="DT24" s="1086"/>
      <c r="DU24" s="1087"/>
      <c r="DV24" s="1088"/>
      <c r="DW24" s="1089"/>
      <c r="DX24" s="1089"/>
      <c r="DY24" s="1089"/>
      <c r="DZ24" s="1090"/>
      <c r="EA24" s="256"/>
    </row>
    <row r="25" spans="1:131" s="249" customFormat="1" ht="26.25" customHeight="1" thickBot="1">
      <c r="A25" s="1159" t="s">
        <v>399</v>
      </c>
      <c r="B25" s="1159"/>
      <c r="C25" s="1159"/>
      <c r="D25" s="1159"/>
      <c r="E25" s="1159"/>
      <c r="F25" s="1159"/>
      <c r="G25" s="1159"/>
      <c r="H25" s="1159"/>
      <c r="I25" s="1159"/>
      <c r="J25" s="1159"/>
      <c r="K25" s="1159"/>
      <c r="L25" s="1159"/>
      <c r="M25" s="1159"/>
      <c r="N25" s="1159"/>
      <c r="O25" s="1159"/>
      <c r="P25" s="1159"/>
      <c r="Q25" s="1159"/>
      <c r="R25" s="1159"/>
      <c r="S25" s="1159"/>
      <c r="T25" s="1159"/>
      <c r="U25" s="1159"/>
      <c r="V25" s="1159"/>
      <c r="W25" s="1159"/>
      <c r="X25" s="1159"/>
      <c r="Y25" s="1159"/>
      <c r="Z25" s="1159"/>
      <c r="AA25" s="1159"/>
      <c r="AB25" s="1159"/>
      <c r="AC25" s="1159"/>
      <c r="AD25" s="1159"/>
      <c r="AE25" s="1159"/>
      <c r="AF25" s="1159"/>
      <c r="AG25" s="1159"/>
      <c r="AH25" s="1159"/>
      <c r="AI25" s="1159"/>
      <c r="AJ25" s="1159"/>
      <c r="AK25" s="1159"/>
      <c r="AL25" s="1159"/>
      <c r="AM25" s="1159"/>
      <c r="AN25" s="1159"/>
      <c r="AO25" s="1159"/>
      <c r="AP25" s="1159"/>
      <c r="AQ25" s="1159"/>
      <c r="AR25" s="1159"/>
      <c r="AS25" s="1159"/>
      <c r="AT25" s="1159"/>
      <c r="AU25" s="1159"/>
      <c r="AV25" s="1159"/>
      <c r="AW25" s="1159"/>
      <c r="AX25" s="1159"/>
      <c r="AY25" s="1159"/>
      <c r="AZ25" s="1159"/>
      <c r="BA25" s="1159"/>
      <c r="BB25" s="1159"/>
      <c r="BC25" s="1159"/>
      <c r="BD25" s="1159"/>
      <c r="BE25" s="1159"/>
      <c r="BF25" s="1159"/>
      <c r="BG25" s="1159"/>
      <c r="BH25" s="1159"/>
      <c r="BI25" s="1159"/>
      <c r="BJ25" s="254"/>
      <c r="BK25" s="254"/>
      <c r="BL25" s="254"/>
      <c r="BM25" s="254"/>
      <c r="BN25" s="254"/>
      <c r="BO25" s="267"/>
      <c r="BP25" s="267"/>
      <c r="BQ25" s="264">
        <v>19</v>
      </c>
      <c r="BR25" s="265"/>
      <c r="BS25" s="1110"/>
      <c r="BT25" s="1111"/>
      <c r="BU25" s="1111"/>
      <c r="BV25" s="1111"/>
      <c r="BW25" s="1111"/>
      <c r="BX25" s="1111"/>
      <c r="BY25" s="1111"/>
      <c r="BZ25" s="1111"/>
      <c r="CA25" s="1111"/>
      <c r="CB25" s="1111"/>
      <c r="CC25" s="1111"/>
      <c r="CD25" s="1111"/>
      <c r="CE25" s="1111"/>
      <c r="CF25" s="1111"/>
      <c r="CG25" s="1112"/>
      <c r="CH25" s="1085"/>
      <c r="CI25" s="1086"/>
      <c r="CJ25" s="1086"/>
      <c r="CK25" s="1086"/>
      <c r="CL25" s="1087"/>
      <c r="CM25" s="1085"/>
      <c r="CN25" s="1086"/>
      <c r="CO25" s="1086"/>
      <c r="CP25" s="1086"/>
      <c r="CQ25" s="1087"/>
      <c r="CR25" s="1085"/>
      <c r="CS25" s="1086"/>
      <c r="CT25" s="1086"/>
      <c r="CU25" s="1086"/>
      <c r="CV25" s="1087"/>
      <c r="CW25" s="1085"/>
      <c r="CX25" s="1086"/>
      <c r="CY25" s="1086"/>
      <c r="CZ25" s="1086"/>
      <c r="DA25" s="1087"/>
      <c r="DB25" s="1085"/>
      <c r="DC25" s="1086"/>
      <c r="DD25" s="1086"/>
      <c r="DE25" s="1086"/>
      <c r="DF25" s="1087"/>
      <c r="DG25" s="1085"/>
      <c r="DH25" s="1086"/>
      <c r="DI25" s="1086"/>
      <c r="DJ25" s="1086"/>
      <c r="DK25" s="1087"/>
      <c r="DL25" s="1085"/>
      <c r="DM25" s="1086"/>
      <c r="DN25" s="1086"/>
      <c r="DO25" s="1086"/>
      <c r="DP25" s="1087"/>
      <c r="DQ25" s="1085"/>
      <c r="DR25" s="1086"/>
      <c r="DS25" s="1086"/>
      <c r="DT25" s="1086"/>
      <c r="DU25" s="1087"/>
      <c r="DV25" s="1088"/>
      <c r="DW25" s="1089"/>
      <c r="DX25" s="1089"/>
      <c r="DY25" s="1089"/>
      <c r="DZ25" s="1090"/>
      <c r="EA25" s="248"/>
    </row>
    <row r="26" spans="1:131" s="249" customFormat="1" ht="26.25" customHeight="1">
      <c r="A26" s="1091" t="s">
        <v>373</v>
      </c>
      <c r="B26" s="1092"/>
      <c r="C26" s="1092"/>
      <c r="D26" s="1092"/>
      <c r="E26" s="1092"/>
      <c r="F26" s="1092"/>
      <c r="G26" s="1092"/>
      <c r="H26" s="1092"/>
      <c r="I26" s="1092"/>
      <c r="J26" s="1092"/>
      <c r="K26" s="1092"/>
      <c r="L26" s="1092"/>
      <c r="M26" s="1092"/>
      <c r="N26" s="1092"/>
      <c r="O26" s="1092"/>
      <c r="P26" s="1093"/>
      <c r="Q26" s="1097" t="s">
        <v>400</v>
      </c>
      <c r="R26" s="1098"/>
      <c r="S26" s="1098"/>
      <c r="T26" s="1098"/>
      <c r="U26" s="1099"/>
      <c r="V26" s="1097" t="s">
        <v>401</v>
      </c>
      <c r="W26" s="1098"/>
      <c r="X26" s="1098"/>
      <c r="Y26" s="1098"/>
      <c r="Z26" s="1099"/>
      <c r="AA26" s="1097" t="s">
        <v>402</v>
      </c>
      <c r="AB26" s="1098"/>
      <c r="AC26" s="1098"/>
      <c r="AD26" s="1098"/>
      <c r="AE26" s="1098"/>
      <c r="AF26" s="1155" t="s">
        <v>403</v>
      </c>
      <c r="AG26" s="1104"/>
      <c r="AH26" s="1104"/>
      <c r="AI26" s="1104"/>
      <c r="AJ26" s="1156"/>
      <c r="AK26" s="1098" t="s">
        <v>404</v>
      </c>
      <c r="AL26" s="1098"/>
      <c r="AM26" s="1098"/>
      <c r="AN26" s="1098"/>
      <c r="AO26" s="1099"/>
      <c r="AP26" s="1097" t="s">
        <v>405</v>
      </c>
      <c r="AQ26" s="1098"/>
      <c r="AR26" s="1098"/>
      <c r="AS26" s="1098"/>
      <c r="AT26" s="1099"/>
      <c r="AU26" s="1097" t="s">
        <v>406</v>
      </c>
      <c r="AV26" s="1098"/>
      <c r="AW26" s="1098"/>
      <c r="AX26" s="1098"/>
      <c r="AY26" s="1099"/>
      <c r="AZ26" s="1097" t="s">
        <v>407</v>
      </c>
      <c r="BA26" s="1098"/>
      <c r="BB26" s="1098"/>
      <c r="BC26" s="1098"/>
      <c r="BD26" s="1099"/>
      <c r="BE26" s="1097" t="s">
        <v>380</v>
      </c>
      <c r="BF26" s="1098"/>
      <c r="BG26" s="1098"/>
      <c r="BH26" s="1098"/>
      <c r="BI26" s="1113"/>
      <c r="BJ26" s="254"/>
      <c r="BK26" s="254"/>
      <c r="BL26" s="254"/>
      <c r="BM26" s="254"/>
      <c r="BN26" s="254"/>
      <c r="BO26" s="267"/>
      <c r="BP26" s="267"/>
      <c r="BQ26" s="264">
        <v>20</v>
      </c>
      <c r="BR26" s="265"/>
      <c r="BS26" s="1110"/>
      <c r="BT26" s="1111"/>
      <c r="BU26" s="1111"/>
      <c r="BV26" s="1111"/>
      <c r="BW26" s="1111"/>
      <c r="BX26" s="1111"/>
      <c r="BY26" s="1111"/>
      <c r="BZ26" s="1111"/>
      <c r="CA26" s="1111"/>
      <c r="CB26" s="1111"/>
      <c r="CC26" s="1111"/>
      <c r="CD26" s="1111"/>
      <c r="CE26" s="1111"/>
      <c r="CF26" s="1111"/>
      <c r="CG26" s="1112"/>
      <c r="CH26" s="1085"/>
      <c r="CI26" s="1086"/>
      <c r="CJ26" s="1086"/>
      <c r="CK26" s="1086"/>
      <c r="CL26" s="1087"/>
      <c r="CM26" s="1085"/>
      <c r="CN26" s="1086"/>
      <c r="CO26" s="1086"/>
      <c r="CP26" s="1086"/>
      <c r="CQ26" s="1087"/>
      <c r="CR26" s="1085"/>
      <c r="CS26" s="1086"/>
      <c r="CT26" s="1086"/>
      <c r="CU26" s="1086"/>
      <c r="CV26" s="1087"/>
      <c r="CW26" s="1085"/>
      <c r="CX26" s="1086"/>
      <c r="CY26" s="1086"/>
      <c r="CZ26" s="1086"/>
      <c r="DA26" s="1087"/>
      <c r="DB26" s="1085"/>
      <c r="DC26" s="1086"/>
      <c r="DD26" s="1086"/>
      <c r="DE26" s="1086"/>
      <c r="DF26" s="1087"/>
      <c r="DG26" s="1085"/>
      <c r="DH26" s="1086"/>
      <c r="DI26" s="1086"/>
      <c r="DJ26" s="1086"/>
      <c r="DK26" s="1087"/>
      <c r="DL26" s="1085"/>
      <c r="DM26" s="1086"/>
      <c r="DN26" s="1086"/>
      <c r="DO26" s="1086"/>
      <c r="DP26" s="1087"/>
      <c r="DQ26" s="1085"/>
      <c r="DR26" s="1086"/>
      <c r="DS26" s="1086"/>
      <c r="DT26" s="1086"/>
      <c r="DU26" s="1087"/>
      <c r="DV26" s="1088"/>
      <c r="DW26" s="1089"/>
      <c r="DX26" s="1089"/>
      <c r="DY26" s="1089"/>
      <c r="DZ26" s="1090"/>
      <c r="EA26" s="248"/>
    </row>
    <row r="27" spans="1:131" s="249" customFormat="1" ht="26.25" customHeight="1" thickBot="1">
      <c r="A27" s="1094"/>
      <c r="B27" s="1095"/>
      <c r="C27" s="1095"/>
      <c r="D27" s="1095"/>
      <c r="E27" s="1095"/>
      <c r="F27" s="1095"/>
      <c r="G27" s="1095"/>
      <c r="H27" s="1095"/>
      <c r="I27" s="1095"/>
      <c r="J27" s="1095"/>
      <c r="K27" s="1095"/>
      <c r="L27" s="1095"/>
      <c r="M27" s="1095"/>
      <c r="N27" s="1095"/>
      <c r="O27" s="1095"/>
      <c r="P27" s="1096"/>
      <c r="Q27" s="1100"/>
      <c r="R27" s="1101"/>
      <c r="S27" s="1101"/>
      <c r="T27" s="1101"/>
      <c r="U27" s="1102"/>
      <c r="V27" s="1100"/>
      <c r="W27" s="1101"/>
      <c r="X27" s="1101"/>
      <c r="Y27" s="1101"/>
      <c r="Z27" s="1102"/>
      <c r="AA27" s="1100"/>
      <c r="AB27" s="1101"/>
      <c r="AC27" s="1101"/>
      <c r="AD27" s="1101"/>
      <c r="AE27" s="1101"/>
      <c r="AF27" s="1157"/>
      <c r="AG27" s="1107"/>
      <c r="AH27" s="1107"/>
      <c r="AI27" s="1107"/>
      <c r="AJ27" s="1158"/>
      <c r="AK27" s="1101"/>
      <c r="AL27" s="1101"/>
      <c r="AM27" s="1101"/>
      <c r="AN27" s="1101"/>
      <c r="AO27" s="1102"/>
      <c r="AP27" s="1100"/>
      <c r="AQ27" s="1101"/>
      <c r="AR27" s="1101"/>
      <c r="AS27" s="1101"/>
      <c r="AT27" s="1102"/>
      <c r="AU27" s="1100"/>
      <c r="AV27" s="1101"/>
      <c r="AW27" s="1101"/>
      <c r="AX27" s="1101"/>
      <c r="AY27" s="1102"/>
      <c r="AZ27" s="1100"/>
      <c r="BA27" s="1101"/>
      <c r="BB27" s="1101"/>
      <c r="BC27" s="1101"/>
      <c r="BD27" s="1102"/>
      <c r="BE27" s="1100"/>
      <c r="BF27" s="1101"/>
      <c r="BG27" s="1101"/>
      <c r="BH27" s="1101"/>
      <c r="BI27" s="1114"/>
      <c r="BJ27" s="254"/>
      <c r="BK27" s="254"/>
      <c r="BL27" s="254"/>
      <c r="BM27" s="254"/>
      <c r="BN27" s="254"/>
      <c r="BO27" s="267"/>
      <c r="BP27" s="267"/>
      <c r="BQ27" s="264">
        <v>21</v>
      </c>
      <c r="BR27" s="265"/>
      <c r="BS27" s="1110"/>
      <c r="BT27" s="1111"/>
      <c r="BU27" s="1111"/>
      <c r="BV27" s="1111"/>
      <c r="BW27" s="1111"/>
      <c r="BX27" s="1111"/>
      <c r="BY27" s="1111"/>
      <c r="BZ27" s="1111"/>
      <c r="CA27" s="1111"/>
      <c r="CB27" s="1111"/>
      <c r="CC27" s="1111"/>
      <c r="CD27" s="1111"/>
      <c r="CE27" s="1111"/>
      <c r="CF27" s="1111"/>
      <c r="CG27" s="1112"/>
      <c r="CH27" s="1085"/>
      <c r="CI27" s="1086"/>
      <c r="CJ27" s="1086"/>
      <c r="CK27" s="1086"/>
      <c r="CL27" s="1087"/>
      <c r="CM27" s="1085"/>
      <c r="CN27" s="1086"/>
      <c r="CO27" s="1086"/>
      <c r="CP27" s="1086"/>
      <c r="CQ27" s="1087"/>
      <c r="CR27" s="1085"/>
      <c r="CS27" s="1086"/>
      <c r="CT27" s="1086"/>
      <c r="CU27" s="1086"/>
      <c r="CV27" s="1087"/>
      <c r="CW27" s="1085"/>
      <c r="CX27" s="1086"/>
      <c r="CY27" s="1086"/>
      <c r="CZ27" s="1086"/>
      <c r="DA27" s="1087"/>
      <c r="DB27" s="1085"/>
      <c r="DC27" s="1086"/>
      <c r="DD27" s="1086"/>
      <c r="DE27" s="1086"/>
      <c r="DF27" s="1087"/>
      <c r="DG27" s="1085"/>
      <c r="DH27" s="1086"/>
      <c r="DI27" s="1086"/>
      <c r="DJ27" s="1086"/>
      <c r="DK27" s="1087"/>
      <c r="DL27" s="1085"/>
      <c r="DM27" s="1086"/>
      <c r="DN27" s="1086"/>
      <c r="DO27" s="1086"/>
      <c r="DP27" s="1087"/>
      <c r="DQ27" s="1085"/>
      <c r="DR27" s="1086"/>
      <c r="DS27" s="1086"/>
      <c r="DT27" s="1086"/>
      <c r="DU27" s="1087"/>
      <c r="DV27" s="1088"/>
      <c r="DW27" s="1089"/>
      <c r="DX27" s="1089"/>
      <c r="DY27" s="1089"/>
      <c r="DZ27" s="1090"/>
      <c r="EA27" s="248"/>
    </row>
    <row r="28" spans="1:131" s="249" customFormat="1" ht="26.25" customHeight="1" thickTop="1">
      <c r="A28" s="268">
        <v>1</v>
      </c>
      <c r="B28" s="1146" t="s">
        <v>408</v>
      </c>
      <c r="C28" s="1147"/>
      <c r="D28" s="1147"/>
      <c r="E28" s="1147"/>
      <c r="F28" s="1147"/>
      <c r="G28" s="1147"/>
      <c r="H28" s="1147"/>
      <c r="I28" s="1147"/>
      <c r="J28" s="1147"/>
      <c r="K28" s="1147"/>
      <c r="L28" s="1147"/>
      <c r="M28" s="1147"/>
      <c r="N28" s="1147"/>
      <c r="O28" s="1147"/>
      <c r="P28" s="1148"/>
      <c r="Q28" s="1149">
        <v>4853</v>
      </c>
      <c r="R28" s="1150"/>
      <c r="S28" s="1150"/>
      <c r="T28" s="1150"/>
      <c r="U28" s="1150"/>
      <c r="V28" s="1150">
        <v>5626</v>
      </c>
      <c r="W28" s="1150"/>
      <c r="X28" s="1150"/>
      <c r="Y28" s="1150"/>
      <c r="Z28" s="1150"/>
      <c r="AA28" s="1150">
        <v>-773</v>
      </c>
      <c r="AB28" s="1150"/>
      <c r="AC28" s="1150"/>
      <c r="AD28" s="1150"/>
      <c r="AE28" s="1151"/>
      <c r="AF28" s="1152">
        <v>-773</v>
      </c>
      <c r="AG28" s="1150"/>
      <c r="AH28" s="1150"/>
      <c r="AI28" s="1150"/>
      <c r="AJ28" s="1153"/>
      <c r="AK28" s="1154">
        <v>513</v>
      </c>
      <c r="AL28" s="1142"/>
      <c r="AM28" s="1142"/>
      <c r="AN28" s="1142"/>
      <c r="AO28" s="1142"/>
      <c r="AP28" s="1142" t="s">
        <v>603</v>
      </c>
      <c r="AQ28" s="1142"/>
      <c r="AR28" s="1142"/>
      <c r="AS28" s="1142"/>
      <c r="AT28" s="1142"/>
      <c r="AU28" s="1142" t="s">
        <v>603</v>
      </c>
      <c r="AV28" s="1142"/>
      <c r="AW28" s="1142"/>
      <c r="AX28" s="1142"/>
      <c r="AY28" s="1142"/>
      <c r="AZ28" s="1143" t="s">
        <v>603</v>
      </c>
      <c r="BA28" s="1143"/>
      <c r="BB28" s="1143"/>
      <c r="BC28" s="1143"/>
      <c r="BD28" s="1143"/>
      <c r="BE28" s="1144"/>
      <c r="BF28" s="1144"/>
      <c r="BG28" s="1144"/>
      <c r="BH28" s="1144"/>
      <c r="BI28" s="1145"/>
      <c r="BJ28" s="254"/>
      <c r="BK28" s="254"/>
      <c r="BL28" s="254"/>
      <c r="BM28" s="254"/>
      <c r="BN28" s="254"/>
      <c r="BO28" s="267"/>
      <c r="BP28" s="267"/>
      <c r="BQ28" s="264">
        <v>22</v>
      </c>
      <c r="BR28" s="265"/>
      <c r="BS28" s="1110"/>
      <c r="BT28" s="1111"/>
      <c r="BU28" s="1111"/>
      <c r="BV28" s="1111"/>
      <c r="BW28" s="1111"/>
      <c r="BX28" s="1111"/>
      <c r="BY28" s="1111"/>
      <c r="BZ28" s="1111"/>
      <c r="CA28" s="1111"/>
      <c r="CB28" s="1111"/>
      <c r="CC28" s="1111"/>
      <c r="CD28" s="1111"/>
      <c r="CE28" s="1111"/>
      <c r="CF28" s="1111"/>
      <c r="CG28" s="1112"/>
      <c r="CH28" s="1085"/>
      <c r="CI28" s="1086"/>
      <c r="CJ28" s="1086"/>
      <c r="CK28" s="1086"/>
      <c r="CL28" s="1087"/>
      <c r="CM28" s="1085"/>
      <c r="CN28" s="1086"/>
      <c r="CO28" s="1086"/>
      <c r="CP28" s="1086"/>
      <c r="CQ28" s="1087"/>
      <c r="CR28" s="1085"/>
      <c r="CS28" s="1086"/>
      <c r="CT28" s="1086"/>
      <c r="CU28" s="1086"/>
      <c r="CV28" s="1087"/>
      <c r="CW28" s="1085"/>
      <c r="CX28" s="1086"/>
      <c r="CY28" s="1086"/>
      <c r="CZ28" s="1086"/>
      <c r="DA28" s="1087"/>
      <c r="DB28" s="1085"/>
      <c r="DC28" s="1086"/>
      <c r="DD28" s="1086"/>
      <c r="DE28" s="1086"/>
      <c r="DF28" s="1087"/>
      <c r="DG28" s="1085"/>
      <c r="DH28" s="1086"/>
      <c r="DI28" s="1086"/>
      <c r="DJ28" s="1086"/>
      <c r="DK28" s="1087"/>
      <c r="DL28" s="1085"/>
      <c r="DM28" s="1086"/>
      <c r="DN28" s="1086"/>
      <c r="DO28" s="1086"/>
      <c r="DP28" s="1087"/>
      <c r="DQ28" s="1085"/>
      <c r="DR28" s="1086"/>
      <c r="DS28" s="1086"/>
      <c r="DT28" s="1086"/>
      <c r="DU28" s="1087"/>
      <c r="DV28" s="1088"/>
      <c r="DW28" s="1089"/>
      <c r="DX28" s="1089"/>
      <c r="DY28" s="1089"/>
      <c r="DZ28" s="1090"/>
      <c r="EA28" s="248"/>
    </row>
    <row r="29" spans="1:131" s="249" customFormat="1" ht="26.25" customHeight="1">
      <c r="A29" s="268">
        <v>2</v>
      </c>
      <c r="B29" s="1133" t="s">
        <v>409</v>
      </c>
      <c r="C29" s="1134"/>
      <c r="D29" s="1134"/>
      <c r="E29" s="1134"/>
      <c r="F29" s="1134"/>
      <c r="G29" s="1134"/>
      <c r="H29" s="1134"/>
      <c r="I29" s="1134"/>
      <c r="J29" s="1134"/>
      <c r="K29" s="1134"/>
      <c r="L29" s="1134"/>
      <c r="M29" s="1134"/>
      <c r="N29" s="1134"/>
      <c r="O29" s="1134"/>
      <c r="P29" s="1135"/>
      <c r="Q29" s="1139">
        <v>5296</v>
      </c>
      <c r="R29" s="1140"/>
      <c r="S29" s="1140"/>
      <c r="T29" s="1140"/>
      <c r="U29" s="1140"/>
      <c r="V29" s="1140">
        <v>4998</v>
      </c>
      <c r="W29" s="1140"/>
      <c r="X29" s="1140"/>
      <c r="Y29" s="1140"/>
      <c r="Z29" s="1140"/>
      <c r="AA29" s="1140">
        <v>298</v>
      </c>
      <c r="AB29" s="1140"/>
      <c r="AC29" s="1140"/>
      <c r="AD29" s="1140"/>
      <c r="AE29" s="1141"/>
      <c r="AF29" s="1115">
        <v>298</v>
      </c>
      <c r="AG29" s="1116"/>
      <c r="AH29" s="1116"/>
      <c r="AI29" s="1116"/>
      <c r="AJ29" s="1117"/>
      <c r="AK29" s="1076">
        <v>775</v>
      </c>
      <c r="AL29" s="1067"/>
      <c r="AM29" s="1067"/>
      <c r="AN29" s="1067"/>
      <c r="AO29" s="1067"/>
      <c r="AP29" s="1067" t="s">
        <v>603</v>
      </c>
      <c r="AQ29" s="1067"/>
      <c r="AR29" s="1067"/>
      <c r="AS29" s="1067"/>
      <c r="AT29" s="1067"/>
      <c r="AU29" s="1067" t="s">
        <v>603</v>
      </c>
      <c r="AV29" s="1067"/>
      <c r="AW29" s="1067"/>
      <c r="AX29" s="1067"/>
      <c r="AY29" s="1067"/>
      <c r="AZ29" s="1138" t="s">
        <v>603</v>
      </c>
      <c r="BA29" s="1138"/>
      <c r="BB29" s="1138"/>
      <c r="BC29" s="1138"/>
      <c r="BD29" s="1138"/>
      <c r="BE29" s="1128"/>
      <c r="BF29" s="1128"/>
      <c r="BG29" s="1128"/>
      <c r="BH29" s="1128"/>
      <c r="BI29" s="1129"/>
      <c r="BJ29" s="254"/>
      <c r="BK29" s="254"/>
      <c r="BL29" s="254"/>
      <c r="BM29" s="254"/>
      <c r="BN29" s="254"/>
      <c r="BO29" s="267"/>
      <c r="BP29" s="267"/>
      <c r="BQ29" s="264">
        <v>23</v>
      </c>
      <c r="BR29" s="265"/>
      <c r="BS29" s="1110"/>
      <c r="BT29" s="1111"/>
      <c r="BU29" s="1111"/>
      <c r="BV29" s="1111"/>
      <c r="BW29" s="1111"/>
      <c r="BX29" s="1111"/>
      <c r="BY29" s="1111"/>
      <c r="BZ29" s="1111"/>
      <c r="CA29" s="1111"/>
      <c r="CB29" s="1111"/>
      <c r="CC29" s="1111"/>
      <c r="CD29" s="1111"/>
      <c r="CE29" s="1111"/>
      <c r="CF29" s="1111"/>
      <c r="CG29" s="1112"/>
      <c r="CH29" s="1085"/>
      <c r="CI29" s="1086"/>
      <c r="CJ29" s="1086"/>
      <c r="CK29" s="1086"/>
      <c r="CL29" s="1087"/>
      <c r="CM29" s="1085"/>
      <c r="CN29" s="1086"/>
      <c r="CO29" s="1086"/>
      <c r="CP29" s="1086"/>
      <c r="CQ29" s="1087"/>
      <c r="CR29" s="1085"/>
      <c r="CS29" s="1086"/>
      <c r="CT29" s="1086"/>
      <c r="CU29" s="1086"/>
      <c r="CV29" s="1087"/>
      <c r="CW29" s="1085"/>
      <c r="CX29" s="1086"/>
      <c r="CY29" s="1086"/>
      <c r="CZ29" s="1086"/>
      <c r="DA29" s="1087"/>
      <c r="DB29" s="1085"/>
      <c r="DC29" s="1086"/>
      <c r="DD29" s="1086"/>
      <c r="DE29" s="1086"/>
      <c r="DF29" s="1087"/>
      <c r="DG29" s="1085"/>
      <c r="DH29" s="1086"/>
      <c r="DI29" s="1086"/>
      <c r="DJ29" s="1086"/>
      <c r="DK29" s="1087"/>
      <c r="DL29" s="1085"/>
      <c r="DM29" s="1086"/>
      <c r="DN29" s="1086"/>
      <c r="DO29" s="1086"/>
      <c r="DP29" s="1087"/>
      <c r="DQ29" s="1085"/>
      <c r="DR29" s="1086"/>
      <c r="DS29" s="1086"/>
      <c r="DT29" s="1086"/>
      <c r="DU29" s="1087"/>
      <c r="DV29" s="1088"/>
      <c r="DW29" s="1089"/>
      <c r="DX29" s="1089"/>
      <c r="DY29" s="1089"/>
      <c r="DZ29" s="1090"/>
      <c r="EA29" s="248"/>
    </row>
    <row r="30" spans="1:131" s="249" customFormat="1" ht="26.25" customHeight="1">
      <c r="A30" s="268">
        <v>3</v>
      </c>
      <c r="B30" s="1133" t="s">
        <v>410</v>
      </c>
      <c r="C30" s="1134"/>
      <c r="D30" s="1134"/>
      <c r="E30" s="1134"/>
      <c r="F30" s="1134"/>
      <c r="G30" s="1134"/>
      <c r="H30" s="1134"/>
      <c r="I30" s="1134"/>
      <c r="J30" s="1134"/>
      <c r="K30" s="1134"/>
      <c r="L30" s="1134"/>
      <c r="M30" s="1134"/>
      <c r="N30" s="1134"/>
      <c r="O30" s="1134"/>
      <c r="P30" s="1135"/>
      <c r="Q30" s="1139">
        <v>836</v>
      </c>
      <c r="R30" s="1140"/>
      <c r="S30" s="1140"/>
      <c r="T30" s="1140"/>
      <c r="U30" s="1140"/>
      <c r="V30" s="1140">
        <v>822</v>
      </c>
      <c r="W30" s="1140"/>
      <c r="X30" s="1140"/>
      <c r="Y30" s="1140"/>
      <c r="Z30" s="1140"/>
      <c r="AA30" s="1140">
        <v>15</v>
      </c>
      <c r="AB30" s="1140"/>
      <c r="AC30" s="1140"/>
      <c r="AD30" s="1140"/>
      <c r="AE30" s="1141"/>
      <c r="AF30" s="1115">
        <v>15</v>
      </c>
      <c r="AG30" s="1116"/>
      <c r="AH30" s="1116"/>
      <c r="AI30" s="1116"/>
      <c r="AJ30" s="1117"/>
      <c r="AK30" s="1076">
        <v>213</v>
      </c>
      <c r="AL30" s="1067"/>
      <c r="AM30" s="1067"/>
      <c r="AN30" s="1067"/>
      <c r="AO30" s="1067"/>
      <c r="AP30" s="1067" t="s">
        <v>603</v>
      </c>
      <c r="AQ30" s="1067"/>
      <c r="AR30" s="1067"/>
      <c r="AS30" s="1067"/>
      <c r="AT30" s="1067"/>
      <c r="AU30" s="1067" t="s">
        <v>603</v>
      </c>
      <c r="AV30" s="1067"/>
      <c r="AW30" s="1067"/>
      <c r="AX30" s="1067"/>
      <c r="AY30" s="1067"/>
      <c r="AZ30" s="1138" t="s">
        <v>603</v>
      </c>
      <c r="BA30" s="1138"/>
      <c r="BB30" s="1138"/>
      <c r="BC30" s="1138"/>
      <c r="BD30" s="1138"/>
      <c r="BE30" s="1128"/>
      <c r="BF30" s="1128"/>
      <c r="BG30" s="1128"/>
      <c r="BH30" s="1128"/>
      <c r="BI30" s="1129"/>
      <c r="BJ30" s="254"/>
      <c r="BK30" s="254"/>
      <c r="BL30" s="254"/>
      <c r="BM30" s="254"/>
      <c r="BN30" s="254"/>
      <c r="BO30" s="267"/>
      <c r="BP30" s="267"/>
      <c r="BQ30" s="264">
        <v>24</v>
      </c>
      <c r="BR30" s="265"/>
      <c r="BS30" s="1110"/>
      <c r="BT30" s="1111"/>
      <c r="BU30" s="1111"/>
      <c r="BV30" s="1111"/>
      <c r="BW30" s="1111"/>
      <c r="BX30" s="1111"/>
      <c r="BY30" s="1111"/>
      <c r="BZ30" s="1111"/>
      <c r="CA30" s="1111"/>
      <c r="CB30" s="1111"/>
      <c r="CC30" s="1111"/>
      <c r="CD30" s="1111"/>
      <c r="CE30" s="1111"/>
      <c r="CF30" s="1111"/>
      <c r="CG30" s="1112"/>
      <c r="CH30" s="1085"/>
      <c r="CI30" s="1086"/>
      <c r="CJ30" s="1086"/>
      <c r="CK30" s="1086"/>
      <c r="CL30" s="1087"/>
      <c r="CM30" s="1085"/>
      <c r="CN30" s="1086"/>
      <c r="CO30" s="1086"/>
      <c r="CP30" s="1086"/>
      <c r="CQ30" s="1087"/>
      <c r="CR30" s="1085"/>
      <c r="CS30" s="1086"/>
      <c r="CT30" s="1086"/>
      <c r="CU30" s="1086"/>
      <c r="CV30" s="1087"/>
      <c r="CW30" s="1085"/>
      <c r="CX30" s="1086"/>
      <c r="CY30" s="1086"/>
      <c r="CZ30" s="1086"/>
      <c r="DA30" s="1087"/>
      <c r="DB30" s="1085"/>
      <c r="DC30" s="1086"/>
      <c r="DD30" s="1086"/>
      <c r="DE30" s="1086"/>
      <c r="DF30" s="1087"/>
      <c r="DG30" s="1085"/>
      <c r="DH30" s="1086"/>
      <c r="DI30" s="1086"/>
      <c r="DJ30" s="1086"/>
      <c r="DK30" s="1087"/>
      <c r="DL30" s="1085"/>
      <c r="DM30" s="1086"/>
      <c r="DN30" s="1086"/>
      <c r="DO30" s="1086"/>
      <c r="DP30" s="1087"/>
      <c r="DQ30" s="1085"/>
      <c r="DR30" s="1086"/>
      <c r="DS30" s="1086"/>
      <c r="DT30" s="1086"/>
      <c r="DU30" s="1087"/>
      <c r="DV30" s="1088"/>
      <c r="DW30" s="1089"/>
      <c r="DX30" s="1089"/>
      <c r="DY30" s="1089"/>
      <c r="DZ30" s="1090"/>
      <c r="EA30" s="248"/>
    </row>
    <row r="31" spans="1:131" s="249" customFormat="1" ht="26.25" customHeight="1">
      <c r="A31" s="268">
        <v>4</v>
      </c>
      <c r="B31" s="1133" t="s">
        <v>411</v>
      </c>
      <c r="C31" s="1134"/>
      <c r="D31" s="1134"/>
      <c r="E31" s="1134"/>
      <c r="F31" s="1134"/>
      <c r="G31" s="1134"/>
      <c r="H31" s="1134"/>
      <c r="I31" s="1134"/>
      <c r="J31" s="1134"/>
      <c r="K31" s="1134"/>
      <c r="L31" s="1134"/>
      <c r="M31" s="1134"/>
      <c r="N31" s="1134"/>
      <c r="O31" s="1134"/>
      <c r="P31" s="1135"/>
      <c r="Q31" s="1139">
        <v>972</v>
      </c>
      <c r="R31" s="1140"/>
      <c r="S31" s="1140"/>
      <c r="T31" s="1140"/>
      <c r="U31" s="1140"/>
      <c r="V31" s="1140">
        <v>903</v>
      </c>
      <c r="W31" s="1140"/>
      <c r="X31" s="1140"/>
      <c r="Y31" s="1140"/>
      <c r="Z31" s="1140"/>
      <c r="AA31" s="1140">
        <v>69</v>
      </c>
      <c r="AB31" s="1140"/>
      <c r="AC31" s="1140"/>
      <c r="AD31" s="1140"/>
      <c r="AE31" s="1141"/>
      <c r="AF31" s="1115">
        <v>1486</v>
      </c>
      <c r="AG31" s="1116"/>
      <c r="AH31" s="1116"/>
      <c r="AI31" s="1116"/>
      <c r="AJ31" s="1117"/>
      <c r="AK31" s="1076">
        <v>3</v>
      </c>
      <c r="AL31" s="1067"/>
      <c r="AM31" s="1067"/>
      <c r="AN31" s="1067"/>
      <c r="AO31" s="1067"/>
      <c r="AP31" s="1067">
        <v>4113</v>
      </c>
      <c r="AQ31" s="1067"/>
      <c r="AR31" s="1067"/>
      <c r="AS31" s="1067"/>
      <c r="AT31" s="1067"/>
      <c r="AU31" s="1067" t="s">
        <v>624</v>
      </c>
      <c r="AV31" s="1067"/>
      <c r="AW31" s="1067"/>
      <c r="AX31" s="1067"/>
      <c r="AY31" s="1067"/>
      <c r="AZ31" s="1138" t="s">
        <v>603</v>
      </c>
      <c r="BA31" s="1138"/>
      <c r="BB31" s="1138"/>
      <c r="BC31" s="1138"/>
      <c r="BD31" s="1138"/>
      <c r="BE31" s="1128" t="s">
        <v>412</v>
      </c>
      <c r="BF31" s="1128"/>
      <c r="BG31" s="1128"/>
      <c r="BH31" s="1128"/>
      <c r="BI31" s="1129"/>
      <c r="BJ31" s="254"/>
      <c r="BK31" s="254"/>
      <c r="BL31" s="254"/>
      <c r="BM31" s="254"/>
      <c r="BN31" s="254"/>
      <c r="BO31" s="267"/>
      <c r="BP31" s="267"/>
      <c r="BQ31" s="264">
        <v>25</v>
      </c>
      <c r="BR31" s="265"/>
      <c r="BS31" s="1110"/>
      <c r="BT31" s="1111"/>
      <c r="BU31" s="1111"/>
      <c r="BV31" s="1111"/>
      <c r="BW31" s="1111"/>
      <c r="BX31" s="1111"/>
      <c r="BY31" s="1111"/>
      <c r="BZ31" s="1111"/>
      <c r="CA31" s="1111"/>
      <c r="CB31" s="1111"/>
      <c r="CC31" s="1111"/>
      <c r="CD31" s="1111"/>
      <c r="CE31" s="1111"/>
      <c r="CF31" s="1111"/>
      <c r="CG31" s="1112"/>
      <c r="CH31" s="1085"/>
      <c r="CI31" s="1086"/>
      <c r="CJ31" s="1086"/>
      <c r="CK31" s="1086"/>
      <c r="CL31" s="1087"/>
      <c r="CM31" s="1085"/>
      <c r="CN31" s="1086"/>
      <c r="CO31" s="1086"/>
      <c r="CP31" s="1086"/>
      <c r="CQ31" s="1087"/>
      <c r="CR31" s="1085"/>
      <c r="CS31" s="1086"/>
      <c r="CT31" s="1086"/>
      <c r="CU31" s="1086"/>
      <c r="CV31" s="1087"/>
      <c r="CW31" s="1085"/>
      <c r="CX31" s="1086"/>
      <c r="CY31" s="1086"/>
      <c r="CZ31" s="1086"/>
      <c r="DA31" s="1087"/>
      <c r="DB31" s="1085"/>
      <c r="DC31" s="1086"/>
      <c r="DD31" s="1086"/>
      <c r="DE31" s="1086"/>
      <c r="DF31" s="1087"/>
      <c r="DG31" s="1085"/>
      <c r="DH31" s="1086"/>
      <c r="DI31" s="1086"/>
      <c r="DJ31" s="1086"/>
      <c r="DK31" s="1087"/>
      <c r="DL31" s="1085"/>
      <c r="DM31" s="1086"/>
      <c r="DN31" s="1086"/>
      <c r="DO31" s="1086"/>
      <c r="DP31" s="1087"/>
      <c r="DQ31" s="1085"/>
      <c r="DR31" s="1086"/>
      <c r="DS31" s="1086"/>
      <c r="DT31" s="1086"/>
      <c r="DU31" s="1087"/>
      <c r="DV31" s="1088"/>
      <c r="DW31" s="1089"/>
      <c r="DX31" s="1089"/>
      <c r="DY31" s="1089"/>
      <c r="DZ31" s="1090"/>
      <c r="EA31" s="248"/>
    </row>
    <row r="32" spans="1:131" s="249" customFormat="1" ht="26.25" customHeight="1">
      <c r="A32" s="268">
        <v>5</v>
      </c>
      <c r="B32" s="1133" t="s">
        <v>413</v>
      </c>
      <c r="C32" s="1134"/>
      <c r="D32" s="1134"/>
      <c r="E32" s="1134"/>
      <c r="F32" s="1134"/>
      <c r="G32" s="1134"/>
      <c r="H32" s="1134"/>
      <c r="I32" s="1134"/>
      <c r="J32" s="1134"/>
      <c r="K32" s="1134"/>
      <c r="L32" s="1134"/>
      <c r="M32" s="1134"/>
      <c r="N32" s="1134"/>
      <c r="O32" s="1134"/>
      <c r="P32" s="1135"/>
      <c r="Q32" s="1139">
        <v>2362</v>
      </c>
      <c r="R32" s="1140"/>
      <c r="S32" s="1140"/>
      <c r="T32" s="1140"/>
      <c r="U32" s="1140"/>
      <c r="V32" s="1140">
        <v>1796</v>
      </c>
      <c r="W32" s="1140"/>
      <c r="X32" s="1140"/>
      <c r="Y32" s="1140"/>
      <c r="Z32" s="1140"/>
      <c r="AA32" s="1140">
        <v>566</v>
      </c>
      <c r="AB32" s="1140"/>
      <c r="AC32" s="1140"/>
      <c r="AD32" s="1140"/>
      <c r="AE32" s="1141"/>
      <c r="AF32" s="1115">
        <v>256</v>
      </c>
      <c r="AG32" s="1116"/>
      <c r="AH32" s="1116"/>
      <c r="AI32" s="1116"/>
      <c r="AJ32" s="1117"/>
      <c r="AK32" s="1076">
        <v>870</v>
      </c>
      <c r="AL32" s="1067"/>
      <c r="AM32" s="1067"/>
      <c r="AN32" s="1067"/>
      <c r="AO32" s="1067"/>
      <c r="AP32" s="1067">
        <v>393</v>
      </c>
      <c r="AQ32" s="1067"/>
      <c r="AR32" s="1067"/>
      <c r="AS32" s="1067"/>
      <c r="AT32" s="1067"/>
      <c r="AU32" s="1067">
        <v>268</v>
      </c>
      <c r="AV32" s="1067"/>
      <c r="AW32" s="1067"/>
      <c r="AX32" s="1067"/>
      <c r="AY32" s="1067"/>
      <c r="AZ32" s="1138" t="s">
        <v>603</v>
      </c>
      <c r="BA32" s="1138"/>
      <c r="BB32" s="1138"/>
      <c r="BC32" s="1138"/>
      <c r="BD32" s="1138"/>
      <c r="BE32" s="1128" t="s">
        <v>412</v>
      </c>
      <c r="BF32" s="1128"/>
      <c r="BG32" s="1128"/>
      <c r="BH32" s="1128"/>
      <c r="BI32" s="1129"/>
      <c r="BJ32" s="254"/>
      <c r="BK32" s="254"/>
      <c r="BL32" s="254"/>
      <c r="BM32" s="254"/>
      <c r="BN32" s="254"/>
      <c r="BO32" s="267"/>
      <c r="BP32" s="267"/>
      <c r="BQ32" s="264">
        <v>26</v>
      </c>
      <c r="BR32" s="265"/>
      <c r="BS32" s="1110"/>
      <c r="BT32" s="1111"/>
      <c r="BU32" s="1111"/>
      <c r="BV32" s="1111"/>
      <c r="BW32" s="1111"/>
      <c r="BX32" s="1111"/>
      <c r="BY32" s="1111"/>
      <c r="BZ32" s="1111"/>
      <c r="CA32" s="1111"/>
      <c r="CB32" s="1111"/>
      <c r="CC32" s="1111"/>
      <c r="CD32" s="1111"/>
      <c r="CE32" s="1111"/>
      <c r="CF32" s="1111"/>
      <c r="CG32" s="1112"/>
      <c r="CH32" s="1085"/>
      <c r="CI32" s="1086"/>
      <c r="CJ32" s="1086"/>
      <c r="CK32" s="1086"/>
      <c r="CL32" s="1087"/>
      <c r="CM32" s="1085"/>
      <c r="CN32" s="1086"/>
      <c r="CO32" s="1086"/>
      <c r="CP32" s="1086"/>
      <c r="CQ32" s="1087"/>
      <c r="CR32" s="1085"/>
      <c r="CS32" s="1086"/>
      <c r="CT32" s="1086"/>
      <c r="CU32" s="1086"/>
      <c r="CV32" s="1087"/>
      <c r="CW32" s="1085"/>
      <c r="CX32" s="1086"/>
      <c r="CY32" s="1086"/>
      <c r="CZ32" s="1086"/>
      <c r="DA32" s="1087"/>
      <c r="DB32" s="1085"/>
      <c r="DC32" s="1086"/>
      <c r="DD32" s="1086"/>
      <c r="DE32" s="1086"/>
      <c r="DF32" s="1087"/>
      <c r="DG32" s="1085"/>
      <c r="DH32" s="1086"/>
      <c r="DI32" s="1086"/>
      <c r="DJ32" s="1086"/>
      <c r="DK32" s="1087"/>
      <c r="DL32" s="1085"/>
      <c r="DM32" s="1086"/>
      <c r="DN32" s="1086"/>
      <c r="DO32" s="1086"/>
      <c r="DP32" s="1087"/>
      <c r="DQ32" s="1085"/>
      <c r="DR32" s="1086"/>
      <c r="DS32" s="1086"/>
      <c r="DT32" s="1086"/>
      <c r="DU32" s="1087"/>
      <c r="DV32" s="1088"/>
      <c r="DW32" s="1089"/>
      <c r="DX32" s="1089"/>
      <c r="DY32" s="1089"/>
      <c r="DZ32" s="1090"/>
      <c r="EA32" s="248"/>
    </row>
    <row r="33" spans="1:131" s="249" customFormat="1" ht="26.25" customHeight="1">
      <c r="A33" s="268">
        <v>6</v>
      </c>
      <c r="B33" s="1133" t="s">
        <v>414</v>
      </c>
      <c r="C33" s="1134"/>
      <c r="D33" s="1134"/>
      <c r="E33" s="1134"/>
      <c r="F33" s="1134"/>
      <c r="G33" s="1134"/>
      <c r="H33" s="1134"/>
      <c r="I33" s="1134"/>
      <c r="J33" s="1134"/>
      <c r="K33" s="1134"/>
      <c r="L33" s="1134"/>
      <c r="M33" s="1134"/>
      <c r="N33" s="1134"/>
      <c r="O33" s="1134"/>
      <c r="P33" s="1135"/>
      <c r="Q33" s="1139">
        <v>1268</v>
      </c>
      <c r="R33" s="1140"/>
      <c r="S33" s="1140"/>
      <c r="T33" s="1140"/>
      <c r="U33" s="1140"/>
      <c r="V33" s="1140">
        <v>1264</v>
      </c>
      <c r="W33" s="1140"/>
      <c r="X33" s="1140"/>
      <c r="Y33" s="1140"/>
      <c r="Z33" s="1140"/>
      <c r="AA33" s="1140">
        <v>3</v>
      </c>
      <c r="AB33" s="1140"/>
      <c r="AC33" s="1140"/>
      <c r="AD33" s="1140"/>
      <c r="AE33" s="1141"/>
      <c r="AF33" s="1115">
        <v>123</v>
      </c>
      <c r="AG33" s="1116"/>
      <c r="AH33" s="1116"/>
      <c r="AI33" s="1116"/>
      <c r="AJ33" s="1117"/>
      <c r="AK33" s="1076">
        <v>589</v>
      </c>
      <c r="AL33" s="1067"/>
      <c r="AM33" s="1067"/>
      <c r="AN33" s="1067"/>
      <c r="AO33" s="1067"/>
      <c r="AP33" s="1067">
        <v>13792</v>
      </c>
      <c r="AQ33" s="1067"/>
      <c r="AR33" s="1067"/>
      <c r="AS33" s="1067"/>
      <c r="AT33" s="1067"/>
      <c r="AU33" s="1067">
        <v>12523</v>
      </c>
      <c r="AV33" s="1067"/>
      <c r="AW33" s="1067"/>
      <c r="AX33" s="1067"/>
      <c r="AY33" s="1067"/>
      <c r="AZ33" s="1138" t="s">
        <v>603</v>
      </c>
      <c r="BA33" s="1138"/>
      <c r="BB33" s="1138"/>
      <c r="BC33" s="1138"/>
      <c r="BD33" s="1138"/>
      <c r="BE33" s="1128" t="s">
        <v>415</v>
      </c>
      <c r="BF33" s="1128"/>
      <c r="BG33" s="1128"/>
      <c r="BH33" s="1128"/>
      <c r="BI33" s="1129"/>
      <c r="BJ33" s="254"/>
      <c r="BK33" s="254"/>
      <c r="BL33" s="254"/>
      <c r="BM33" s="254"/>
      <c r="BN33" s="254"/>
      <c r="BO33" s="267"/>
      <c r="BP33" s="267"/>
      <c r="BQ33" s="264">
        <v>27</v>
      </c>
      <c r="BR33" s="265"/>
      <c r="BS33" s="1110"/>
      <c r="BT33" s="1111"/>
      <c r="BU33" s="1111"/>
      <c r="BV33" s="1111"/>
      <c r="BW33" s="1111"/>
      <c r="BX33" s="1111"/>
      <c r="BY33" s="1111"/>
      <c r="BZ33" s="1111"/>
      <c r="CA33" s="1111"/>
      <c r="CB33" s="1111"/>
      <c r="CC33" s="1111"/>
      <c r="CD33" s="1111"/>
      <c r="CE33" s="1111"/>
      <c r="CF33" s="1111"/>
      <c r="CG33" s="1112"/>
      <c r="CH33" s="1085"/>
      <c r="CI33" s="1086"/>
      <c r="CJ33" s="1086"/>
      <c r="CK33" s="1086"/>
      <c r="CL33" s="1087"/>
      <c r="CM33" s="1085"/>
      <c r="CN33" s="1086"/>
      <c r="CO33" s="1086"/>
      <c r="CP33" s="1086"/>
      <c r="CQ33" s="1087"/>
      <c r="CR33" s="1085"/>
      <c r="CS33" s="1086"/>
      <c r="CT33" s="1086"/>
      <c r="CU33" s="1086"/>
      <c r="CV33" s="1087"/>
      <c r="CW33" s="1085"/>
      <c r="CX33" s="1086"/>
      <c r="CY33" s="1086"/>
      <c r="CZ33" s="1086"/>
      <c r="DA33" s="1087"/>
      <c r="DB33" s="1085"/>
      <c r="DC33" s="1086"/>
      <c r="DD33" s="1086"/>
      <c r="DE33" s="1086"/>
      <c r="DF33" s="1087"/>
      <c r="DG33" s="1085"/>
      <c r="DH33" s="1086"/>
      <c r="DI33" s="1086"/>
      <c r="DJ33" s="1086"/>
      <c r="DK33" s="1087"/>
      <c r="DL33" s="1085"/>
      <c r="DM33" s="1086"/>
      <c r="DN33" s="1086"/>
      <c r="DO33" s="1086"/>
      <c r="DP33" s="1087"/>
      <c r="DQ33" s="1085"/>
      <c r="DR33" s="1086"/>
      <c r="DS33" s="1086"/>
      <c r="DT33" s="1086"/>
      <c r="DU33" s="1087"/>
      <c r="DV33" s="1088"/>
      <c r="DW33" s="1089"/>
      <c r="DX33" s="1089"/>
      <c r="DY33" s="1089"/>
      <c r="DZ33" s="1090"/>
      <c r="EA33" s="248"/>
    </row>
    <row r="34" spans="1:131" s="249" customFormat="1" ht="26.25" customHeight="1">
      <c r="A34" s="268">
        <v>7</v>
      </c>
      <c r="B34" s="1133"/>
      <c r="C34" s="1134"/>
      <c r="D34" s="1134"/>
      <c r="E34" s="1134"/>
      <c r="F34" s="1134"/>
      <c r="G34" s="1134"/>
      <c r="H34" s="1134"/>
      <c r="I34" s="1134"/>
      <c r="J34" s="1134"/>
      <c r="K34" s="1134"/>
      <c r="L34" s="1134"/>
      <c r="M34" s="1134"/>
      <c r="N34" s="1134"/>
      <c r="O34" s="1134"/>
      <c r="P34" s="1135"/>
      <c r="Q34" s="1139"/>
      <c r="R34" s="1140"/>
      <c r="S34" s="1140"/>
      <c r="T34" s="1140"/>
      <c r="U34" s="1140"/>
      <c r="V34" s="1140"/>
      <c r="W34" s="1140"/>
      <c r="X34" s="1140"/>
      <c r="Y34" s="1140"/>
      <c r="Z34" s="1140"/>
      <c r="AA34" s="1140"/>
      <c r="AB34" s="1140"/>
      <c r="AC34" s="1140"/>
      <c r="AD34" s="1140"/>
      <c r="AE34" s="1141"/>
      <c r="AF34" s="1115"/>
      <c r="AG34" s="1116"/>
      <c r="AH34" s="1116"/>
      <c r="AI34" s="1116"/>
      <c r="AJ34" s="1117"/>
      <c r="AK34" s="1076"/>
      <c r="AL34" s="1067"/>
      <c r="AM34" s="1067"/>
      <c r="AN34" s="1067"/>
      <c r="AO34" s="1067"/>
      <c r="AP34" s="1067"/>
      <c r="AQ34" s="1067"/>
      <c r="AR34" s="1067"/>
      <c r="AS34" s="1067"/>
      <c r="AT34" s="1067"/>
      <c r="AU34" s="1067"/>
      <c r="AV34" s="1067"/>
      <c r="AW34" s="1067"/>
      <c r="AX34" s="1067"/>
      <c r="AY34" s="1067"/>
      <c r="AZ34" s="1138"/>
      <c r="BA34" s="1138"/>
      <c r="BB34" s="1138"/>
      <c r="BC34" s="1138"/>
      <c r="BD34" s="1138"/>
      <c r="BE34" s="1128"/>
      <c r="BF34" s="1128"/>
      <c r="BG34" s="1128"/>
      <c r="BH34" s="1128"/>
      <c r="BI34" s="1129"/>
      <c r="BJ34" s="254"/>
      <c r="BK34" s="254"/>
      <c r="BL34" s="254"/>
      <c r="BM34" s="254"/>
      <c r="BN34" s="254"/>
      <c r="BO34" s="267"/>
      <c r="BP34" s="267"/>
      <c r="BQ34" s="264">
        <v>28</v>
      </c>
      <c r="BR34" s="265"/>
      <c r="BS34" s="1110"/>
      <c r="BT34" s="1111"/>
      <c r="BU34" s="1111"/>
      <c r="BV34" s="1111"/>
      <c r="BW34" s="1111"/>
      <c r="BX34" s="1111"/>
      <c r="BY34" s="1111"/>
      <c r="BZ34" s="1111"/>
      <c r="CA34" s="1111"/>
      <c r="CB34" s="1111"/>
      <c r="CC34" s="1111"/>
      <c r="CD34" s="1111"/>
      <c r="CE34" s="1111"/>
      <c r="CF34" s="1111"/>
      <c r="CG34" s="1112"/>
      <c r="CH34" s="1085"/>
      <c r="CI34" s="1086"/>
      <c r="CJ34" s="1086"/>
      <c r="CK34" s="1086"/>
      <c r="CL34" s="1087"/>
      <c r="CM34" s="1085"/>
      <c r="CN34" s="1086"/>
      <c r="CO34" s="1086"/>
      <c r="CP34" s="1086"/>
      <c r="CQ34" s="1087"/>
      <c r="CR34" s="1085"/>
      <c r="CS34" s="1086"/>
      <c r="CT34" s="1086"/>
      <c r="CU34" s="1086"/>
      <c r="CV34" s="1087"/>
      <c r="CW34" s="1085"/>
      <c r="CX34" s="1086"/>
      <c r="CY34" s="1086"/>
      <c r="CZ34" s="1086"/>
      <c r="DA34" s="1087"/>
      <c r="DB34" s="1085"/>
      <c r="DC34" s="1086"/>
      <c r="DD34" s="1086"/>
      <c r="DE34" s="1086"/>
      <c r="DF34" s="1087"/>
      <c r="DG34" s="1085"/>
      <c r="DH34" s="1086"/>
      <c r="DI34" s="1086"/>
      <c r="DJ34" s="1086"/>
      <c r="DK34" s="1087"/>
      <c r="DL34" s="1085"/>
      <c r="DM34" s="1086"/>
      <c r="DN34" s="1086"/>
      <c r="DO34" s="1086"/>
      <c r="DP34" s="1087"/>
      <c r="DQ34" s="1085"/>
      <c r="DR34" s="1086"/>
      <c r="DS34" s="1086"/>
      <c r="DT34" s="1086"/>
      <c r="DU34" s="1087"/>
      <c r="DV34" s="1088"/>
      <c r="DW34" s="1089"/>
      <c r="DX34" s="1089"/>
      <c r="DY34" s="1089"/>
      <c r="DZ34" s="1090"/>
      <c r="EA34" s="248"/>
    </row>
    <row r="35" spans="1:131" s="249" customFormat="1" ht="26.25" customHeight="1">
      <c r="A35" s="268">
        <v>8</v>
      </c>
      <c r="B35" s="1133"/>
      <c r="C35" s="1134"/>
      <c r="D35" s="1134"/>
      <c r="E35" s="1134"/>
      <c r="F35" s="1134"/>
      <c r="G35" s="1134"/>
      <c r="H35" s="1134"/>
      <c r="I35" s="1134"/>
      <c r="J35" s="1134"/>
      <c r="K35" s="1134"/>
      <c r="L35" s="1134"/>
      <c r="M35" s="1134"/>
      <c r="N35" s="1134"/>
      <c r="O35" s="1134"/>
      <c r="P35" s="1135"/>
      <c r="Q35" s="1139"/>
      <c r="R35" s="1140"/>
      <c r="S35" s="1140"/>
      <c r="T35" s="1140"/>
      <c r="U35" s="1140"/>
      <c r="V35" s="1140"/>
      <c r="W35" s="1140"/>
      <c r="X35" s="1140"/>
      <c r="Y35" s="1140"/>
      <c r="Z35" s="1140"/>
      <c r="AA35" s="1140"/>
      <c r="AB35" s="1140"/>
      <c r="AC35" s="1140"/>
      <c r="AD35" s="1140"/>
      <c r="AE35" s="1141"/>
      <c r="AF35" s="1115"/>
      <c r="AG35" s="1116"/>
      <c r="AH35" s="1116"/>
      <c r="AI35" s="1116"/>
      <c r="AJ35" s="1117"/>
      <c r="AK35" s="1076"/>
      <c r="AL35" s="1067"/>
      <c r="AM35" s="1067"/>
      <c r="AN35" s="1067"/>
      <c r="AO35" s="1067"/>
      <c r="AP35" s="1067"/>
      <c r="AQ35" s="1067"/>
      <c r="AR35" s="1067"/>
      <c r="AS35" s="1067"/>
      <c r="AT35" s="1067"/>
      <c r="AU35" s="1067"/>
      <c r="AV35" s="1067"/>
      <c r="AW35" s="1067"/>
      <c r="AX35" s="1067"/>
      <c r="AY35" s="1067"/>
      <c r="AZ35" s="1138"/>
      <c r="BA35" s="1138"/>
      <c r="BB35" s="1138"/>
      <c r="BC35" s="1138"/>
      <c r="BD35" s="1138"/>
      <c r="BE35" s="1128"/>
      <c r="BF35" s="1128"/>
      <c r="BG35" s="1128"/>
      <c r="BH35" s="1128"/>
      <c r="BI35" s="1129"/>
      <c r="BJ35" s="254"/>
      <c r="BK35" s="254"/>
      <c r="BL35" s="254"/>
      <c r="BM35" s="254"/>
      <c r="BN35" s="254"/>
      <c r="BO35" s="267"/>
      <c r="BP35" s="267"/>
      <c r="BQ35" s="264">
        <v>29</v>
      </c>
      <c r="BR35" s="265"/>
      <c r="BS35" s="1110"/>
      <c r="BT35" s="1111"/>
      <c r="BU35" s="1111"/>
      <c r="BV35" s="1111"/>
      <c r="BW35" s="1111"/>
      <c r="BX35" s="1111"/>
      <c r="BY35" s="1111"/>
      <c r="BZ35" s="1111"/>
      <c r="CA35" s="1111"/>
      <c r="CB35" s="1111"/>
      <c r="CC35" s="1111"/>
      <c r="CD35" s="1111"/>
      <c r="CE35" s="1111"/>
      <c r="CF35" s="1111"/>
      <c r="CG35" s="1112"/>
      <c r="CH35" s="1085"/>
      <c r="CI35" s="1086"/>
      <c r="CJ35" s="1086"/>
      <c r="CK35" s="1086"/>
      <c r="CL35" s="1087"/>
      <c r="CM35" s="1085"/>
      <c r="CN35" s="1086"/>
      <c r="CO35" s="1086"/>
      <c r="CP35" s="1086"/>
      <c r="CQ35" s="1087"/>
      <c r="CR35" s="1085"/>
      <c r="CS35" s="1086"/>
      <c r="CT35" s="1086"/>
      <c r="CU35" s="1086"/>
      <c r="CV35" s="1087"/>
      <c r="CW35" s="1085"/>
      <c r="CX35" s="1086"/>
      <c r="CY35" s="1086"/>
      <c r="CZ35" s="1086"/>
      <c r="DA35" s="1087"/>
      <c r="DB35" s="1085"/>
      <c r="DC35" s="1086"/>
      <c r="DD35" s="1086"/>
      <c r="DE35" s="1086"/>
      <c r="DF35" s="1087"/>
      <c r="DG35" s="1085"/>
      <c r="DH35" s="1086"/>
      <c r="DI35" s="1086"/>
      <c r="DJ35" s="1086"/>
      <c r="DK35" s="1087"/>
      <c r="DL35" s="1085"/>
      <c r="DM35" s="1086"/>
      <c r="DN35" s="1086"/>
      <c r="DO35" s="1086"/>
      <c r="DP35" s="1087"/>
      <c r="DQ35" s="1085"/>
      <c r="DR35" s="1086"/>
      <c r="DS35" s="1086"/>
      <c r="DT35" s="1086"/>
      <c r="DU35" s="1087"/>
      <c r="DV35" s="1088"/>
      <c r="DW35" s="1089"/>
      <c r="DX35" s="1089"/>
      <c r="DY35" s="1089"/>
      <c r="DZ35" s="1090"/>
      <c r="EA35" s="248"/>
    </row>
    <row r="36" spans="1:131" s="249" customFormat="1" ht="26.25" customHeight="1">
      <c r="A36" s="268">
        <v>9</v>
      </c>
      <c r="B36" s="1133"/>
      <c r="C36" s="1134"/>
      <c r="D36" s="1134"/>
      <c r="E36" s="1134"/>
      <c r="F36" s="1134"/>
      <c r="G36" s="1134"/>
      <c r="H36" s="1134"/>
      <c r="I36" s="1134"/>
      <c r="J36" s="1134"/>
      <c r="K36" s="1134"/>
      <c r="L36" s="1134"/>
      <c r="M36" s="1134"/>
      <c r="N36" s="1134"/>
      <c r="O36" s="1134"/>
      <c r="P36" s="1135"/>
      <c r="Q36" s="1139"/>
      <c r="R36" s="1140"/>
      <c r="S36" s="1140"/>
      <c r="T36" s="1140"/>
      <c r="U36" s="1140"/>
      <c r="V36" s="1140"/>
      <c r="W36" s="1140"/>
      <c r="X36" s="1140"/>
      <c r="Y36" s="1140"/>
      <c r="Z36" s="1140"/>
      <c r="AA36" s="1140"/>
      <c r="AB36" s="1140"/>
      <c r="AC36" s="1140"/>
      <c r="AD36" s="1140"/>
      <c r="AE36" s="1141"/>
      <c r="AF36" s="1115"/>
      <c r="AG36" s="1116"/>
      <c r="AH36" s="1116"/>
      <c r="AI36" s="1116"/>
      <c r="AJ36" s="1117"/>
      <c r="AK36" s="1076"/>
      <c r="AL36" s="1067"/>
      <c r="AM36" s="1067"/>
      <c r="AN36" s="1067"/>
      <c r="AO36" s="1067"/>
      <c r="AP36" s="1067"/>
      <c r="AQ36" s="1067"/>
      <c r="AR36" s="1067"/>
      <c r="AS36" s="1067"/>
      <c r="AT36" s="1067"/>
      <c r="AU36" s="1067"/>
      <c r="AV36" s="1067"/>
      <c r="AW36" s="1067"/>
      <c r="AX36" s="1067"/>
      <c r="AY36" s="1067"/>
      <c r="AZ36" s="1138"/>
      <c r="BA36" s="1138"/>
      <c r="BB36" s="1138"/>
      <c r="BC36" s="1138"/>
      <c r="BD36" s="1138"/>
      <c r="BE36" s="1128"/>
      <c r="BF36" s="1128"/>
      <c r="BG36" s="1128"/>
      <c r="BH36" s="1128"/>
      <c r="BI36" s="1129"/>
      <c r="BJ36" s="254"/>
      <c r="BK36" s="254"/>
      <c r="BL36" s="254"/>
      <c r="BM36" s="254"/>
      <c r="BN36" s="254"/>
      <c r="BO36" s="267"/>
      <c r="BP36" s="267"/>
      <c r="BQ36" s="264">
        <v>30</v>
      </c>
      <c r="BR36" s="265"/>
      <c r="BS36" s="1110"/>
      <c r="BT36" s="1111"/>
      <c r="BU36" s="1111"/>
      <c r="BV36" s="1111"/>
      <c r="BW36" s="1111"/>
      <c r="BX36" s="1111"/>
      <c r="BY36" s="1111"/>
      <c r="BZ36" s="1111"/>
      <c r="CA36" s="1111"/>
      <c r="CB36" s="1111"/>
      <c r="CC36" s="1111"/>
      <c r="CD36" s="1111"/>
      <c r="CE36" s="1111"/>
      <c r="CF36" s="1111"/>
      <c r="CG36" s="1112"/>
      <c r="CH36" s="1085"/>
      <c r="CI36" s="1086"/>
      <c r="CJ36" s="1086"/>
      <c r="CK36" s="1086"/>
      <c r="CL36" s="1087"/>
      <c r="CM36" s="1085"/>
      <c r="CN36" s="1086"/>
      <c r="CO36" s="1086"/>
      <c r="CP36" s="1086"/>
      <c r="CQ36" s="1087"/>
      <c r="CR36" s="1085"/>
      <c r="CS36" s="1086"/>
      <c r="CT36" s="1086"/>
      <c r="CU36" s="1086"/>
      <c r="CV36" s="1087"/>
      <c r="CW36" s="1085"/>
      <c r="CX36" s="1086"/>
      <c r="CY36" s="1086"/>
      <c r="CZ36" s="1086"/>
      <c r="DA36" s="1087"/>
      <c r="DB36" s="1085"/>
      <c r="DC36" s="1086"/>
      <c r="DD36" s="1086"/>
      <c r="DE36" s="1086"/>
      <c r="DF36" s="1087"/>
      <c r="DG36" s="1085"/>
      <c r="DH36" s="1086"/>
      <c r="DI36" s="1086"/>
      <c r="DJ36" s="1086"/>
      <c r="DK36" s="1087"/>
      <c r="DL36" s="1085"/>
      <c r="DM36" s="1086"/>
      <c r="DN36" s="1086"/>
      <c r="DO36" s="1086"/>
      <c r="DP36" s="1087"/>
      <c r="DQ36" s="1085"/>
      <c r="DR36" s="1086"/>
      <c r="DS36" s="1086"/>
      <c r="DT36" s="1086"/>
      <c r="DU36" s="1087"/>
      <c r="DV36" s="1088"/>
      <c r="DW36" s="1089"/>
      <c r="DX36" s="1089"/>
      <c r="DY36" s="1089"/>
      <c r="DZ36" s="1090"/>
      <c r="EA36" s="248"/>
    </row>
    <row r="37" spans="1:131" s="249" customFormat="1" ht="26.25" customHeight="1">
      <c r="A37" s="268">
        <v>10</v>
      </c>
      <c r="B37" s="1133"/>
      <c r="C37" s="1134"/>
      <c r="D37" s="1134"/>
      <c r="E37" s="1134"/>
      <c r="F37" s="1134"/>
      <c r="G37" s="1134"/>
      <c r="H37" s="1134"/>
      <c r="I37" s="1134"/>
      <c r="J37" s="1134"/>
      <c r="K37" s="1134"/>
      <c r="L37" s="1134"/>
      <c r="M37" s="1134"/>
      <c r="N37" s="1134"/>
      <c r="O37" s="1134"/>
      <c r="P37" s="1135"/>
      <c r="Q37" s="1139"/>
      <c r="R37" s="1140"/>
      <c r="S37" s="1140"/>
      <c r="T37" s="1140"/>
      <c r="U37" s="1140"/>
      <c r="V37" s="1140"/>
      <c r="W37" s="1140"/>
      <c r="X37" s="1140"/>
      <c r="Y37" s="1140"/>
      <c r="Z37" s="1140"/>
      <c r="AA37" s="1140"/>
      <c r="AB37" s="1140"/>
      <c r="AC37" s="1140"/>
      <c r="AD37" s="1140"/>
      <c r="AE37" s="1141"/>
      <c r="AF37" s="1115"/>
      <c r="AG37" s="1116"/>
      <c r="AH37" s="1116"/>
      <c r="AI37" s="1116"/>
      <c r="AJ37" s="1117"/>
      <c r="AK37" s="1076"/>
      <c r="AL37" s="1067"/>
      <c r="AM37" s="1067"/>
      <c r="AN37" s="1067"/>
      <c r="AO37" s="1067"/>
      <c r="AP37" s="1067"/>
      <c r="AQ37" s="1067"/>
      <c r="AR37" s="1067"/>
      <c r="AS37" s="1067"/>
      <c r="AT37" s="1067"/>
      <c r="AU37" s="1067"/>
      <c r="AV37" s="1067"/>
      <c r="AW37" s="1067"/>
      <c r="AX37" s="1067"/>
      <c r="AY37" s="1067"/>
      <c r="AZ37" s="1138"/>
      <c r="BA37" s="1138"/>
      <c r="BB37" s="1138"/>
      <c r="BC37" s="1138"/>
      <c r="BD37" s="1138"/>
      <c r="BE37" s="1128"/>
      <c r="BF37" s="1128"/>
      <c r="BG37" s="1128"/>
      <c r="BH37" s="1128"/>
      <c r="BI37" s="1129"/>
      <c r="BJ37" s="254"/>
      <c r="BK37" s="254"/>
      <c r="BL37" s="254"/>
      <c r="BM37" s="254"/>
      <c r="BN37" s="254"/>
      <c r="BO37" s="267"/>
      <c r="BP37" s="267"/>
      <c r="BQ37" s="264">
        <v>31</v>
      </c>
      <c r="BR37" s="265"/>
      <c r="BS37" s="1110"/>
      <c r="BT37" s="1111"/>
      <c r="BU37" s="1111"/>
      <c r="BV37" s="1111"/>
      <c r="BW37" s="1111"/>
      <c r="BX37" s="1111"/>
      <c r="BY37" s="1111"/>
      <c r="BZ37" s="1111"/>
      <c r="CA37" s="1111"/>
      <c r="CB37" s="1111"/>
      <c r="CC37" s="1111"/>
      <c r="CD37" s="1111"/>
      <c r="CE37" s="1111"/>
      <c r="CF37" s="1111"/>
      <c r="CG37" s="1112"/>
      <c r="CH37" s="1085"/>
      <c r="CI37" s="1086"/>
      <c r="CJ37" s="1086"/>
      <c r="CK37" s="1086"/>
      <c r="CL37" s="1087"/>
      <c r="CM37" s="1085"/>
      <c r="CN37" s="1086"/>
      <c r="CO37" s="1086"/>
      <c r="CP37" s="1086"/>
      <c r="CQ37" s="1087"/>
      <c r="CR37" s="1085"/>
      <c r="CS37" s="1086"/>
      <c r="CT37" s="1086"/>
      <c r="CU37" s="1086"/>
      <c r="CV37" s="1087"/>
      <c r="CW37" s="1085"/>
      <c r="CX37" s="1086"/>
      <c r="CY37" s="1086"/>
      <c r="CZ37" s="1086"/>
      <c r="DA37" s="1087"/>
      <c r="DB37" s="1085"/>
      <c r="DC37" s="1086"/>
      <c r="DD37" s="1086"/>
      <c r="DE37" s="1086"/>
      <c r="DF37" s="1087"/>
      <c r="DG37" s="1085"/>
      <c r="DH37" s="1086"/>
      <c r="DI37" s="1086"/>
      <c r="DJ37" s="1086"/>
      <c r="DK37" s="1087"/>
      <c r="DL37" s="1085"/>
      <c r="DM37" s="1086"/>
      <c r="DN37" s="1086"/>
      <c r="DO37" s="1086"/>
      <c r="DP37" s="1087"/>
      <c r="DQ37" s="1085"/>
      <c r="DR37" s="1086"/>
      <c r="DS37" s="1086"/>
      <c r="DT37" s="1086"/>
      <c r="DU37" s="1087"/>
      <c r="DV37" s="1088"/>
      <c r="DW37" s="1089"/>
      <c r="DX37" s="1089"/>
      <c r="DY37" s="1089"/>
      <c r="DZ37" s="1090"/>
      <c r="EA37" s="248"/>
    </row>
    <row r="38" spans="1:131" s="249" customFormat="1" ht="26.25" customHeight="1">
      <c r="A38" s="268">
        <v>11</v>
      </c>
      <c r="B38" s="1133"/>
      <c r="C38" s="1134"/>
      <c r="D38" s="1134"/>
      <c r="E38" s="1134"/>
      <c r="F38" s="1134"/>
      <c r="G38" s="1134"/>
      <c r="H38" s="1134"/>
      <c r="I38" s="1134"/>
      <c r="J38" s="1134"/>
      <c r="K38" s="1134"/>
      <c r="L38" s="1134"/>
      <c r="M38" s="1134"/>
      <c r="N38" s="1134"/>
      <c r="O38" s="1134"/>
      <c r="P38" s="1135"/>
      <c r="Q38" s="1139"/>
      <c r="R38" s="1140"/>
      <c r="S38" s="1140"/>
      <c r="T38" s="1140"/>
      <c r="U38" s="1140"/>
      <c r="V38" s="1140"/>
      <c r="W38" s="1140"/>
      <c r="X38" s="1140"/>
      <c r="Y38" s="1140"/>
      <c r="Z38" s="1140"/>
      <c r="AA38" s="1140"/>
      <c r="AB38" s="1140"/>
      <c r="AC38" s="1140"/>
      <c r="AD38" s="1140"/>
      <c r="AE38" s="1141"/>
      <c r="AF38" s="1115"/>
      <c r="AG38" s="1116"/>
      <c r="AH38" s="1116"/>
      <c r="AI38" s="1116"/>
      <c r="AJ38" s="1117"/>
      <c r="AK38" s="1076"/>
      <c r="AL38" s="1067"/>
      <c r="AM38" s="1067"/>
      <c r="AN38" s="1067"/>
      <c r="AO38" s="1067"/>
      <c r="AP38" s="1067"/>
      <c r="AQ38" s="1067"/>
      <c r="AR38" s="1067"/>
      <c r="AS38" s="1067"/>
      <c r="AT38" s="1067"/>
      <c r="AU38" s="1067"/>
      <c r="AV38" s="1067"/>
      <c r="AW38" s="1067"/>
      <c r="AX38" s="1067"/>
      <c r="AY38" s="1067"/>
      <c r="AZ38" s="1138"/>
      <c r="BA38" s="1138"/>
      <c r="BB38" s="1138"/>
      <c r="BC38" s="1138"/>
      <c r="BD38" s="1138"/>
      <c r="BE38" s="1128"/>
      <c r="BF38" s="1128"/>
      <c r="BG38" s="1128"/>
      <c r="BH38" s="1128"/>
      <c r="BI38" s="1129"/>
      <c r="BJ38" s="254"/>
      <c r="BK38" s="254"/>
      <c r="BL38" s="254"/>
      <c r="BM38" s="254"/>
      <c r="BN38" s="254"/>
      <c r="BO38" s="267"/>
      <c r="BP38" s="267"/>
      <c r="BQ38" s="264">
        <v>32</v>
      </c>
      <c r="BR38" s="265"/>
      <c r="BS38" s="1110"/>
      <c r="BT38" s="1111"/>
      <c r="BU38" s="1111"/>
      <c r="BV38" s="1111"/>
      <c r="BW38" s="1111"/>
      <c r="BX38" s="1111"/>
      <c r="BY38" s="1111"/>
      <c r="BZ38" s="1111"/>
      <c r="CA38" s="1111"/>
      <c r="CB38" s="1111"/>
      <c r="CC38" s="1111"/>
      <c r="CD38" s="1111"/>
      <c r="CE38" s="1111"/>
      <c r="CF38" s="1111"/>
      <c r="CG38" s="1112"/>
      <c r="CH38" s="1085"/>
      <c r="CI38" s="1086"/>
      <c r="CJ38" s="1086"/>
      <c r="CK38" s="1086"/>
      <c r="CL38" s="1087"/>
      <c r="CM38" s="1085"/>
      <c r="CN38" s="1086"/>
      <c r="CO38" s="1086"/>
      <c r="CP38" s="1086"/>
      <c r="CQ38" s="1087"/>
      <c r="CR38" s="1085"/>
      <c r="CS38" s="1086"/>
      <c r="CT38" s="1086"/>
      <c r="CU38" s="1086"/>
      <c r="CV38" s="1087"/>
      <c r="CW38" s="1085"/>
      <c r="CX38" s="1086"/>
      <c r="CY38" s="1086"/>
      <c r="CZ38" s="1086"/>
      <c r="DA38" s="1087"/>
      <c r="DB38" s="1085"/>
      <c r="DC38" s="1086"/>
      <c r="DD38" s="1086"/>
      <c r="DE38" s="1086"/>
      <c r="DF38" s="1087"/>
      <c r="DG38" s="1085"/>
      <c r="DH38" s="1086"/>
      <c r="DI38" s="1086"/>
      <c r="DJ38" s="1086"/>
      <c r="DK38" s="1087"/>
      <c r="DL38" s="1085"/>
      <c r="DM38" s="1086"/>
      <c r="DN38" s="1086"/>
      <c r="DO38" s="1086"/>
      <c r="DP38" s="1087"/>
      <c r="DQ38" s="1085"/>
      <c r="DR38" s="1086"/>
      <c r="DS38" s="1086"/>
      <c r="DT38" s="1086"/>
      <c r="DU38" s="1087"/>
      <c r="DV38" s="1088"/>
      <c r="DW38" s="1089"/>
      <c r="DX38" s="1089"/>
      <c r="DY38" s="1089"/>
      <c r="DZ38" s="1090"/>
      <c r="EA38" s="248"/>
    </row>
    <row r="39" spans="1:131" s="249" customFormat="1" ht="26.25" customHeight="1">
      <c r="A39" s="268">
        <v>12</v>
      </c>
      <c r="B39" s="1133"/>
      <c r="C39" s="1134"/>
      <c r="D39" s="1134"/>
      <c r="E39" s="1134"/>
      <c r="F39" s="1134"/>
      <c r="G39" s="1134"/>
      <c r="H39" s="1134"/>
      <c r="I39" s="1134"/>
      <c r="J39" s="1134"/>
      <c r="K39" s="1134"/>
      <c r="L39" s="1134"/>
      <c r="M39" s="1134"/>
      <c r="N39" s="1134"/>
      <c r="O39" s="1134"/>
      <c r="P39" s="1135"/>
      <c r="Q39" s="1139"/>
      <c r="R39" s="1140"/>
      <c r="S39" s="1140"/>
      <c r="T39" s="1140"/>
      <c r="U39" s="1140"/>
      <c r="V39" s="1140"/>
      <c r="W39" s="1140"/>
      <c r="X39" s="1140"/>
      <c r="Y39" s="1140"/>
      <c r="Z39" s="1140"/>
      <c r="AA39" s="1140"/>
      <c r="AB39" s="1140"/>
      <c r="AC39" s="1140"/>
      <c r="AD39" s="1140"/>
      <c r="AE39" s="1141"/>
      <c r="AF39" s="1115"/>
      <c r="AG39" s="1116"/>
      <c r="AH39" s="1116"/>
      <c r="AI39" s="1116"/>
      <c r="AJ39" s="1117"/>
      <c r="AK39" s="1076"/>
      <c r="AL39" s="1067"/>
      <c r="AM39" s="1067"/>
      <c r="AN39" s="1067"/>
      <c r="AO39" s="1067"/>
      <c r="AP39" s="1067"/>
      <c r="AQ39" s="1067"/>
      <c r="AR39" s="1067"/>
      <c r="AS39" s="1067"/>
      <c r="AT39" s="1067"/>
      <c r="AU39" s="1067"/>
      <c r="AV39" s="1067"/>
      <c r="AW39" s="1067"/>
      <c r="AX39" s="1067"/>
      <c r="AY39" s="1067"/>
      <c r="AZ39" s="1138"/>
      <c r="BA39" s="1138"/>
      <c r="BB39" s="1138"/>
      <c r="BC39" s="1138"/>
      <c r="BD39" s="1138"/>
      <c r="BE39" s="1128"/>
      <c r="BF39" s="1128"/>
      <c r="BG39" s="1128"/>
      <c r="BH39" s="1128"/>
      <c r="BI39" s="1129"/>
      <c r="BJ39" s="254"/>
      <c r="BK39" s="254"/>
      <c r="BL39" s="254"/>
      <c r="BM39" s="254"/>
      <c r="BN39" s="254"/>
      <c r="BO39" s="267"/>
      <c r="BP39" s="267"/>
      <c r="BQ39" s="264">
        <v>33</v>
      </c>
      <c r="BR39" s="265"/>
      <c r="BS39" s="1110"/>
      <c r="BT39" s="1111"/>
      <c r="BU39" s="1111"/>
      <c r="BV39" s="1111"/>
      <c r="BW39" s="1111"/>
      <c r="BX39" s="1111"/>
      <c r="BY39" s="1111"/>
      <c r="BZ39" s="1111"/>
      <c r="CA39" s="1111"/>
      <c r="CB39" s="1111"/>
      <c r="CC39" s="1111"/>
      <c r="CD39" s="1111"/>
      <c r="CE39" s="1111"/>
      <c r="CF39" s="1111"/>
      <c r="CG39" s="1112"/>
      <c r="CH39" s="1085"/>
      <c r="CI39" s="1086"/>
      <c r="CJ39" s="1086"/>
      <c r="CK39" s="1086"/>
      <c r="CL39" s="1087"/>
      <c r="CM39" s="1085"/>
      <c r="CN39" s="1086"/>
      <c r="CO39" s="1086"/>
      <c r="CP39" s="1086"/>
      <c r="CQ39" s="1087"/>
      <c r="CR39" s="1085"/>
      <c r="CS39" s="1086"/>
      <c r="CT39" s="1086"/>
      <c r="CU39" s="1086"/>
      <c r="CV39" s="1087"/>
      <c r="CW39" s="1085"/>
      <c r="CX39" s="1086"/>
      <c r="CY39" s="1086"/>
      <c r="CZ39" s="1086"/>
      <c r="DA39" s="1087"/>
      <c r="DB39" s="1085"/>
      <c r="DC39" s="1086"/>
      <c r="DD39" s="1086"/>
      <c r="DE39" s="1086"/>
      <c r="DF39" s="1087"/>
      <c r="DG39" s="1085"/>
      <c r="DH39" s="1086"/>
      <c r="DI39" s="1086"/>
      <c r="DJ39" s="1086"/>
      <c r="DK39" s="1087"/>
      <c r="DL39" s="1085"/>
      <c r="DM39" s="1086"/>
      <c r="DN39" s="1086"/>
      <c r="DO39" s="1086"/>
      <c r="DP39" s="1087"/>
      <c r="DQ39" s="1085"/>
      <c r="DR39" s="1086"/>
      <c r="DS39" s="1086"/>
      <c r="DT39" s="1086"/>
      <c r="DU39" s="1087"/>
      <c r="DV39" s="1088"/>
      <c r="DW39" s="1089"/>
      <c r="DX39" s="1089"/>
      <c r="DY39" s="1089"/>
      <c r="DZ39" s="1090"/>
      <c r="EA39" s="248"/>
    </row>
    <row r="40" spans="1:131" s="249" customFormat="1" ht="26.25" customHeight="1">
      <c r="A40" s="263">
        <v>13</v>
      </c>
      <c r="B40" s="1133"/>
      <c r="C40" s="1134"/>
      <c r="D40" s="1134"/>
      <c r="E40" s="1134"/>
      <c r="F40" s="1134"/>
      <c r="G40" s="1134"/>
      <c r="H40" s="1134"/>
      <c r="I40" s="1134"/>
      <c r="J40" s="1134"/>
      <c r="K40" s="1134"/>
      <c r="L40" s="1134"/>
      <c r="M40" s="1134"/>
      <c r="N40" s="1134"/>
      <c r="O40" s="1134"/>
      <c r="P40" s="1135"/>
      <c r="Q40" s="1139"/>
      <c r="R40" s="1140"/>
      <c r="S40" s="1140"/>
      <c r="T40" s="1140"/>
      <c r="U40" s="1140"/>
      <c r="V40" s="1140"/>
      <c r="W40" s="1140"/>
      <c r="X40" s="1140"/>
      <c r="Y40" s="1140"/>
      <c r="Z40" s="1140"/>
      <c r="AA40" s="1140"/>
      <c r="AB40" s="1140"/>
      <c r="AC40" s="1140"/>
      <c r="AD40" s="1140"/>
      <c r="AE40" s="1141"/>
      <c r="AF40" s="1115"/>
      <c r="AG40" s="1116"/>
      <c r="AH40" s="1116"/>
      <c r="AI40" s="1116"/>
      <c r="AJ40" s="1117"/>
      <c r="AK40" s="1076"/>
      <c r="AL40" s="1067"/>
      <c r="AM40" s="1067"/>
      <c r="AN40" s="1067"/>
      <c r="AO40" s="1067"/>
      <c r="AP40" s="1067"/>
      <c r="AQ40" s="1067"/>
      <c r="AR40" s="1067"/>
      <c r="AS40" s="1067"/>
      <c r="AT40" s="1067"/>
      <c r="AU40" s="1067"/>
      <c r="AV40" s="1067"/>
      <c r="AW40" s="1067"/>
      <c r="AX40" s="1067"/>
      <c r="AY40" s="1067"/>
      <c r="AZ40" s="1138"/>
      <c r="BA40" s="1138"/>
      <c r="BB40" s="1138"/>
      <c r="BC40" s="1138"/>
      <c r="BD40" s="1138"/>
      <c r="BE40" s="1128"/>
      <c r="BF40" s="1128"/>
      <c r="BG40" s="1128"/>
      <c r="BH40" s="1128"/>
      <c r="BI40" s="1129"/>
      <c r="BJ40" s="254"/>
      <c r="BK40" s="254"/>
      <c r="BL40" s="254"/>
      <c r="BM40" s="254"/>
      <c r="BN40" s="254"/>
      <c r="BO40" s="267"/>
      <c r="BP40" s="267"/>
      <c r="BQ40" s="264">
        <v>34</v>
      </c>
      <c r="BR40" s="265"/>
      <c r="BS40" s="1110"/>
      <c r="BT40" s="1111"/>
      <c r="BU40" s="1111"/>
      <c r="BV40" s="1111"/>
      <c r="BW40" s="1111"/>
      <c r="BX40" s="1111"/>
      <c r="BY40" s="1111"/>
      <c r="BZ40" s="1111"/>
      <c r="CA40" s="1111"/>
      <c r="CB40" s="1111"/>
      <c r="CC40" s="1111"/>
      <c r="CD40" s="1111"/>
      <c r="CE40" s="1111"/>
      <c r="CF40" s="1111"/>
      <c r="CG40" s="1112"/>
      <c r="CH40" s="1085"/>
      <c r="CI40" s="1086"/>
      <c r="CJ40" s="1086"/>
      <c r="CK40" s="1086"/>
      <c r="CL40" s="1087"/>
      <c r="CM40" s="1085"/>
      <c r="CN40" s="1086"/>
      <c r="CO40" s="1086"/>
      <c r="CP40" s="1086"/>
      <c r="CQ40" s="1087"/>
      <c r="CR40" s="1085"/>
      <c r="CS40" s="1086"/>
      <c r="CT40" s="1086"/>
      <c r="CU40" s="1086"/>
      <c r="CV40" s="1087"/>
      <c r="CW40" s="1085"/>
      <c r="CX40" s="1086"/>
      <c r="CY40" s="1086"/>
      <c r="CZ40" s="1086"/>
      <c r="DA40" s="1087"/>
      <c r="DB40" s="1085"/>
      <c r="DC40" s="1086"/>
      <c r="DD40" s="1086"/>
      <c r="DE40" s="1086"/>
      <c r="DF40" s="1087"/>
      <c r="DG40" s="1085"/>
      <c r="DH40" s="1086"/>
      <c r="DI40" s="1086"/>
      <c r="DJ40" s="1086"/>
      <c r="DK40" s="1087"/>
      <c r="DL40" s="1085"/>
      <c r="DM40" s="1086"/>
      <c r="DN40" s="1086"/>
      <c r="DO40" s="1086"/>
      <c r="DP40" s="1087"/>
      <c r="DQ40" s="1085"/>
      <c r="DR40" s="1086"/>
      <c r="DS40" s="1086"/>
      <c r="DT40" s="1086"/>
      <c r="DU40" s="1087"/>
      <c r="DV40" s="1088"/>
      <c r="DW40" s="1089"/>
      <c r="DX40" s="1089"/>
      <c r="DY40" s="1089"/>
      <c r="DZ40" s="1090"/>
      <c r="EA40" s="248"/>
    </row>
    <row r="41" spans="1:131" s="249" customFormat="1" ht="26.25" customHeight="1">
      <c r="A41" s="263">
        <v>14</v>
      </c>
      <c r="B41" s="1133"/>
      <c r="C41" s="1134"/>
      <c r="D41" s="1134"/>
      <c r="E41" s="1134"/>
      <c r="F41" s="1134"/>
      <c r="G41" s="1134"/>
      <c r="H41" s="1134"/>
      <c r="I41" s="1134"/>
      <c r="J41" s="1134"/>
      <c r="K41" s="1134"/>
      <c r="L41" s="1134"/>
      <c r="M41" s="1134"/>
      <c r="N41" s="1134"/>
      <c r="O41" s="1134"/>
      <c r="P41" s="1135"/>
      <c r="Q41" s="1139"/>
      <c r="R41" s="1140"/>
      <c r="S41" s="1140"/>
      <c r="T41" s="1140"/>
      <c r="U41" s="1140"/>
      <c r="V41" s="1140"/>
      <c r="W41" s="1140"/>
      <c r="X41" s="1140"/>
      <c r="Y41" s="1140"/>
      <c r="Z41" s="1140"/>
      <c r="AA41" s="1140"/>
      <c r="AB41" s="1140"/>
      <c r="AC41" s="1140"/>
      <c r="AD41" s="1140"/>
      <c r="AE41" s="1141"/>
      <c r="AF41" s="1115"/>
      <c r="AG41" s="1116"/>
      <c r="AH41" s="1116"/>
      <c r="AI41" s="1116"/>
      <c r="AJ41" s="1117"/>
      <c r="AK41" s="1076"/>
      <c r="AL41" s="1067"/>
      <c r="AM41" s="1067"/>
      <c r="AN41" s="1067"/>
      <c r="AO41" s="1067"/>
      <c r="AP41" s="1067"/>
      <c r="AQ41" s="1067"/>
      <c r="AR41" s="1067"/>
      <c r="AS41" s="1067"/>
      <c r="AT41" s="1067"/>
      <c r="AU41" s="1067"/>
      <c r="AV41" s="1067"/>
      <c r="AW41" s="1067"/>
      <c r="AX41" s="1067"/>
      <c r="AY41" s="1067"/>
      <c r="AZ41" s="1138"/>
      <c r="BA41" s="1138"/>
      <c r="BB41" s="1138"/>
      <c r="BC41" s="1138"/>
      <c r="BD41" s="1138"/>
      <c r="BE41" s="1128"/>
      <c r="BF41" s="1128"/>
      <c r="BG41" s="1128"/>
      <c r="BH41" s="1128"/>
      <c r="BI41" s="1129"/>
      <c r="BJ41" s="254"/>
      <c r="BK41" s="254"/>
      <c r="BL41" s="254"/>
      <c r="BM41" s="254"/>
      <c r="BN41" s="254"/>
      <c r="BO41" s="267"/>
      <c r="BP41" s="267"/>
      <c r="BQ41" s="264">
        <v>35</v>
      </c>
      <c r="BR41" s="265"/>
      <c r="BS41" s="1110"/>
      <c r="BT41" s="1111"/>
      <c r="BU41" s="1111"/>
      <c r="BV41" s="1111"/>
      <c r="BW41" s="1111"/>
      <c r="BX41" s="1111"/>
      <c r="BY41" s="1111"/>
      <c r="BZ41" s="1111"/>
      <c r="CA41" s="1111"/>
      <c r="CB41" s="1111"/>
      <c r="CC41" s="1111"/>
      <c r="CD41" s="1111"/>
      <c r="CE41" s="1111"/>
      <c r="CF41" s="1111"/>
      <c r="CG41" s="1112"/>
      <c r="CH41" s="1085"/>
      <c r="CI41" s="1086"/>
      <c r="CJ41" s="1086"/>
      <c r="CK41" s="1086"/>
      <c r="CL41" s="1087"/>
      <c r="CM41" s="1085"/>
      <c r="CN41" s="1086"/>
      <c r="CO41" s="1086"/>
      <c r="CP41" s="1086"/>
      <c r="CQ41" s="1087"/>
      <c r="CR41" s="1085"/>
      <c r="CS41" s="1086"/>
      <c r="CT41" s="1086"/>
      <c r="CU41" s="1086"/>
      <c r="CV41" s="1087"/>
      <c r="CW41" s="1085"/>
      <c r="CX41" s="1086"/>
      <c r="CY41" s="1086"/>
      <c r="CZ41" s="1086"/>
      <c r="DA41" s="1087"/>
      <c r="DB41" s="1085"/>
      <c r="DC41" s="1086"/>
      <c r="DD41" s="1086"/>
      <c r="DE41" s="1086"/>
      <c r="DF41" s="1087"/>
      <c r="DG41" s="1085"/>
      <c r="DH41" s="1086"/>
      <c r="DI41" s="1086"/>
      <c r="DJ41" s="1086"/>
      <c r="DK41" s="1087"/>
      <c r="DL41" s="1085"/>
      <c r="DM41" s="1086"/>
      <c r="DN41" s="1086"/>
      <c r="DO41" s="1086"/>
      <c r="DP41" s="1087"/>
      <c r="DQ41" s="1085"/>
      <c r="DR41" s="1086"/>
      <c r="DS41" s="1086"/>
      <c r="DT41" s="1086"/>
      <c r="DU41" s="1087"/>
      <c r="DV41" s="1088"/>
      <c r="DW41" s="1089"/>
      <c r="DX41" s="1089"/>
      <c r="DY41" s="1089"/>
      <c r="DZ41" s="1090"/>
      <c r="EA41" s="248"/>
    </row>
    <row r="42" spans="1:131" s="249" customFormat="1" ht="26.25" customHeight="1">
      <c r="A42" s="263">
        <v>15</v>
      </c>
      <c r="B42" s="1133"/>
      <c r="C42" s="1134"/>
      <c r="D42" s="1134"/>
      <c r="E42" s="1134"/>
      <c r="F42" s="1134"/>
      <c r="G42" s="1134"/>
      <c r="H42" s="1134"/>
      <c r="I42" s="1134"/>
      <c r="J42" s="1134"/>
      <c r="K42" s="1134"/>
      <c r="L42" s="1134"/>
      <c r="M42" s="1134"/>
      <c r="N42" s="1134"/>
      <c r="O42" s="1134"/>
      <c r="P42" s="1135"/>
      <c r="Q42" s="1139"/>
      <c r="R42" s="1140"/>
      <c r="S42" s="1140"/>
      <c r="T42" s="1140"/>
      <c r="U42" s="1140"/>
      <c r="V42" s="1140"/>
      <c r="W42" s="1140"/>
      <c r="X42" s="1140"/>
      <c r="Y42" s="1140"/>
      <c r="Z42" s="1140"/>
      <c r="AA42" s="1140"/>
      <c r="AB42" s="1140"/>
      <c r="AC42" s="1140"/>
      <c r="AD42" s="1140"/>
      <c r="AE42" s="1141"/>
      <c r="AF42" s="1115"/>
      <c r="AG42" s="1116"/>
      <c r="AH42" s="1116"/>
      <c r="AI42" s="1116"/>
      <c r="AJ42" s="1117"/>
      <c r="AK42" s="1076"/>
      <c r="AL42" s="1067"/>
      <c r="AM42" s="1067"/>
      <c r="AN42" s="1067"/>
      <c r="AO42" s="1067"/>
      <c r="AP42" s="1067"/>
      <c r="AQ42" s="1067"/>
      <c r="AR42" s="1067"/>
      <c r="AS42" s="1067"/>
      <c r="AT42" s="1067"/>
      <c r="AU42" s="1067"/>
      <c r="AV42" s="1067"/>
      <c r="AW42" s="1067"/>
      <c r="AX42" s="1067"/>
      <c r="AY42" s="1067"/>
      <c r="AZ42" s="1138"/>
      <c r="BA42" s="1138"/>
      <c r="BB42" s="1138"/>
      <c r="BC42" s="1138"/>
      <c r="BD42" s="1138"/>
      <c r="BE42" s="1128"/>
      <c r="BF42" s="1128"/>
      <c r="BG42" s="1128"/>
      <c r="BH42" s="1128"/>
      <c r="BI42" s="1129"/>
      <c r="BJ42" s="254"/>
      <c r="BK42" s="254"/>
      <c r="BL42" s="254"/>
      <c r="BM42" s="254"/>
      <c r="BN42" s="254"/>
      <c r="BO42" s="267"/>
      <c r="BP42" s="267"/>
      <c r="BQ42" s="264">
        <v>36</v>
      </c>
      <c r="BR42" s="265"/>
      <c r="BS42" s="1110"/>
      <c r="BT42" s="1111"/>
      <c r="BU42" s="1111"/>
      <c r="BV42" s="1111"/>
      <c r="BW42" s="1111"/>
      <c r="BX42" s="1111"/>
      <c r="BY42" s="1111"/>
      <c r="BZ42" s="1111"/>
      <c r="CA42" s="1111"/>
      <c r="CB42" s="1111"/>
      <c r="CC42" s="1111"/>
      <c r="CD42" s="1111"/>
      <c r="CE42" s="1111"/>
      <c r="CF42" s="1111"/>
      <c r="CG42" s="1112"/>
      <c r="CH42" s="1085"/>
      <c r="CI42" s="1086"/>
      <c r="CJ42" s="1086"/>
      <c r="CK42" s="1086"/>
      <c r="CL42" s="1087"/>
      <c r="CM42" s="1085"/>
      <c r="CN42" s="1086"/>
      <c r="CO42" s="1086"/>
      <c r="CP42" s="1086"/>
      <c r="CQ42" s="1087"/>
      <c r="CR42" s="1085"/>
      <c r="CS42" s="1086"/>
      <c r="CT42" s="1086"/>
      <c r="CU42" s="1086"/>
      <c r="CV42" s="1087"/>
      <c r="CW42" s="1085"/>
      <c r="CX42" s="1086"/>
      <c r="CY42" s="1086"/>
      <c r="CZ42" s="1086"/>
      <c r="DA42" s="1087"/>
      <c r="DB42" s="1085"/>
      <c r="DC42" s="1086"/>
      <c r="DD42" s="1086"/>
      <c r="DE42" s="1086"/>
      <c r="DF42" s="1087"/>
      <c r="DG42" s="1085"/>
      <c r="DH42" s="1086"/>
      <c r="DI42" s="1086"/>
      <c r="DJ42" s="1086"/>
      <c r="DK42" s="1087"/>
      <c r="DL42" s="1085"/>
      <c r="DM42" s="1086"/>
      <c r="DN42" s="1086"/>
      <c r="DO42" s="1086"/>
      <c r="DP42" s="1087"/>
      <c r="DQ42" s="1085"/>
      <c r="DR42" s="1086"/>
      <c r="DS42" s="1086"/>
      <c r="DT42" s="1086"/>
      <c r="DU42" s="1087"/>
      <c r="DV42" s="1088"/>
      <c r="DW42" s="1089"/>
      <c r="DX42" s="1089"/>
      <c r="DY42" s="1089"/>
      <c r="DZ42" s="1090"/>
      <c r="EA42" s="248"/>
    </row>
    <row r="43" spans="1:131" s="249" customFormat="1" ht="26.25" customHeight="1">
      <c r="A43" s="263">
        <v>16</v>
      </c>
      <c r="B43" s="1133"/>
      <c r="C43" s="1134"/>
      <c r="D43" s="1134"/>
      <c r="E43" s="1134"/>
      <c r="F43" s="1134"/>
      <c r="G43" s="1134"/>
      <c r="H43" s="1134"/>
      <c r="I43" s="1134"/>
      <c r="J43" s="1134"/>
      <c r="K43" s="1134"/>
      <c r="L43" s="1134"/>
      <c r="M43" s="1134"/>
      <c r="N43" s="1134"/>
      <c r="O43" s="1134"/>
      <c r="P43" s="1135"/>
      <c r="Q43" s="1139"/>
      <c r="R43" s="1140"/>
      <c r="S43" s="1140"/>
      <c r="T43" s="1140"/>
      <c r="U43" s="1140"/>
      <c r="V43" s="1140"/>
      <c r="W43" s="1140"/>
      <c r="X43" s="1140"/>
      <c r="Y43" s="1140"/>
      <c r="Z43" s="1140"/>
      <c r="AA43" s="1140"/>
      <c r="AB43" s="1140"/>
      <c r="AC43" s="1140"/>
      <c r="AD43" s="1140"/>
      <c r="AE43" s="1141"/>
      <c r="AF43" s="1115"/>
      <c r="AG43" s="1116"/>
      <c r="AH43" s="1116"/>
      <c r="AI43" s="1116"/>
      <c r="AJ43" s="1117"/>
      <c r="AK43" s="1076"/>
      <c r="AL43" s="1067"/>
      <c r="AM43" s="1067"/>
      <c r="AN43" s="1067"/>
      <c r="AO43" s="1067"/>
      <c r="AP43" s="1067"/>
      <c r="AQ43" s="1067"/>
      <c r="AR43" s="1067"/>
      <c r="AS43" s="1067"/>
      <c r="AT43" s="1067"/>
      <c r="AU43" s="1067"/>
      <c r="AV43" s="1067"/>
      <c r="AW43" s="1067"/>
      <c r="AX43" s="1067"/>
      <c r="AY43" s="1067"/>
      <c r="AZ43" s="1138"/>
      <c r="BA43" s="1138"/>
      <c r="BB43" s="1138"/>
      <c r="BC43" s="1138"/>
      <c r="BD43" s="1138"/>
      <c r="BE43" s="1128"/>
      <c r="BF43" s="1128"/>
      <c r="BG43" s="1128"/>
      <c r="BH43" s="1128"/>
      <c r="BI43" s="1129"/>
      <c r="BJ43" s="254"/>
      <c r="BK43" s="254"/>
      <c r="BL43" s="254"/>
      <c r="BM43" s="254"/>
      <c r="BN43" s="254"/>
      <c r="BO43" s="267"/>
      <c r="BP43" s="267"/>
      <c r="BQ43" s="264">
        <v>37</v>
      </c>
      <c r="BR43" s="265"/>
      <c r="BS43" s="1110"/>
      <c r="BT43" s="1111"/>
      <c r="BU43" s="1111"/>
      <c r="BV43" s="1111"/>
      <c r="BW43" s="1111"/>
      <c r="BX43" s="1111"/>
      <c r="BY43" s="1111"/>
      <c r="BZ43" s="1111"/>
      <c r="CA43" s="1111"/>
      <c r="CB43" s="1111"/>
      <c r="CC43" s="1111"/>
      <c r="CD43" s="1111"/>
      <c r="CE43" s="1111"/>
      <c r="CF43" s="1111"/>
      <c r="CG43" s="1112"/>
      <c r="CH43" s="1085"/>
      <c r="CI43" s="1086"/>
      <c r="CJ43" s="1086"/>
      <c r="CK43" s="1086"/>
      <c r="CL43" s="1087"/>
      <c r="CM43" s="1085"/>
      <c r="CN43" s="1086"/>
      <c r="CO43" s="1086"/>
      <c r="CP43" s="1086"/>
      <c r="CQ43" s="1087"/>
      <c r="CR43" s="1085"/>
      <c r="CS43" s="1086"/>
      <c r="CT43" s="1086"/>
      <c r="CU43" s="1086"/>
      <c r="CV43" s="1087"/>
      <c r="CW43" s="1085"/>
      <c r="CX43" s="1086"/>
      <c r="CY43" s="1086"/>
      <c r="CZ43" s="1086"/>
      <c r="DA43" s="1087"/>
      <c r="DB43" s="1085"/>
      <c r="DC43" s="1086"/>
      <c r="DD43" s="1086"/>
      <c r="DE43" s="1086"/>
      <c r="DF43" s="1087"/>
      <c r="DG43" s="1085"/>
      <c r="DH43" s="1086"/>
      <c r="DI43" s="1086"/>
      <c r="DJ43" s="1086"/>
      <c r="DK43" s="1087"/>
      <c r="DL43" s="1085"/>
      <c r="DM43" s="1086"/>
      <c r="DN43" s="1086"/>
      <c r="DO43" s="1086"/>
      <c r="DP43" s="1087"/>
      <c r="DQ43" s="1085"/>
      <c r="DR43" s="1086"/>
      <c r="DS43" s="1086"/>
      <c r="DT43" s="1086"/>
      <c r="DU43" s="1087"/>
      <c r="DV43" s="1088"/>
      <c r="DW43" s="1089"/>
      <c r="DX43" s="1089"/>
      <c r="DY43" s="1089"/>
      <c r="DZ43" s="1090"/>
      <c r="EA43" s="248"/>
    </row>
    <row r="44" spans="1:131" s="249" customFormat="1" ht="26.25" customHeight="1">
      <c r="A44" s="263">
        <v>17</v>
      </c>
      <c r="B44" s="1133"/>
      <c r="C44" s="1134"/>
      <c r="D44" s="1134"/>
      <c r="E44" s="1134"/>
      <c r="F44" s="1134"/>
      <c r="G44" s="1134"/>
      <c r="H44" s="1134"/>
      <c r="I44" s="1134"/>
      <c r="J44" s="1134"/>
      <c r="K44" s="1134"/>
      <c r="L44" s="1134"/>
      <c r="M44" s="1134"/>
      <c r="N44" s="1134"/>
      <c r="O44" s="1134"/>
      <c r="P44" s="1135"/>
      <c r="Q44" s="1139"/>
      <c r="R44" s="1140"/>
      <c r="S44" s="1140"/>
      <c r="T44" s="1140"/>
      <c r="U44" s="1140"/>
      <c r="V44" s="1140"/>
      <c r="W44" s="1140"/>
      <c r="X44" s="1140"/>
      <c r="Y44" s="1140"/>
      <c r="Z44" s="1140"/>
      <c r="AA44" s="1140"/>
      <c r="AB44" s="1140"/>
      <c r="AC44" s="1140"/>
      <c r="AD44" s="1140"/>
      <c r="AE44" s="1141"/>
      <c r="AF44" s="1115"/>
      <c r="AG44" s="1116"/>
      <c r="AH44" s="1116"/>
      <c r="AI44" s="1116"/>
      <c r="AJ44" s="1117"/>
      <c r="AK44" s="1076"/>
      <c r="AL44" s="1067"/>
      <c r="AM44" s="1067"/>
      <c r="AN44" s="1067"/>
      <c r="AO44" s="1067"/>
      <c r="AP44" s="1067"/>
      <c r="AQ44" s="1067"/>
      <c r="AR44" s="1067"/>
      <c r="AS44" s="1067"/>
      <c r="AT44" s="1067"/>
      <c r="AU44" s="1067"/>
      <c r="AV44" s="1067"/>
      <c r="AW44" s="1067"/>
      <c r="AX44" s="1067"/>
      <c r="AY44" s="1067"/>
      <c r="AZ44" s="1138"/>
      <c r="BA44" s="1138"/>
      <c r="BB44" s="1138"/>
      <c r="BC44" s="1138"/>
      <c r="BD44" s="1138"/>
      <c r="BE44" s="1128"/>
      <c r="BF44" s="1128"/>
      <c r="BG44" s="1128"/>
      <c r="BH44" s="1128"/>
      <c r="BI44" s="1129"/>
      <c r="BJ44" s="254"/>
      <c r="BK44" s="254"/>
      <c r="BL44" s="254"/>
      <c r="BM44" s="254"/>
      <c r="BN44" s="254"/>
      <c r="BO44" s="267"/>
      <c r="BP44" s="267"/>
      <c r="BQ44" s="264">
        <v>38</v>
      </c>
      <c r="BR44" s="265"/>
      <c r="BS44" s="1110"/>
      <c r="BT44" s="1111"/>
      <c r="BU44" s="1111"/>
      <c r="BV44" s="1111"/>
      <c r="BW44" s="1111"/>
      <c r="BX44" s="1111"/>
      <c r="BY44" s="1111"/>
      <c r="BZ44" s="1111"/>
      <c r="CA44" s="1111"/>
      <c r="CB44" s="1111"/>
      <c r="CC44" s="1111"/>
      <c r="CD44" s="1111"/>
      <c r="CE44" s="1111"/>
      <c r="CF44" s="1111"/>
      <c r="CG44" s="1112"/>
      <c r="CH44" s="1085"/>
      <c r="CI44" s="1086"/>
      <c r="CJ44" s="1086"/>
      <c r="CK44" s="1086"/>
      <c r="CL44" s="1087"/>
      <c r="CM44" s="1085"/>
      <c r="CN44" s="1086"/>
      <c r="CO44" s="1086"/>
      <c r="CP44" s="1086"/>
      <c r="CQ44" s="1087"/>
      <c r="CR44" s="1085"/>
      <c r="CS44" s="1086"/>
      <c r="CT44" s="1086"/>
      <c r="CU44" s="1086"/>
      <c r="CV44" s="1087"/>
      <c r="CW44" s="1085"/>
      <c r="CX44" s="1086"/>
      <c r="CY44" s="1086"/>
      <c r="CZ44" s="1086"/>
      <c r="DA44" s="1087"/>
      <c r="DB44" s="1085"/>
      <c r="DC44" s="1086"/>
      <c r="DD44" s="1086"/>
      <c r="DE44" s="1086"/>
      <c r="DF44" s="1087"/>
      <c r="DG44" s="1085"/>
      <c r="DH44" s="1086"/>
      <c r="DI44" s="1086"/>
      <c r="DJ44" s="1086"/>
      <c r="DK44" s="1087"/>
      <c r="DL44" s="1085"/>
      <c r="DM44" s="1086"/>
      <c r="DN44" s="1086"/>
      <c r="DO44" s="1086"/>
      <c r="DP44" s="1087"/>
      <c r="DQ44" s="1085"/>
      <c r="DR44" s="1086"/>
      <c r="DS44" s="1086"/>
      <c r="DT44" s="1086"/>
      <c r="DU44" s="1087"/>
      <c r="DV44" s="1088"/>
      <c r="DW44" s="1089"/>
      <c r="DX44" s="1089"/>
      <c r="DY44" s="1089"/>
      <c r="DZ44" s="1090"/>
      <c r="EA44" s="248"/>
    </row>
    <row r="45" spans="1:131" s="249" customFormat="1" ht="26.25" customHeight="1">
      <c r="A45" s="263">
        <v>18</v>
      </c>
      <c r="B45" s="1133"/>
      <c r="C45" s="1134"/>
      <c r="D45" s="1134"/>
      <c r="E45" s="1134"/>
      <c r="F45" s="1134"/>
      <c r="G45" s="1134"/>
      <c r="H45" s="1134"/>
      <c r="I45" s="1134"/>
      <c r="J45" s="1134"/>
      <c r="K45" s="1134"/>
      <c r="L45" s="1134"/>
      <c r="M45" s="1134"/>
      <c r="N45" s="1134"/>
      <c r="O45" s="1134"/>
      <c r="P45" s="1135"/>
      <c r="Q45" s="1139"/>
      <c r="R45" s="1140"/>
      <c r="S45" s="1140"/>
      <c r="T45" s="1140"/>
      <c r="U45" s="1140"/>
      <c r="V45" s="1140"/>
      <c r="W45" s="1140"/>
      <c r="X45" s="1140"/>
      <c r="Y45" s="1140"/>
      <c r="Z45" s="1140"/>
      <c r="AA45" s="1140"/>
      <c r="AB45" s="1140"/>
      <c r="AC45" s="1140"/>
      <c r="AD45" s="1140"/>
      <c r="AE45" s="1141"/>
      <c r="AF45" s="1115"/>
      <c r="AG45" s="1116"/>
      <c r="AH45" s="1116"/>
      <c r="AI45" s="1116"/>
      <c r="AJ45" s="1117"/>
      <c r="AK45" s="1076"/>
      <c r="AL45" s="1067"/>
      <c r="AM45" s="1067"/>
      <c r="AN45" s="1067"/>
      <c r="AO45" s="1067"/>
      <c r="AP45" s="1067"/>
      <c r="AQ45" s="1067"/>
      <c r="AR45" s="1067"/>
      <c r="AS45" s="1067"/>
      <c r="AT45" s="1067"/>
      <c r="AU45" s="1067"/>
      <c r="AV45" s="1067"/>
      <c r="AW45" s="1067"/>
      <c r="AX45" s="1067"/>
      <c r="AY45" s="1067"/>
      <c r="AZ45" s="1138"/>
      <c r="BA45" s="1138"/>
      <c r="BB45" s="1138"/>
      <c r="BC45" s="1138"/>
      <c r="BD45" s="1138"/>
      <c r="BE45" s="1128"/>
      <c r="BF45" s="1128"/>
      <c r="BG45" s="1128"/>
      <c r="BH45" s="1128"/>
      <c r="BI45" s="1129"/>
      <c r="BJ45" s="254"/>
      <c r="BK45" s="254"/>
      <c r="BL45" s="254"/>
      <c r="BM45" s="254"/>
      <c r="BN45" s="254"/>
      <c r="BO45" s="267"/>
      <c r="BP45" s="267"/>
      <c r="BQ45" s="264">
        <v>39</v>
      </c>
      <c r="BR45" s="265"/>
      <c r="BS45" s="1110"/>
      <c r="BT45" s="1111"/>
      <c r="BU45" s="1111"/>
      <c r="BV45" s="1111"/>
      <c r="BW45" s="1111"/>
      <c r="BX45" s="1111"/>
      <c r="BY45" s="1111"/>
      <c r="BZ45" s="1111"/>
      <c r="CA45" s="1111"/>
      <c r="CB45" s="1111"/>
      <c r="CC45" s="1111"/>
      <c r="CD45" s="1111"/>
      <c r="CE45" s="1111"/>
      <c r="CF45" s="1111"/>
      <c r="CG45" s="1112"/>
      <c r="CH45" s="1085"/>
      <c r="CI45" s="1086"/>
      <c r="CJ45" s="1086"/>
      <c r="CK45" s="1086"/>
      <c r="CL45" s="1087"/>
      <c r="CM45" s="1085"/>
      <c r="CN45" s="1086"/>
      <c r="CO45" s="1086"/>
      <c r="CP45" s="1086"/>
      <c r="CQ45" s="1087"/>
      <c r="CR45" s="1085"/>
      <c r="CS45" s="1086"/>
      <c r="CT45" s="1086"/>
      <c r="CU45" s="1086"/>
      <c r="CV45" s="1087"/>
      <c r="CW45" s="1085"/>
      <c r="CX45" s="1086"/>
      <c r="CY45" s="1086"/>
      <c r="CZ45" s="1086"/>
      <c r="DA45" s="1087"/>
      <c r="DB45" s="1085"/>
      <c r="DC45" s="1086"/>
      <c r="DD45" s="1086"/>
      <c r="DE45" s="1086"/>
      <c r="DF45" s="1087"/>
      <c r="DG45" s="1085"/>
      <c r="DH45" s="1086"/>
      <c r="DI45" s="1086"/>
      <c r="DJ45" s="1086"/>
      <c r="DK45" s="1087"/>
      <c r="DL45" s="1085"/>
      <c r="DM45" s="1086"/>
      <c r="DN45" s="1086"/>
      <c r="DO45" s="1086"/>
      <c r="DP45" s="1087"/>
      <c r="DQ45" s="1085"/>
      <c r="DR45" s="1086"/>
      <c r="DS45" s="1086"/>
      <c r="DT45" s="1086"/>
      <c r="DU45" s="1087"/>
      <c r="DV45" s="1088"/>
      <c r="DW45" s="1089"/>
      <c r="DX45" s="1089"/>
      <c r="DY45" s="1089"/>
      <c r="DZ45" s="1090"/>
      <c r="EA45" s="248"/>
    </row>
    <row r="46" spans="1:131" s="249" customFormat="1" ht="26.25" customHeight="1">
      <c r="A46" s="263">
        <v>19</v>
      </c>
      <c r="B46" s="1133"/>
      <c r="C46" s="1134"/>
      <c r="D46" s="1134"/>
      <c r="E46" s="1134"/>
      <c r="F46" s="1134"/>
      <c r="G46" s="1134"/>
      <c r="H46" s="1134"/>
      <c r="I46" s="1134"/>
      <c r="J46" s="1134"/>
      <c r="K46" s="1134"/>
      <c r="L46" s="1134"/>
      <c r="M46" s="1134"/>
      <c r="N46" s="1134"/>
      <c r="O46" s="1134"/>
      <c r="P46" s="1135"/>
      <c r="Q46" s="1139"/>
      <c r="R46" s="1140"/>
      <c r="S46" s="1140"/>
      <c r="T46" s="1140"/>
      <c r="U46" s="1140"/>
      <c r="V46" s="1140"/>
      <c r="W46" s="1140"/>
      <c r="X46" s="1140"/>
      <c r="Y46" s="1140"/>
      <c r="Z46" s="1140"/>
      <c r="AA46" s="1140"/>
      <c r="AB46" s="1140"/>
      <c r="AC46" s="1140"/>
      <c r="AD46" s="1140"/>
      <c r="AE46" s="1141"/>
      <c r="AF46" s="1115"/>
      <c r="AG46" s="1116"/>
      <c r="AH46" s="1116"/>
      <c r="AI46" s="1116"/>
      <c r="AJ46" s="1117"/>
      <c r="AK46" s="1076"/>
      <c r="AL46" s="1067"/>
      <c r="AM46" s="1067"/>
      <c r="AN46" s="1067"/>
      <c r="AO46" s="1067"/>
      <c r="AP46" s="1067"/>
      <c r="AQ46" s="1067"/>
      <c r="AR46" s="1067"/>
      <c r="AS46" s="1067"/>
      <c r="AT46" s="1067"/>
      <c r="AU46" s="1067"/>
      <c r="AV46" s="1067"/>
      <c r="AW46" s="1067"/>
      <c r="AX46" s="1067"/>
      <c r="AY46" s="1067"/>
      <c r="AZ46" s="1138"/>
      <c r="BA46" s="1138"/>
      <c r="BB46" s="1138"/>
      <c r="BC46" s="1138"/>
      <c r="BD46" s="1138"/>
      <c r="BE46" s="1128"/>
      <c r="BF46" s="1128"/>
      <c r="BG46" s="1128"/>
      <c r="BH46" s="1128"/>
      <c r="BI46" s="1129"/>
      <c r="BJ46" s="254"/>
      <c r="BK46" s="254"/>
      <c r="BL46" s="254"/>
      <c r="BM46" s="254"/>
      <c r="BN46" s="254"/>
      <c r="BO46" s="267"/>
      <c r="BP46" s="267"/>
      <c r="BQ46" s="264">
        <v>40</v>
      </c>
      <c r="BR46" s="265"/>
      <c r="BS46" s="1110"/>
      <c r="BT46" s="1111"/>
      <c r="BU46" s="1111"/>
      <c r="BV46" s="1111"/>
      <c r="BW46" s="1111"/>
      <c r="BX46" s="1111"/>
      <c r="BY46" s="1111"/>
      <c r="BZ46" s="1111"/>
      <c r="CA46" s="1111"/>
      <c r="CB46" s="1111"/>
      <c r="CC46" s="1111"/>
      <c r="CD46" s="1111"/>
      <c r="CE46" s="1111"/>
      <c r="CF46" s="1111"/>
      <c r="CG46" s="1112"/>
      <c r="CH46" s="1085"/>
      <c r="CI46" s="1086"/>
      <c r="CJ46" s="1086"/>
      <c r="CK46" s="1086"/>
      <c r="CL46" s="1087"/>
      <c r="CM46" s="1085"/>
      <c r="CN46" s="1086"/>
      <c r="CO46" s="1086"/>
      <c r="CP46" s="1086"/>
      <c r="CQ46" s="1087"/>
      <c r="CR46" s="1085"/>
      <c r="CS46" s="1086"/>
      <c r="CT46" s="1086"/>
      <c r="CU46" s="1086"/>
      <c r="CV46" s="1087"/>
      <c r="CW46" s="1085"/>
      <c r="CX46" s="1086"/>
      <c r="CY46" s="1086"/>
      <c r="CZ46" s="1086"/>
      <c r="DA46" s="1087"/>
      <c r="DB46" s="1085"/>
      <c r="DC46" s="1086"/>
      <c r="DD46" s="1086"/>
      <c r="DE46" s="1086"/>
      <c r="DF46" s="1087"/>
      <c r="DG46" s="1085"/>
      <c r="DH46" s="1086"/>
      <c r="DI46" s="1086"/>
      <c r="DJ46" s="1086"/>
      <c r="DK46" s="1087"/>
      <c r="DL46" s="1085"/>
      <c r="DM46" s="1086"/>
      <c r="DN46" s="1086"/>
      <c r="DO46" s="1086"/>
      <c r="DP46" s="1087"/>
      <c r="DQ46" s="1085"/>
      <c r="DR46" s="1086"/>
      <c r="DS46" s="1086"/>
      <c r="DT46" s="1086"/>
      <c r="DU46" s="1087"/>
      <c r="DV46" s="1088"/>
      <c r="DW46" s="1089"/>
      <c r="DX46" s="1089"/>
      <c r="DY46" s="1089"/>
      <c r="DZ46" s="1090"/>
      <c r="EA46" s="248"/>
    </row>
    <row r="47" spans="1:131" s="249" customFormat="1" ht="26.25" customHeight="1">
      <c r="A47" s="263">
        <v>20</v>
      </c>
      <c r="B47" s="1133"/>
      <c r="C47" s="1134"/>
      <c r="D47" s="1134"/>
      <c r="E47" s="1134"/>
      <c r="F47" s="1134"/>
      <c r="G47" s="1134"/>
      <c r="H47" s="1134"/>
      <c r="I47" s="1134"/>
      <c r="J47" s="1134"/>
      <c r="K47" s="1134"/>
      <c r="L47" s="1134"/>
      <c r="M47" s="1134"/>
      <c r="N47" s="1134"/>
      <c r="O47" s="1134"/>
      <c r="P47" s="1135"/>
      <c r="Q47" s="1139"/>
      <c r="R47" s="1140"/>
      <c r="S47" s="1140"/>
      <c r="T47" s="1140"/>
      <c r="U47" s="1140"/>
      <c r="V47" s="1140"/>
      <c r="W47" s="1140"/>
      <c r="X47" s="1140"/>
      <c r="Y47" s="1140"/>
      <c r="Z47" s="1140"/>
      <c r="AA47" s="1140"/>
      <c r="AB47" s="1140"/>
      <c r="AC47" s="1140"/>
      <c r="AD47" s="1140"/>
      <c r="AE47" s="1141"/>
      <c r="AF47" s="1115"/>
      <c r="AG47" s="1116"/>
      <c r="AH47" s="1116"/>
      <c r="AI47" s="1116"/>
      <c r="AJ47" s="1117"/>
      <c r="AK47" s="1076"/>
      <c r="AL47" s="1067"/>
      <c r="AM47" s="1067"/>
      <c r="AN47" s="1067"/>
      <c r="AO47" s="1067"/>
      <c r="AP47" s="1067"/>
      <c r="AQ47" s="1067"/>
      <c r="AR47" s="1067"/>
      <c r="AS47" s="1067"/>
      <c r="AT47" s="1067"/>
      <c r="AU47" s="1067"/>
      <c r="AV47" s="1067"/>
      <c r="AW47" s="1067"/>
      <c r="AX47" s="1067"/>
      <c r="AY47" s="1067"/>
      <c r="AZ47" s="1138"/>
      <c r="BA47" s="1138"/>
      <c r="BB47" s="1138"/>
      <c r="BC47" s="1138"/>
      <c r="BD47" s="1138"/>
      <c r="BE47" s="1128"/>
      <c r="BF47" s="1128"/>
      <c r="BG47" s="1128"/>
      <c r="BH47" s="1128"/>
      <c r="BI47" s="1129"/>
      <c r="BJ47" s="254"/>
      <c r="BK47" s="254"/>
      <c r="BL47" s="254"/>
      <c r="BM47" s="254"/>
      <c r="BN47" s="254"/>
      <c r="BO47" s="267"/>
      <c r="BP47" s="267"/>
      <c r="BQ47" s="264">
        <v>41</v>
      </c>
      <c r="BR47" s="265"/>
      <c r="BS47" s="1110"/>
      <c r="BT47" s="1111"/>
      <c r="BU47" s="1111"/>
      <c r="BV47" s="1111"/>
      <c r="BW47" s="1111"/>
      <c r="BX47" s="1111"/>
      <c r="BY47" s="1111"/>
      <c r="BZ47" s="1111"/>
      <c r="CA47" s="1111"/>
      <c r="CB47" s="1111"/>
      <c r="CC47" s="1111"/>
      <c r="CD47" s="1111"/>
      <c r="CE47" s="1111"/>
      <c r="CF47" s="1111"/>
      <c r="CG47" s="1112"/>
      <c r="CH47" s="1085"/>
      <c r="CI47" s="1086"/>
      <c r="CJ47" s="1086"/>
      <c r="CK47" s="1086"/>
      <c r="CL47" s="1087"/>
      <c r="CM47" s="1085"/>
      <c r="CN47" s="1086"/>
      <c r="CO47" s="1086"/>
      <c r="CP47" s="1086"/>
      <c r="CQ47" s="1087"/>
      <c r="CR47" s="1085"/>
      <c r="CS47" s="1086"/>
      <c r="CT47" s="1086"/>
      <c r="CU47" s="1086"/>
      <c r="CV47" s="1087"/>
      <c r="CW47" s="1085"/>
      <c r="CX47" s="1086"/>
      <c r="CY47" s="1086"/>
      <c r="CZ47" s="1086"/>
      <c r="DA47" s="1087"/>
      <c r="DB47" s="1085"/>
      <c r="DC47" s="1086"/>
      <c r="DD47" s="1086"/>
      <c r="DE47" s="1086"/>
      <c r="DF47" s="1087"/>
      <c r="DG47" s="1085"/>
      <c r="DH47" s="1086"/>
      <c r="DI47" s="1086"/>
      <c r="DJ47" s="1086"/>
      <c r="DK47" s="1087"/>
      <c r="DL47" s="1085"/>
      <c r="DM47" s="1086"/>
      <c r="DN47" s="1086"/>
      <c r="DO47" s="1086"/>
      <c r="DP47" s="1087"/>
      <c r="DQ47" s="1085"/>
      <c r="DR47" s="1086"/>
      <c r="DS47" s="1086"/>
      <c r="DT47" s="1086"/>
      <c r="DU47" s="1087"/>
      <c r="DV47" s="1088"/>
      <c r="DW47" s="1089"/>
      <c r="DX47" s="1089"/>
      <c r="DY47" s="1089"/>
      <c r="DZ47" s="1090"/>
      <c r="EA47" s="248"/>
    </row>
    <row r="48" spans="1:131" s="249" customFormat="1" ht="26.25" customHeight="1">
      <c r="A48" s="263">
        <v>21</v>
      </c>
      <c r="B48" s="1133"/>
      <c r="C48" s="1134"/>
      <c r="D48" s="1134"/>
      <c r="E48" s="1134"/>
      <c r="F48" s="1134"/>
      <c r="G48" s="1134"/>
      <c r="H48" s="1134"/>
      <c r="I48" s="1134"/>
      <c r="J48" s="1134"/>
      <c r="K48" s="1134"/>
      <c r="L48" s="1134"/>
      <c r="M48" s="1134"/>
      <c r="N48" s="1134"/>
      <c r="O48" s="1134"/>
      <c r="P48" s="1135"/>
      <c r="Q48" s="1139"/>
      <c r="R48" s="1140"/>
      <c r="S48" s="1140"/>
      <c r="T48" s="1140"/>
      <c r="U48" s="1140"/>
      <c r="V48" s="1140"/>
      <c r="W48" s="1140"/>
      <c r="X48" s="1140"/>
      <c r="Y48" s="1140"/>
      <c r="Z48" s="1140"/>
      <c r="AA48" s="1140"/>
      <c r="AB48" s="1140"/>
      <c r="AC48" s="1140"/>
      <c r="AD48" s="1140"/>
      <c r="AE48" s="1141"/>
      <c r="AF48" s="1115"/>
      <c r="AG48" s="1116"/>
      <c r="AH48" s="1116"/>
      <c r="AI48" s="1116"/>
      <c r="AJ48" s="1117"/>
      <c r="AK48" s="1076"/>
      <c r="AL48" s="1067"/>
      <c r="AM48" s="1067"/>
      <c r="AN48" s="1067"/>
      <c r="AO48" s="1067"/>
      <c r="AP48" s="1067"/>
      <c r="AQ48" s="1067"/>
      <c r="AR48" s="1067"/>
      <c r="AS48" s="1067"/>
      <c r="AT48" s="1067"/>
      <c r="AU48" s="1067"/>
      <c r="AV48" s="1067"/>
      <c r="AW48" s="1067"/>
      <c r="AX48" s="1067"/>
      <c r="AY48" s="1067"/>
      <c r="AZ48" s="1138"/>
      <c r="BA48" s="1138"/>
      <c r="BB48" s="1138"/>
      <c r="BC48" s="1138"/>
      <c r="BD48" s="1138"/>
      <c r="BE48" s="1128"/>
      <c r="BF48" s="1128"/>
      <c r="BG48" s="1128"/>
      <c r="BH48" s="1128"/>
      <c r="BI48" s="1129"/>
      <c r="BJ48" s="254"/>
      <c r="BK48" s="254"/>
      <c r="BL48" s="254"/>
      <c r="BM48" s="254"/>
      <c r="BN48" s="254"/>
      <c r="BO48" s="267"/>
      <c r="BP48" s="267"/>
      <c r="BQ48" s="264">
        <v>42</v>
      </c>
      <c r="BR48" s="265"/>
      <c r="BS48" s="1110"/>
      <c r="BT48" s="1111"/>
      <c r="BU48" s="1111"/>
      <c r="BV48" s="1111"/>
      <c r="BW48" s="1111"/>
      <c r="BX48" s="1111"/>
      <c r="BY48" s="1111"/>
      <c r="BZ48" s="1111"/>
      <c r="CA48" s="1111"/>
      <c r="CB48" s="1111"/>
      <c r="CC48" s="1111"/>
      <c r="CD48" s="1111"/>
      <c r="CE48" s="1111"/>
      <c r="CF48" s="1111"/>
      <c r="CG48" s="1112"/>
      <c r="CH48" s="1085"/>
      <c r="CI48" s="1086"/>
      <c r="CJ48" s="1086"/>
      <c r="CK48" s="1086"/>
      <c r="CL48" s="1087"/>
      <c r="CM48" s="1085"/>
      <c r="CN48" s="1086"/>
      <c r="CO48" s="1086"/>
      <c r="CP48" s="1086"/>
      <c r="CQ48" s="1087"/>
      <c r="CR48" s="1085"/>
      <c r="CS48" s="1086"/>
      <c r="CT48" s="1086"/>
      <c r="CU48" s="1086"/>
      <c r="CV48" s="1087"/>
      <c r="CW48" s="1085"/>
      <c r="CX48" s="1086"/>
      <c r="CY48" s="1086"/>
      <c r="CZ48" s="1086"/>
      <c r="DA48" s="1087"/>
      <c r="DB48" s="1085"/>
      <c r="DC48" s="1086"/>
      <c r="DD48" s="1086"/>
      <c r="DE48" s="1086"/>
      <c r="DF48" s="1087"/>
      <c r="DG48" s="1085"/>
      <c r="DH48" s="1086"/>
      <c r="DI48" s="1086"/>
      <c r="DJ48" s="1086"/>
      <c r="DK48" s="1087"/>
      <c r="DL48" s="1085"/>
      <c r="DM48" s="1086"/>
      <c r="DN48" s="1086"/>
      <c r="DO48" s="1086"/>
      <c r="DP48" s="1087"/>
      <c r="DQ48" s="1085"/>
      <c r="DR48" s="1086"/>
      <c r="DS48" s="1086"/>
      <c r="DT48" s="1086"/>
      <c r="DU48" s="1087"/>
      <c r="DV48" s="1088"/>
      <c r="DW48" s="1089"/>
      <c r="DX48" s="1089"/>
      <c r="DY48" s="1089"/>
      <c r="DZ48" s="1090"/>
      <c r="EA48" s="248"/>
    </row>
    <row r="49" spans="1:131" s="249" customFormat="1" ht="26.25" customHeight="1">
      <c r="A49" s="263">
        <v>22</v>
      </c>
      <c r="B49" s="1133"/>
      <c r="C49" s="1134"/>
      <c r="D49" s="1134"/>
      <c r="E49" s="1134"/>
      <c r="F49" s="1134"/>
      <c r="G49" s="1134"/>
      <c r="H49" s="1134"/>
      <c r="I49" s="1134"/>
      <c r="J49" s="1134"/>
      <c r="K49" s="1134"/>
      <c r="L49" s="1134"/>
      <c r="M49" s="1134"/>
      <c r="N49" s="1134"/>
      <c r="O49" s="1134"/>
      <c r="P49" s="1135"/>
      <c r="Q49" s="1139"/>
      <c r="R49" s="1140"/>
      <c r="S49" s="1140"/>
      <c r="T49" s="1140"/>
      <c r="U49" s="1140"/>
      <c r="V49" s="1140"/>
      <c r="W49" s="1140"/>
      <c r="X49" s="1140"/>
      <c r="Y49" s="1140"/>
      <c r="Z49" s="1140"/>
      <c r="AA49" s="1140"/>
      <c r="AB49" s="1140"/>
      <c r="AC49" s="1140"/>
      <c r="AD49" s="1140"/>
      <c r="AE49" s="1141"/>
      <c r="AF49" s="1115"/>
      <c r="AG49" s="1116"/>
      <c r="AH49" s="1116"/>
      <c r="AI49" s="1116"/>
      <c r="AJ49" s="1117"/>
      <c r="AK49" s="1076"/>
      <c r="AL49" s="1067"/>
      <c r="AM49" s="1067"/>
      <c r="AN49" s="1067"/>
      <c r="AO49" s="1067"/>
      <c r="AP49" s="1067"/>
      <c r="AQ49" s="1067"/>
      <c r="AR49" s="1067"/>
      <c r="AS49" s="1067"/>
      <c r="AT49" s="1067"/>
      <c r="AU49" s="1067"/>
      <c r="AV49" s="1067"/>
      <c r="AW49" s="1067"/>
      <c r="AX49" s="1067"/>
      <c r="AY49" s="1067"/>
      <c r="AZ49" s="1138"/>
      <c r="BA49" s="1138"/>
      <c r="BB49" s="1138"/>
      <c r="BC49" s="1138"/>
      <c r="BD49" s="1138"/>
      <c r="BE49" s="1128"/>
      <c r="BF49" s="1128"/>
      <c r="BG49" s="1128"/>
      <c r="BH49" s="1128"/>
      <c r="BI49" s="1129"/>
      <c r="BJ49" s="254"/>
      <c r="BK49" s="254"/>
      <c r="BL49" s="254"/>
      <c r="BM49" s="254"/>
      <c r="BN49" s="254"/>
      <c r="BO49" s="267"/>
      <c r="BP49" s="267"/>
      <c r="BQ49" s="264">
        <v>43</v>
      </c>
      <c r="BR49" s="265"/>
      <c r="BS49" s="1110"/>
      <c r="BT49" s="1111"/>
      <c r="BU49" s="1111"/>
      <c r="BV49" s="1111"/>
      <c r="BW49" s="1111"/>
      <c r="BX49" s="1111"/>
      <c r="BY49" s="1111"/>
      <c r="BZ49" s="1111"/>
      <c r="CA49" s="1111"/>
      <c r="CB49" s="1111"/>
      <c r="CC49" s="1111"/>
      <c r="CD49" s="1111"/>
      <c r="CE49" s="1111"/>
      <c r="CF49" s="1111"/>
      <c r="CG49" s="1112"/>
      <c r="CH49" s="1085"/>
      <c r="CI49" s="1086"/>
      <c r="CJ49" s="1086"/>
      <c r="CK49" s="1086"/>
      <c r="CL49" s="1087"/>
      <c r="CM49" s="1085"/>
      <c r="CN49" s="1086"/>
      <c r="CO49" s="1086"/>
      <c r="CP49" s="1086"/>
      <c r="CQ49" s="1087"/>
      <c r="CR49" s="1085"/>
      <c r="CS49" s="1086"/>
      <c r="CT49" s="1086"/>
      <c r="CU49" s="1086"/>
      <c r="CV49" s="1087"/>
      <c r="CW49" s="1085"/>
      <c r="CX49" s="1086"/>
      <c r="CY49" s="1086"/>
      <c r="CZ49" s="1086"/>
      <c r="DA49" s="1087"/>
      <c r="DB49" s="1085"/>
      <c r="DC49" s="1086"/>
      <c r="DD49" s="1086"/>
      <c r="DE49" s="1086"/>
      <c r="DF49" s="1087"/>
      <c r="DG49" s="1085"/>
      <c r="DH49" s="1086"/>
      <c r="DI49" s="1086"/>
      <c r="DJ49" s="1086"/>
      <c r="DK49" s="1087"/>
      <c r="DL49" s="1085"/>
      <c r="DM49" s="1086"/>
      <c r="DN49" s="1086"/>
      <c r="DO49" s="1086"/>
      <c r="DP49" s="1087"/>
      <c r="DQ49" s="1085"/>
      <c r="DR49" s="1086"/>
      <c r="DS49" s="1086"/>
      <c r="DT49" s="1086"/>
      <c r="DU49" s="1087"/>
      <c r="DV49" s="1088"/>
      <c r="DW49" s="1089"/>
      <c r="DX49" s="1089"/>
      <c r="DY49" s="1089"/>
      <c r="DZ49" s="1090"/>
      <c r="EA49" s="248"/>
    </row>
    <row r="50" spans="1:131" s="249" customFormat="1" ht="26.25" customHeight="1">
      <c r="A50" s="263">
        <v>23</v>
      </c>
      <c r="B50" s="1133"/>
      <c r="C50" s="1134"/>
      <c r="D50" s="1134"/>
      <c r="E50" s="1134"/>
      <c r="F50" s="1134"/>
      <c r="G50" s="1134"/>
      <c r="H50" s="1134"/>
      <c r="I50" s="1134"/>
      <c r="J50" s="1134"/>
      <c r="K50" s="1134"/>
      <c r="L50" s="1134"/>
      <c r="M50" s="1134"/>
      <c r="N50" s="1134"/>
      <c r="O50" s="1134"/>
      <c r="P50" s="1135"/>
      <c r="Q50" s="1136"/>
      <c r="R50" s="1119"/>
      <c r="S50" s="1119"/>
      <c r="T50" s="1119"/>
      <c r="U50" s="1119"/>
      <c r="V50" s="1119"/>
      <c r="W50" s="1119"/>
      <c r="X50" s="1119"/>
      <c r="Y50" s="1119"/>
      <c r="Z50" s="1119"/>
      <c r="AA50" s="1119"/>
      <c r="AB50" s="1119"/>
      <c r="AC50" s="1119"/>
      <c r="AD50" s="1119"/>
      <c r="AE50" s="1137"/>
      <c r="AF50" s="1115"/>
      <c r="AG50" s="1116"/>
      <c r="AH50" s="1116"/>
      <c r="AI50" s="1116"/>
      <c r="AJ50" s="1117"/>
      <c r="AK50" s="1118"/>
      <c r="AL50" s="1119"/>
      <c r="AM50" s="1119"/>
      <c r="AN50" s="1119"/>
      <c r="AO50" s="1119"/>
      <c r="AP50" s="1119"/>
      <c r="AQ50" s="1119"/>
      <c r="AR50" s="1119"/>
      <c r="AS50" s="1119"/>
      <c r="AT50" s="1119"/>
      <c r="AU50" s="1119"/>
      <c r="AV50" s="1119"/>
      <c r="AW50" s="1119"/>
      <c r="AX50" s="1119"/>
      <c r="AY50" s="1119"/>
      <c r="AZ50" s="1120"/>
      <c r="BA50" s="1120"/>
      <c r="BB50" s="1120"/>
      <c r="BC50" s="1120"/>
      <c r="BD50" s="1120"/>
      <c r="BE50" s="1128"/>
      <c r="BF50" s="1128"/>
      <c r="BG50" s="1128"/>
      <c r="BH50" s="1128"/>
      <c r="BI50" s="1129"/>
      <c r="BJ50" s="254"/>
      <c r="BK50" s="254"/>
      <c r="BL50" s="254"/>
      <c r="BM50" s="254"/>
      <c r="BN50" s="254"/>
      <c r="BO50" s="267"/>
      <c r="BP50" s="267"/>
      <c r="BQ50" s="264">
        <v>44</v>
      </c>
      <c r="BR50" s="265"/>
      <c r="BS50" s="1110"/>
      <c r="BT50" s="1111"/>
      <c r="BU50" s="1111"/>
      <c r="BV50" s="1111"/>
      <c r="BW50" s="1111"/>
      <c r="BX50" s="1111"/>
      <c r="BY50" s="1111"/>
      <c r="BZ50" s="1111"/>
      <c r="CA50" s="1111"/>
      <c r="CB50" s="1111"/>
      <c r="CC50" s="1111"/>
      <c r="CD50" s="1111"/>
      <c r="CE50" s="1111"/>
      <c r="CF50" s="1111"/>
      <c r="CG50" s="1112"/>
      <c r="CH50" s="1085"/>
      <c r="CI50" s="1086"/>
      <c r="CJ50" s="1086"/>
      <c r="CK50" s="1086"/>
      <c r="CL50" s="1087"/>
      <c r="CM50" s="1085"/>
      <c r="CN50" s="1086"/>
      <c r="CO50" s="1086"/>
      <c r="CP50" s="1086"/>
      <c r="CQ50" s="1087"/>
      <c r="CR50" s="1085"/>
      <c r="CS50" s="1086"/>
      <c r="CT50" s="1086"/>
      <c r="CU50" s="1086"/>
      <c r="CV50" s="1087"/>
      <c r="CW50" s="1085"/>
      <c r="CX50" s="1086"/>
      <c r="CY50" s="1086"/>
      <c r="CZ50" s="1086"/>
      <c r="DA50" s="1087"/>
      <c r="DB50" s="1085"/>
      <c r="DC50" s="1086"/>
      <c r="DD50" s="1086"/>
      <c r="DE50" s="1086"/>
      <c r="DF50" s="1087"/>
      <c r="DG50" s="1085"/>
      <c r="DH50" s="1086"/>
      <c r="DI50" s="1086"/>
      <c r="DJ50" s="1086"/>
      <c r="DK50" s="1087"/>
      <c r="DL50" s="1085"/>
      <c r="DM50" s="1086"/>
      <c r="DN50" s="1086"/>
      <c r="DO50" s="1086"/>
      <c r="DP50" s="1087"/>
      <c r="DQ50" s="1085"/>
      <c r="DR50" s="1086"/>
      <c r="DS50" s="1086"/>
      <c r="DT50" s="1086"/>
      <c r="DU50" s="1087"/>
      <c r="DV50" s="1088"/>
      <c r="DW50" s="1089"/>
      <c r="DX50" s="1089"/>
      <c r="DY50" s="1089"/>
      <c r="DZ50" s="1090"/>
      <c r="EA50" s="248"/>
    </row>
    <row r="51" spans="1:131" s="249" customFormat="1" ht="26.25" customHeight="1">
      <c r="A51" s="263">
        <v>24</v>
      </c>
      <c r="B51" s="1133"/>
      <c r="C51" s="1134"/>
      <c r="D51" s="1134"/>
      <c r="E51" s="1134"/>
      <c r="F51" s="1134"/>
      <c r="G51" s="1134"/>
      <c r="H51" s="1134"/>
      <c r="I51" s="1134"/>
      <c r="J51" s="1134"/>
      <c r="K51" s="1134"/>
      <c r="L51" s="1134"/>
      <c r="M51" s="1134"/>
      <c r="N51" s="1134"/>
      <c r="O51" s="1134"/>
      <c r="P51" s="1135"/>
      <c r="Q51" s="1136"/>
      <c r="R51" s="1119"/>
      <c r="S51" s="1119"/>
      <c r="T51" s="1119"/>
      <c r="U51" s="1119"/>
      <c r="V51" s="1119"/>
      <c r="W51" s="1119"/>
      <c r="X51" s="1119"/>
      <c r="Y51" s="1119"/>
      <c r="Z51" s="1119"/>
      <c r="AA51" s="1119"/>
      <c r="AB51" s="1119"/>
      <c r="AC51" s="1119"/>
      <c r="AD51" s="1119"/>
      <c r="AE51" s="1137"/>
      <c r="AF51" s="1115"/>
      <c r="AG51" s="1116"/>
      <c r="AH51" s="1116"/>
      <c r="AI51" s="1116"/>
      <c r="AJ51" s="1117"/>
      <c r="AK51" s="1118"/>
      <c r="AL51" s="1119"/>
      <c r="AM51" s="1119"/>
      <c r="AN51" s="1119"/>
      <c r="AO51" s="1119"/>
      <c r="AP51" s="1119"/>
      <c r="AQ51" s="1119"/>
      <c r="AR51" s="1119"/>
      <c r="AS51" s="1119"/>
      <c r="AT51" s="1119"/>
      <c r="AU51" s="1119"/>
      <c r="AV51" s="1119"/>
      <c r="AW51" s="1119"/>
      <c r="AX51" s="1119"/>
      <c r="AY51" s="1119"/>
      <c r="AZ51" s="1120"/>
      <c r="BA51" s="1120"/>
      <c r="BB51" s="1120"/>
      <c r="BC51" s="1120"/>
      <c r="BD51" s="1120"/>
      <c r="BE51" s="1128"/>
      <c r="BF51" s="1128"/>
      <c r="BG51" s="1128"/>
      <c r="BH51" s="1128"/>
      <c r="BI51" s="1129"/>
      <c r="BJ51" s="254"/>
      <c r="BK51" s="254"/>
      <c r="BL51" s="254"/>
      <c r="BM51" s="254"/>
      <c r="BN51" s="254"/>
      <c r="BO51" s="267"/>
      <c r="BP51" s="267"/>
      <c r="BQ51" s="264">
        <v>45</v>
      </c>
      <c r="BR51" s="265"/>
      <c r="BS51" s="1110"/>
      <c r="BT51" s="1111"/>
      <c r="BU51" s="1111"/>
      <c r="BV51" s="1111"/>
      <c r="BW51" s="1111"/>
      <c r="BX51" s="1111"/>
      <c r="BY51" s="1111"/>
      <c r="BZ51" s="1111"/>
      <c r="CA51" s="1111"/>
      <c r="CB51" s="1111"/>
      <c r="CC51" s="1111"/>
      <c r="CD51" s="1111"/>
      <c r="CE51" s="1111"/>
      <c r="CF51" s="1111"/>
      <c r="CG51" s="1112"/>
      <c r="CH51" s="1085"/>
      <c r="CI51" s="1086"/>
      <c r="CJ51" s="1086"/>
      <c r="CK51" s="1086"/>
      <c r="CL51" s="1087"/>
      <c r="CM51" s="1085"/>
      <c r="CN51" s="1086"/>
      <c r="CO51" s="1086"/>
      <c r="CP51" s="1086"/>
      <c r="CQ51" s="1087"/>
      <c r="CR51" s="1085"/>
      <c r="CS51" s="1086"/>
      <c r="CT51" s="1086"/>
      <c r="CU51" s="1086"/>
      <c r="CV51" s="1087"/>
      <c r="CW51" s="1085"/>
      <c r="CX51" s="1086"/>
      <c r="CY51" s="1086"/>
      <c r="CZ51" s="1086"/>
      <c r="DA51" s="1087"/>
      <c r="DB51" s="1085"/>
      <c r="DC51" s="1086"/>
      <c r="DD51" s="1086"/>
      <c r="DE51" s="1086"/>
      <c r="DF51" s="1087"/>
      <c r="DG51" s="1085"/>
      <c r="DH51" s="1086"/>
      <c r="DI51" s="1086"/>
      <c r="DJ51" s="1086"/>
      <c r="DK51" s="1087"/>
      <c r="DL51" s="1085"/>
      <c r="DM51" s="1086"/>
      <c r="DN51" s="1086"/>
      <c r="DO51" s="1086"/>
      <c r="DP51" s="1087"/>
      <c r="DQ51" s="1085"/>
      <c r="DR51" s="1086"/>
      <c r="DS51" s="1086"/>
      <c r="DT51" s="1086"/>
      <c r="DU51" s="1087"/>
      <c r="DV51" s="1088"/>
      <c r="DW51" s="1089"/>
      <c r="DX51" s="1089"/>
      <c r="DY51" s="1089"/>
      <c r="DZ51" s="1090"/>
      <c r="EA51" s="248"/>
    </row>
    <row r="52" spans="1:131" s="249" customFormat="1" ht="26.25" customHeight="1">
      <c r="A52" s="263">
        <v>25</v>
      </c>
      <c r="B52" s="1133"/>
      <c r="C52" s="1134"/>
      <c r="D52" s="1134"/>
      <c r="E52" s="1134"/>
      <c r="F52" s="1134"/>
      <c r="G52" s="1134"/>
      <c r="H52" s="1134"/>
      <c r="I52" s="1134"/>
      <c r="J52" s="1134"/>
      <c r="K52" s="1134"/>
      <c r="L52" s="1134"/>
      <c r="M52" s="1134"/>
      <c r="N52" s="1134"/>
      <c r="O52" s="1134"/>
      <c r="P52" s="1135"/>
      <c r="Q52" s="1136"/>
      <c r="R52" s="1119"/>
      <c r="S52" s="1119"/>
      <c r="T52" s="1119"/>
      <c r="U52" s="1119"/>
      <c r="V52" s="1119"/>
      <c r="W52" s="1119"/>
      <c r="X52" s="1119"/>
      <c r="Y52" s="1119"/>
      <c r="Z52" s="1119"/>
      <c r="AA52" s="1119"/>
      <c r="AB52" s="1119"/>
      <c r="AC52" s="1119"/>
      <c r="AD52" s="1119"/>
      <c r="AE52" s="1137"/>
      <c r="AF52" s="1115"/>
      <c r="AG52" s="1116"/>
      <c r="AH52" s="1116"/>
      <c r="AI52" s="1116"/>
      <c r="AJ52" s="1117"/>
      <c r="AK52" s="1118"/>
      <c r="AL52" s="1119"/>
      <c r="AM52" s="1119"/>
      <c r="AN52" s="1119"/>
      <c r="AO52" s="1119"/>
      <c r="AP52" s="1119"/>
      <c r="AQ52" s="1119"/>
      <c r="AR52" s="1119"/>
      <c r="AS52" s="1119"/>
      <c r="AT52" s="1119"/>
      <c r="AU52" s="1119"/>
      <c r="AV52" s="1119"/>
      <c r="AW52" s="1119"/>
      <c r="AX52" s="1119"/>
      <c r="AY52" s="1119"/>
      <c r="AZ52" s="1120"/>
      <c r="BA52" s="1120"/>
      <c r="BB52" s="1120"/>
      <c r="BC52" s="1120"/>
      <c r="BD52" s="1120"/>
      <c r="BE52" s="1128"/>
      <c r="BF52" s="1128"/>
      <c r="BG52" s="1128"/>
      <c r="BH52" s="1128"/>
      <c r="BI52" s="1129"/>
      <c r="BJ52" s="254"/>
      <c r="BK52" s="254"/>
      <c r="BL52" s="254"/>
      <c r="BM52" s="254"/>
      <c r="BN52" s="254"/>
      <c r="BO52" s="267"/>
      <c r="BP52" s="267"/>
      <c r="BQ52" s="264">
        <v>46</v>
      </c>
      <c r="BR52" s="265"/>
      <c r="BS52" s="1110"/>
      <c r="BT52" s="1111"/>
      <c r="BU52" s="1111"/>
      <c r="BV52" s="1111"/>
      <c r="BW52" s="1111"/>
      <c r="BX52" s="1111"/>
      <c r="BY52" s="1111"/>
      <c r="BZ52" s="1111"/>
      <c r="CA52" s="1111"/>
      <c r="CB52" s="1111"/>
      <c r="CC52" s="1111"/>
      <c r="CD52" s="1111"/>
      <c r="CE52" s="1111"/>
      <c r="CF52" s="1111"/>
      <c r="CG52" s="1112"/>
      <c r="CH52" s="1085"/>
      <c r="CI52" s="1086"/>
      <c r="CJ52" s="1086"/>
      <c r="CK52" s="1086"/>
      <c r="CL52" s="1087"/>
      <c r="CM52" s="1085"/>
      <c r="CN52" s="1086"/>
      <c r="CO52" s="1086"/>
      <c r="CP52" s="1086"/>
      <c r="CQ52" s="1087"/>
      <c r="CR52" s="1085"/>
      <c r="CS52" s="1086"/>
      <c r="CT52" s="1086"/>
      <c r="CU52" s="1086"/>
      <c r="CV52" s="1087"/>
      <c r="CW52" s="1085"/>
      <c r="CX52" s="1086"/>
      <c r="CY52" s="1086"/>
      <c r="CZ52" s="1086"/>
      <c r="DA52" s="1087"/>
      <c r="DB52" s="1085"/>
      <c r="DC52" s="1086"/>
      <c r="DD52" s="1086"/>
      <c r="DE52" s="1086"/>
      <c r="DF52" s="1087"/>
      <c r="DG52" s="1085"/>
      <c r="DH52" s="1086"/>
      <c r="DI52" s="1086"/>
      <c r="DJ52" s="1086"/>
      <c r="DK52" s="1087"/>
      <c r="DL52" s="1085"/>
      <c r="DM52" s="1086"/>
      <c r="DN52" s="1086"/>
      <c r="DO52" s="1086"/>
      <c r="DP52" s="1087"/>
      <c r="DQ52" s="1085"/>
      <c r="DR52" s="1086"/>
      <c r="DS52" s="1086"/>
      <c r="DT52" s="1086"/>
      <c r="DU52" s="1087"/>
      <c r="DV52" s="1088"/>
      <c r="DW52" s="1089"/>
      <c r="DX52" s="1089"/>
      <c r="DY52" s="1089"/>
      <c r="DZ52" s="1090"/>
      <c r="EA52" s="248"/>
    </row>
    <row r="53" spans="1:131" s="249" customFormat="1" ht="26.25" customHeight="1">
      <c r="A53" s="263">
        <v>26</v>
      </c>
      <c r="B53" s="1133"/>
      <c r="C53" s="1134"/>
      <c r="D53" s="1134"/>
      <c r="E53" s="1134"/>
      <c r="F53" s="1134"/>
      <c r="G53" s="1134"/>
      <c r="H53" s="1134"/>
      <c r="I53" s="1134"/>
      <c r="J53" s="1134"/>
      <c r="K53" s="1134"/>
      <c r="L53" s="1134"/>
      <c r="M53" s="1134"/>
      <c r="N53" s="1134"/>
      <c r="O53" s="1134"/>
      <c r="P53" s="1135"/>
      <c r="Q53" s="1136"/>
      <c r="R53" s="1119"/>
      <c r="S53" s="1119"/>
      <c r="T53" s="1119"/>
      <c r="U53" s="1119"/>
      <c r="V53" s="1119"/>
      <c r="W53" s="1119"/>
      <c r="X53" s="1119"/>
      <c r="Y53" s="1119"/>
      <c r="Z53" s="1119"/>
      <c r="AA53" s="1119"/>
      <c r="AB53" s="1119"/>
      <c r="AC53" s="1119"/>
      <c r="AD53" s="1119"/>
      <c r="AE53" s="1137"/>
      <c r="AF53" s="1115"/>
      <c r="AG53" s="1116"/>
      <c r="AH53" s="1116"/>
      <c r="AI53" s="1116"/>
      <c r="AJ53" s="1117"/>
      <c r="AK53" s="1118"/>
      <c r="AL53" s="1119"/>
      <c r="AM53" s="1119"/>
      <c r="AN53" s="1119"/>
      <c r="AO53" s="1119"/>
      <c r="AP53" s="1119"/>
      <c r="AQ53" s="1119"/>
      <c r="AR53" s="1119"/>
      <c r="AS53" s="1119"/>
      <c r="AT53" s="1119"/>
      <c r="AU53" s="1119"/>
      <c r="AV53" s="1119"/>
      <c r="AW53" s="1119"/>
      <c r="AX53" s="1119"/>
      <c r="AY53" s="1119"/>
      <c r="AZ53" s="1120"/>
      <c r="BA53" s="1120"/>
      <c r="BB53" s="1120"/>
      <c r="BC53" s="1120"/>
      <c r="BD53" s="1120"/>
      <c r="BE53" s="1128"/>
      <c r="BF53" s="1128"/>
      <c r="BG53" s="1128"/>
      <c r="BH53" s="1128"/>
      <c r="BI53" s="1129"/>
      <c r="BJ53" s="254"/>
      <c r="BK53" s="254"/>
      <c r="BL53" s="254"/>
      <c r="BM53" s="254"/>
      <c r="BN53" s="254"/>
      <c r="BO53" s="267"/>
      <c r="BP53" s="267"/>
      <c r="BQ53" s="264">
        <v>47</v>
      </c>
      <c r="BR53" s="265"/>
      <c r="BS53" s="1110"/>
      <c r="BT53" s="1111"/>
      <c r="BU53" s="1111"/>
      <c r="BV53" s="1111"/>
      <c r="BW53" s="1111"/>
      <c r="BX53" s="1111"/>
      <c r="BY53" s="1111"/>
      <c r="BZ53" s="1111"/>
      <c r="CA53" s="1111"/>
      <c r="CB53" s="1111"/>
      <c r="CC53" s="1111"/>
      <c r="CD53" s="1111"/>
      <c r="CE53" s="1111"/>
      <c r="CF53" s="1111"/>
      <c r="CG53" s="1112"/>
      <c r="CH53" s="1085"/>
      <c r="CI53" s="1086"/>
      <c r="CJ53" s="1086"/>
      <c r="CK53" s="1086"/>
      <c r="CL53" s="1087"/>
      <c r="CM53" s="1085"/>
      <c r="CN53" s="1086"/>
      <c r="CO53" s="1086"/>
      <c r="CP53" s="1086"/>
      <c r="CQ53" s="1087"/>
      <c r="CR53" s="1085"/>
      <c r="CS53" s="1086"/>
      <c r="CT53" s="1086"/>
      <c r="CU53" s="1086"/>
      <c r="CV53" s="1087"/>
      <c r="CW53" s="1085"/>
      <c r="CX53" s="1086"/>
      <c r="CY53" s="1086"/>
      <c r="CZ53" s="1086"/>
      <c r="DA53" s="1087"/>
      <c r="DB53" s="1085"/>
      <c r="DC53" s="1086"/>
      <c r="DD53" s="1086"/>
      <c r="DE53" s="1086"/>
      <c r="DF53" s="1087"/>
      <c r="DG53" s="1085"/>
      <c r="DH53" s="1086"/>
      <c r="DI53" s="1086"/>
      <c r="DJ53" s="1086"/>
      <c r="DK53" s="1087"/>
      <c r="DL53" s="1085"/>
      <c r="DM53" s="1086"/>
      <c r="DN53" s="1086"/>
      <c r="DO53" s="1086"/>
      <c r="DP53" s="1087"/>
      <c r="DQ53" s="1085"/>
      <c r="DR53" s="1086"/>
      <c r="DS53" s="1086"/>
      <c r="DT53" s="1086"/>
      <c r="DU53" s="1087"/>
      <c r="DV53" s="1088"/>
      <c r="DW53" s="1089"/>
      <c r="DX53" s="1089"/>
      <c r="DY53" s="1089"/>
      <c r="DZ53" s="1090"/>
      <c r="EA53" s="248"/>
    </row>
    <row r="54" spans="1:131" s="249" customFormat="1" ht="26.25" customHeight="1">
      <c r="A54" s="263">
        <v>27</v>
      </c>
      <c r="B54" s="1133"/>
      <c r="C54" s="1134"/>
      <c r="D54" s="1134"/>
      <c r="E54" s="1134"/>
      <c r="F54" s="1134"/>
      <c r="G54" s="1134"/>
      <c r="H54" s="1134"/>
      <c r="I54" s="1134"/>
      <c r="J54" s="1134"/>
      <c r="K54" s="1134"/>
      <c r="L54" s="1134"/>
      <c r="M54" s="1134"/>
      <c r="N54" s="1134"/>
      <c r="O54" s="1134"/>
      <c r="P54" s="1135"/>
      <c r="Q54" s="1136"/>
      <c r="R54" s="1119"/>
      <c r="S54" s="1119"/>
      <c r="T54" s="1119"/>
      <c r="U54" s="1119"/>
      <c r="V54" s="1119"/>
      <c r="W54" s="1119"/>
      <c r="X54" s="1119"/>
      <c r="Y54" s="1119"/>
      <c r="Z54" s="1119"/>
      <c r="AA54" s="1119"/>
      <c r="AB54" s="1119"/>
      <c r="AC54" s="1119"/>
      <c r="AD54" s="1119"/>
      <c r="AE54" s="1137"/>
      <c r="AF54" s="1115"/>
      <c r="AG54" s="1116"/>
      <c r="AH54" s="1116"/>
      <c r="AI54" s="1116"/>
      <c r="AJ54" s="1117"/>
      <c r="AK54" s="1118"/>
      <c r="AL54" s="1119"/>
      <c r="AM54" s="1119"/>
      <c r="AN54" s="1119"/>
      <c r="AO54" s="1119"/>
      <c r="AP54" s="1119"/>
      <c r="AQ54" s="1119"/>
      <c r="AR54" s="1119"/>
      <c r="AS54" s="1119"/>
      <c r="AT54" s="1119"/>
      <c r="AU54" s="1119"/>
      <c r="AV54" s="1119"/>
      <c r="AW54" s="1119"/>
      <c r="AX54" s="1119"/>
      <c r="AY54" s="1119"/>
      <c r="AZ54" s="1120"/>
      <c r="BA54" s="1120"/>
      <c r="BB54" s="1120"/>
      <c r="BC54" s="1120"/>
      <c r="BD54" s="1120"/>
      <c r="BE54" s="1128"/>
      <c r="BF54" s="1128"/>
      <c r="BG54" s="1128"/>
      <c r="BH54" s="1128"/>
      <c r="BI54" s="1129"/>
      <c r="BJ54" s="254"/>
      <c r="BK54" s="254"/>
      <c r="BL54" s="254"/>
      <c r="BM54" s="254"/>
      <c r="BN54" s="254"/>
      <c r="BO54" s="267"/>
      <c r="BP54" s="267"/>
      <c r="BQ54" s="264">
        <v>48</v>
      </c>
      <c r="BR54" s="265"/>
      <c r="BS54" s="1110"/>
      <c r="BT54" s="1111"/>
      <c r="BU54" s="1111"/>
      <c r="BV54" s="1111"/>
      <c r="BW54" s="1111"/>
      <c r="BX54" s="1111"/>
      <c r="BY54" s="1111"/>
      <c r="BZ54" s="1111"/>
      <c r="CA54" s="1111"/>
      <c r="CB54" s="1111"/>
      <c r="CC54" s="1111"/>
      <c r="CD54" s="1111"/>
      <c r="CE54" s="1111"/>
      <c r="CF54" s="1111"/>
      <c r="CG54" s="1112"/>
      <c r="CH54" s="1085"/>
      <c r="CI54" s="1086"/>
      <c r="CJ54" s="1086"/>
      <c r="CK54" s="1086"/>
      <c r="CL54" s="1087"/>
      <c r="CM54" s="1085"/>
      <c r="CN54" s="1086"/>
      <c r="CO54" s="1086"/>
      <c r="CP54" s="1086"/>
      <c r="CQ54" s="1087"/>
      <c r="CR54" s="1085"/>
      <c r="CS54" s="1086"/>
      <c r="CT54" s="1086"/>
      <c r="CU54" s="1086"/>
      <c r="CV54" s="1087"/>
      <c r="CW54" s="1085"/>
      <c r="CX54" s="1086"/>
      <c r="CY54" s="1086"/>
      <c r="CZ54" s="1086"/>
      <c r="DA54" s="1087"/>
      <c r="DB54" s="1085"/>
      <c r="DC54" s="1086"/>
      <c r="DD54" s="1086"/>
      <c r="DE54" s="1086"/>
      <c r="DF54" s="1087"/>
      <c r="DG54" s="1085"/>
      <c r="DH54" s="1086"/>
      <c r="DI54" s="1086"/>
      <c r="DJ54" s="1086"/>
      <c r="DK54" s="1087"/>
      <c r="DL54" s="1085"/>
      <c r="DM54" s="1086"/>
      <c r="DN54" s="1086"/>
      <c r="DO54" s="1086"/>
      <c r="DP54" s="1087"/>
      <c r="DQ54" s="1085"/>
      <c r="DR54" s="1086"/>
      <c r="DS54" s="1086"/>
      <c r="DT54" s="1086"/>
      <c r="DU54" s="1087"/>
      <c r="DV54" s="1088"/>
      <c r="DW54" s="1089"/>
      <c r="DX54" s="1089"/>
      <c r="DY54" s="1089"/>
      <c r="DZ54" s="1090"/>
      <c r="EA54" s="248"/>
    </row>
    <row r="55" spans="1:131" s="249" customFormat="1" ht="26.25" customHeight="1">
      <c r="A55" s="263">
        <v>28</v>
      </c>
      <c r="B55" s="1133"/>
      <c r="C55" s="1134"/>
      <c r="D55" s="1134"/>
      <c r="E55" s="1134"/>
      <c r="F55" s="1134"/>
      <c r="G55" s="1134"/>
      <c r="H55" s="1134"/>
      <c r="I55" s="1134"/>
      <c r="J55" s="1134"/>
      <c r="K55" s="1134"/>
      <c r="L55" s="1134"/>
      <c r="M55" s="1134"/>
      <c r="N55" s="1134"/>
      <c r="O55" s="1134"/>
      <c r="P55" s="1135"/>
      <c r="Q55" s="1136"/>
      <c r="R55" s="1119"/>
      <c r="S55" s="1119"/>
      <c r="T55" s="1119"/>
      <c r="U55" s="1119"/>
      <c r="V55" s="1119"/>
      <c r="W55" s="1119"/>
      <c r="X55" s="1119"/>
      <c r="Y55" s="1119"/>
      <c r="Z55" s="1119"/>
      <c r="AA55" s="1119"/>
      <c r="AB55" s="1119"/>
      <c r="AC55" s="1119"/>
      <c r="AD55" s="1119"/>
      <c r="AE55" s="1137"/>
      <c r="AF55" s="1115"/>
      <c r="AG55" s="1116"/>
      <c r="AH55" s="1116"/>
      <c r="AI55" s="1116"/>
      <c r="AJ55" s="1117"/>
      <c r="AK55" s="1118"/>
      <c r="AL55" s="1119"/>
      <c r="AM55" s="1119"/>
      <c r="AN55" s="1119"/>
      <c r="AO55" s="1119"/>
      <c r="AP55" s="1119"/>
      <c r="AQ55" s="1119"/>
      <c r="AR55" s="1119"/>
      <c r="AS55" s="1119"/>
      <c r="AT55" s="1119"/>
      <c r="AU55" s="1119"/>
      <c r="AV55" s="1119"/>
      <c r="AW55" s="1119"/>
      <c r="AX55" s="1119"/>
      <c r="AY55" s="1119"/>
      <c r="AZ55" s="1120"/>
      <c r="BA55" s="1120"/>
      <c r="BB55" s="1120"/>
      <c r="BC55" s="1120"/>
      <c r="BD55" s="1120"/>
      <c r="BE55" s="1128"/>
      <c r="BF55" s="1128"/>
      <c r="BG55" s="1128"/>
      <c r="BH55" s="1128"/>
      <c r="BI55" s="1129"/>
      <c r="BJ55" s="254"/>
      <c r="BK55" s="254"/>
      <c r="BL55" s="254"/>
      <c r="BM55" s="254"/>
      <c r="BN55" s="254"/>
      <c r="BO55" s="267"/>
      <c r="BP55" s="267"/>
      <c r="BQ55" s="264">
        <v>49</v>
      </c>
      <c r="BR55" s="265"/>
      <c r="BS55" s="1110"/>
      <c r="BT55" s="1111"/>
      <c r="BU55" s="1111"/>
      <c r="BV55" s="1111"/>
      <c r="BW55" s="1111"/>
      <c r="BX55" s="1111"/>
      <c r="BY55" s="1111"/>
      <c r="BZ55" s="1111"/>
      <c r="CA55" s="1111"/>
      <c r="CB55" s="1111"/>
      <c r="CC55" s="1111"/>
      <c r="CD55" s="1111"/>
      <c r="CE55" s="1111"/>
      <c r="CF55" s="1111"/>
      <c r="CG55" s="1112"/>
      <c r="CH55" s="1085"/>
      <c r="CI55" s="1086"/>
      <c r="CJ55" s="1086"/>
      <c r="CK55" s="1086"/>
      <c r="CL55" s="1087"/>
      <c r="CM55" s="1085"/>
      <c r="CN55" s="1086"/>
      <c r="CO55" s="1086"/>
      <c r="CP55" s="1086"/>
      <c r="CQ55" s="1087"/>
      <c r="CR55" s="1085"/>
      <c r="CS55" s="1086"/>
      <c r="CT55" s="1086"/>
      <c r="CU55" s="1086"/>
      <c r="CV55" s="1087"/>
      <c r="CW55" s="1085"/>
      <c r="CX55" s="1086"/>
      <c r="CY55" s="1086"/>
      <c r="CZ55" s="1086"/>
      <c r="DA55" s="1087"/>
      <c r="DB55" s="1085"/>
      <c r="DC55" s="1086"/>
      <c r="DD55" s="1086"/>
      <c r="DE55" s="1086"/>
      <c r="DF55" s="1087"/>
      <c r="DG55" s="1085"/>
      <c r="DH55" s="1086"/>
      <c r="DI55" s="1086"/>
      <c r="DJ55" s="1086"/>
      <c r="DK55" s="1087"/>
      <c r="DL55" s="1085"/>
      <c r="DM55" s="1086"/>
      <c r="DN55" s="1086"/>
      <c r="DO55" s="1086"/>
      <c r="DP55" s="1087"/>
      <c r="DQ55" s="1085"/>
      <c r="DR55" s="1086"/>
      <c r="DS55" s="1086"/>
      <c r="DT55" s="1086"/>
      <c r="DU55" s="1087"/>
      <c r="DV55" s="1088"/>
      <c r="DW55" s="1089"/>
      <c r="DX55" s="1089"/>
      <c r="DY55" s="1089"/>
      <c r="DZ55" s="1090"/>
      <c r="EA55" s="248"/>
    </row>
    <row r="56" spans="1:131" s="249" customFormat="1" ht="26.25" customHeight="1">
      <c r="A56" s="263">
        <v>29</v>
      </c>
      <c r="B56" s="1133"/>
      <c r="C56" s="1134"/>
      <c r="D56" s="1134"/>
      <c r="E56" s="1134"/>
      <c r="F56" s="1134"/>
      <c r="G56" s="1134"/>
      <c r="H56" s="1134"/>
      <c r="I56" s="1134"/>
      <c r="J56" s="1134"/>
      <c r="K56" s="1134"/>
      <c r="L56" s="1134"/>
      <c r="M56" s="1134"/>
      <c r="N56" s="1134"/>
      <c r="O56" s="1134"/>
      <c r="P56" s="1135"/>
      <c r="Q56" s="1136"/>
      <c r="R56" s="1119"/>
      <c r="S56" s="1119"/>
      <c r="T56" s="1119"/>
      <c r="U56" s="1119"/>
      <c r="V56" s="1119"/>
      <c r="W56" s="1119"/>
      <c r="X56" s="1119"/>
      <c r="Y56" s="1119"/>
      <c r="Z56" s="1119"/>
      <c r="AA56" s="1119"/>
      <c r="AB56" s="1119"/>
      <c r="AC56" s="1119"/>
      <c r="AD56" s="1119"/>
      <c r="AE56" s="1137"/>
      <c r="AF56" s="1115"/>
      <c r="AG56" s="1116"/>
      <c r="AH56" s="1116"/>
      <c r="AI56" s="1116"/>
      <c r="AJ56" s="1117"/>
      <c r="AK56" s="1118"/>
      <c r="AL56" s="1119"/>
      <c r="AM56" s="1119"/>
      <c r="AN56" s="1119"/>
      <c r="AO56" s="1119"/>
      <c r="AP56" s="1119"/>
      <c r="AQ56" s="1119"/>
      <c r="AR56" s="1119"/>
      <c r="AS56" s="1119"/>
      <c r="AT56" s="1119"/>
      <c r="AU56" s="1119"/>
      <c r="AV56" s="1119"/>
      <c r="AW56" s="1119"/>
      <c r="AX56" s="1119"/>
      <c r="AY56" s="1119"/>
      <c r="AZ56" s="1120"/>
      <c r="BA56" s="1120"/>
      <c r="BB56" s="1120"/>
      <c r="BC56" s="1120"/>
      <c r="BD56" s="1120"/>
      <c r="BE56" s="1128"/>
      <c r="BF56" s="1128"/>
      <c r="BG56" s="1128"/>
      <c r="BH56" s="1128"/>
      <c r="BI56" s="1129"/>
      <c r="BJ56" s="254"/>
      <c r="BK56" s="254"/>
      <c r="BL56" s="254"/>
      <c r="BM56" s="254"/>
      <c r="BN56" s="254"/>
      <c r="BO56" s="267"/>
      <c r="BP56" s="267"/>
      <c r="BQ56" s="264">
        <v>50</v>
      </c>
      <c r="BR56" s="265"/>
      <c r="BS56" s="1110"/>
      <c r="BT56" s="1111"/>
      <c r="BU56" s="1111"/>
      <c r="BV56" s="1111"/>
      <c r="BW56" s="1111"/>
      <c r="BX56" s="1111"/>
      <c r="BY56" s="1111"/>
      <c r="BZ56" s="1111"/>
      <c r="CA56" s="1111"/>
      <c r="CB56" s="1111"/>
      <c r="CC56" s="1111"/>
      <c r="CD56" s="1111"/>
      <c r="CE56" s="1111"/>
      <c r="CF56" s="1111"/>
      <c r="CG56" s="1112"/>
      <c r="CH56" s="1085"/>
      <c r="CI56" s="1086"/>
      <c r="CJ56" s="1086"/>
      <c r="CK56" s="1086"/>
      <c r="CL56" s="1087"/>
      <c r="CM56" s="1085"/>
      <c r="CN56" s="1086"/>
      <c r="CO56" s="1086"/>
      <c r="CP56" s="1086"/>
      <c r="CQ56" s="1087"/>
      <c r="CR56" s="1085"/>
      <c r="CS56" s="1086"/>
      <c r="CT56" s="1086"/>
      <c r="CU56" s="1086"/>
      <c r="CV56" s="1087"/>
      <c r="CW56" s="1085"/>
      <c r="CX56" s="1086"/>
      <c r="CY56" s="1086"/>
      <c r="CZ56" s="1086"/>
      <c r="DA56" s="1087"/>
      <c r="DB56" s="1085"/>
      <c r="DC56" s="1086"/>
      <c r="DD56" s="1086"/>
      <c r="DE56" s="1086"/>
      <c r="DF56" s="1087"/>
      <c r="DG56" s="1085"/>
      <c r="DH56" s="1086"/>
      <c r="DI56" s="1086"/>
      <c r="DJ56" s="1086"/>
      <c r="DK56" s="1087"/>
      <c r="DL56" s="1085"/>
      <c r="DM56" s="1086"/>
      <c r="DN56" s="1086"/>
      <c r="DO56" s="1086"/>
      <c r="DP56" s="1087"/>
      <c r="DQ56" s="1085"/>
      <c r="DR56" s="1086"/>
      <c r="DS56" s="1086"/>
      <c r="DT56" s="1086"/>
      <c r="DU56" s="1087"/>
      <c r="DV56" s="1088"/>
      <c r="DW56" s="1089"/>
      <c r="DX56" s="1089"/>
      <c r="DY56" s="1089"/>
      <c r="DZ56" s="1090"/>
      <c r="EA56" s="248"/>
    </row>
    <row r="57" spans="1:131" s="249" customFormat="1" ht="26.25" customHeight="1">
      <c r="A57" s="263">
        <v>30</v>
      </c>
      <c r="B57" s="1133"/>
      <c r="C57" s="1134"/>
      <c r="D57" s="1134"/>
      <c r="E57" s="1134"/>
      <c r="F57" s="1134"/>
      <c r="G57" s="1134"/>
      <c r="H57" s="1134"/>
      <c r="I57" s="1134"/>
      <c r="J57" s="1134"/>
      <c r="K57" s="1134"/>
      <c r="L57" s="1134"/>
      <c r="M57" s="1134"/>
      <c r="N57" s="1134"/>
      <c r="O57" s="1134"/>
      <c r="P57" s="1135"/>
      <c r="Q57" s="1136"/>
      <c r="R57" s="1119"/>
      <c r="S57" s="1119"/>
      <c r="T57" s="1119"/>
      <c r="U57" s="1119"/>
      <c r="V57" s="1119"/>
      <c r="W57" s="1119"/>
      <c r="X57" s="1119"/>
      <c r="Y57" s="1119"/>
      <c r="Z57" s="1119"/>
      <c r="AA57" s="1119"/>
      <c r="AB57" s="1119"/>
      <c r="AC57" s="1119"/>
      <c r="AD57" s="1119"/>
      <c r="AE57" s="1137"/>
      <c r="AF57" s="1115"/>
      <c r="AG57" s="1116"/>
      <c r="AH57" s="1116"/>
      <c r="AI57" s="1116"/>
      <c r="AJ57" s="1117"/>
      <c r="AK57" s="1118"/>
      <c r="AL57" s="1119"/>
      <c r="AM57" s="1119"/>
      <c r="AN57" s="1119"/>
      <c r="AO57" s="1119"/>
      <c r="AP57" s="1119"/>
      <c r="AQ57" s="1119"/>
      <c r="AR57" s="1119"/>
      <c r="AS57" s="1119"/>
      <c r="AT57" s="1119"/>
      <c r="AU57" s="1119"/>
      <c r="AV57" s="1119"/>
      <c r="AW57" s="1119"/>
      <c r="AX57" s="1119"/>
      <c r="AY57" s="1119"/>
      <c r="AZ57" s="1120"/>
      <c r="BA57" s="1120"/>
      <c r="BB57" s="1120"/>
      <c r="BC57" s="1120"/>
      <c r="BD57" s="1120"/>
      <c r="BE57" s="1128"/>
      <c r="BF57" s="1128"/>
      <c r="BG57" s="1128"/>
      <c r="BH57" s="1128"/>
      <c r="BI57" s="1129"/>
      <c r="BJ57" s="254"/>
      <c r="BK57" s="254"/>
      <c r="BL57" s="254"/>
      <c r="BM57" s="254"/>
      <c r="BN57" s="254"/>
      <c r="BO57" s="267"/>
      <c r="BP57" s="267"/>
      <c r="BQ57" s="264">
        <v>51</v>
      </c>
      <c r="BR57" s="265"/>
      <c r="BS57" s="1110"/>
      <c r="BT57" s="1111"/>
      <c r="BU57" s="1111"/>
      <c r="BV57" s="1111"/>
      <c r="BW57" s="1111"/>
      <c r="BX57" s="1111"/>
      <c r="BY57" s="1111"/>
      <c r="BZ57" s="1111"/>
      <c r="CA57" s="1111"/>
      <c r="CB57" s="1111"/>
      <c r="CC57" s="1111"/>
      <c r="CD57" s="1111"/>
      <c r="CE57" s="1111"/>
      <c r="CF57" s="1111"/>
      <c r="CG57" s="1112"/>
      <c r="CH57" s="1085"/>
      <c r="CI57" s="1086"/>
      <c r="CJ57" s="1086"/>
      <c r="CK57" s="1086"/>
      <c r="CL57" s="1087"/>
      <c r="CM57" s="1085"/>
      <c r="CN57" s="1086"/>
      <c r="CO57" s="1086"/>
      <c r="CP57" s="1086"/>
      <c r="CQ57" s="1087"/>
      <c r="CR57" s="1085"/>
      <c r="CS57" s="1086"/>
      <c r="CT57" s="1086"/>
      <c r="CU57" s="1086"/>
      <c r="CV57" s="1087"/>
      <c r="CW57" s="1085"/>
      <c r="CX57" s="1086"/>
      <c r="CY57" s="1086"/>
      <c r="CZ57" s="1086"/>
      <c r="DA57" s="1087"/>
      <c r="DB57" s="1085"/>
      <c r="DC57" s="1086"/>
      <c r="DD57" s="1086"/>
      <c r="DE57" s="1086"/>
      <c r="DF57" s="1087"/>
      <c r="DG57" s="1085"/>
      <c r="DH57" s="1086"/>
      <c r="DI57" s="1086"/>
      <c r="DJ57" s="1086"/>
      <c r="DK57" s="1087"/>
      <c r="DL57" s="1085"/>
      <c r="DM57" s="1086"/>
      <c r="DN57" s="1086"/>
      <c r="DO57" s="1086"/>
      <c r="DP57" s="1087"/>
      <c r="DQ57" s="1085"/>
      <c r="DR57" s="1086"/>
      <c r="DS57" s="1086"/>
      <c r="DT57" s="1086"/>
      <c r="DU57" s="1087"/>
      <c r="DV57" s="1088"/>
      <c r="DW57" s="1089"/>
      <c r="DX57" s="1089"/>
      <c r="DY57" s="1089"/>
      <c r="DZ57" s="1090"/>
      <c r="EA57" s="248"/>
    </row>
    <row r="58" spans="1:131" s="249" customFormat="1" ht="26.25" customHeight="1">
      <c r="A58" s="263">
        <v>31</v>
      </c>
      <c r="B58" s="1133"/>
      <c r="C58" s="1134"/>
      <c r="D58" s="1134"/>
      <c r="E58" s="1134"/>
      <c r="F58" s="1134"/>
      <c r="G58" s="1134"/>
      <c r="H58" s="1134"/>
      <c r="I58" s="1134"/>
      <c r="J58" s="1134"/>
      <c r="K58" s="1134"/>
      <c r="L58" s="1134"/>
      <c r="M58" s="1134"/>
      <c r="N58" s="1134"/>
      <c r="O58" s="1134"/>
      <c r="P58" s="1135"/>
      <c r="Q58" s="1136"/>
      <c r="R58" s="1119"/>
      <c r="S58" s="1119"/>
      <c r="T58" s="1119"/>
      <c r="U58" s="1119"/>
      <c r="V58" s="1119"/>
      <c r="W58" s="1119"/>
      <c r="X58" s="1119"/>
      <c r="Y58" s="1119"/>
      <c r="Z58" s="1119"/>
      <c r="AA58" s="1119"/>
      <c r="AB58" s="1119"/>
      <c r="AC58" s="1119"/>
      <c r="AD58" s="1119"/>
      <c r="AE58" s="1137"/>
      <c r="AF58" s="1115"/>
      <c r="AG58" s="1116"/>
      <c r="AH58" s="1116"/>
      <c r="AI58" s="1116"/>
      <c r="AJ58" s="1117"/>
      <c r="AK58" s="1118"/>
      <c r="AL58" s="1119"/>
      <c r="AM58" s="1119"/>
      <c r="AN58" s="1119"/>
      <c r="AO58" s="1119"/>
      <c r="AP58" s="1119"/>
      <c r="AQ58" s="1119"/>
      <c r="AR58" s="1119"/>
      <c r="AS58" s="1119"/>
      <c r="AT58" s="1119"/>
      <c r="AU58" s="1119"/>
      <c r="AV58" s="1119"/>
      <c r="AW58" s="1119"/>
      <c r="AX58" s="1119"/>
      <c r="AY58" s="1119"/>
      <c r="AZ58" s="1120"/>
      <c r="BA58" s="1120"/>
      <c r="BB58" s="1120"/>
      <c r="BC58" s="1120"/>
      <c r="BD58" s="1120"/>
      <c r="BE58" s="1128"/>
      <c r="BF58" s="1128"/>
      <c r="BG58" s="1128"/>
      <c r="BH58" s="1128"/>
      <c r="BI58" s="1129"/>
      <c r="BJ58" s="254"/>
      <c r="BK58" s="254"/>
      <c r="BL58" s="254"/>
      <c r="BM58" s="254"/>
      <c r="BN58" s="254"/>
      <c r="BO58" s="267"/>
      <c r="BP58" s="267"/>
      <c r="BQ58" s="264">
        <v>52</v>
      </c>
      <c r="BR58" s="265"/>
      <c r="BS58" s="1110"/>
      <c r="BT58" s="1111"/>
      <c r="BU58" s="1111"/>
      <c r="BV58" s="1111"/>
      <c r="BW58" s="1111"/>
      <c r="BX58" s="1111"/>
      <c r="BY58" s="1111"/>
      <c r="BZ58" s="1111"/>
      <c r="CA58" s="1111"/>
      <c r="CB58" s="1111"/>
      <c r="CC58" s="1111"/>
      <c r="CD58" s="1111"/>
      <c r="CE58" s="1111"/>
      <c r="CF58" s="1111"/>
      <c r="CG58" s="1112"/>
      <c r="CH58" s="1085"/>
      <c r="CI58" s="1086"/>
      <c r="CJ58" s="1086"/>
      <c r="CK58" s="1086"/>
      <c r="CL58" s="1087"/>
      <c r="CM58" s="1085"/>
      <c r="CN58" s="1086"/>
      <c r="CO58" s="1086"/>
      <c r="CP58" s="1086"/>
      <c r="CQ58" s="1087"/>
      <c r="CR58" s="1085"/>
      <c r="CS58" s="1086"/>
      <c r="CT58" s="1086"/>
      <c r="CU58" s="1086"/>
      <c r="CV58" s="1087"/>
      <c r="CW58" s="1085"/>
      <c r="CX58" s="1086"/>
      <c r="CY58" s="1086"/>
      <c r="CZ58" s="1086"/>
      <c r="DA58" s="1087"/>
      <c r="DB58" s="1085"/>
      <c r="DC58" s="1086"/>
      <c r="DD58" s="1086"/>
      <c r="DE58" s="1086"/>
      <c r="DF58" s="1087"/>
      <c r="DG58" s="1085"/>
      <c r="DH58" s="1086"/>
      <c r="DI58" s="1086"/>
      <c r="DJ58" s="1086"/>
      <c r="DK58" s="1087"/>
      <c r="DL58" s="1085"/>
      <c r="DM58" s="1086"/>
      <c r="DN58" s="1086"/>
      <c r="DO58" s="1086"/>
      <c r="DP58" s="1087"/>
      <c r="DQ58" s="1085"/>
      <c r="DR58" s="1086"/>
      <c r="DS58" s="1086"/>
      <c r="DT58" s="1086"/>
      <c r="DU58" s="1087"/>
      <c r="DV58" s="1088"/>
      <c r="DW58" s="1089"/>
      <c r="DX58" s="1089"/>
      <c r="DY58" s="1089"/>
      <c r="DZ58" s="1090"/>
      <c r="EA58" s="248"/>
    </row>
    <row r="59" spans="1:131" s="249" customFormat="1" ht="26.25" customHeight="1">
      <c r="A59" s="263">
        <v>32</v>
      </c>
      <c r="B59" s="1133"/>
      <c r="C59" s="1134"/>
      <c r="D59" s="1134"/>
      <c r="E59" s="1134"/>
      <c r="F59" s="1134"/>
      <c r="G59" s="1134"/>
      <c r="H59" s="1134"/>
      <c r="I59" s="1134"/>
      <c r="J59" s="1134"/>
      <c r="K59" s="1134"/>
      <c r="L59" s="1134"/>
      <c r="M59" s="1134"/>
      <c r="N59" s="1134"/>
      <c r="O59" s="1134"/>
      <c r="P59" s="1135"/>
      <c r="Q59" s="1136"/>
      <c r="R59" s="1119"/>
      <c r="S59" s="1119"/>
      <c r="T59" s="1119"/>
      <c r="U59" s="1119"/>
      <c r="V59" s="1119"/>
      <c r="W59" s="1119"/>
      <c r="X59" s="1119"/>
      <c r="Y59" s="1119"/>
      <c r="Z59" s="1119"/>
      <c r="AA59" s="1119"/>
      <c r="AB59" s="1119"/>
      <c r="AC59" s="1119"/>
      <c r="AD59" s="1119"/>
      <c r="AE59" s="1137"/>
      <c r="AF59" s="1115"/>
      <c r="AG59" s="1116"/>
      <c r="AH59" s="1116"/>
      <c r="AI59" s="1116"/>
      <c r="AJ59" s="1117"/>
      <c r="AK59" s="1118"/>
      <c r="AL59" s="1119"/>
      <c r="AM59" s="1119"/>
      <c r="AN59" s="1119"/>
      <c r="AO59" s="1119"/>
      <c r="AP59" s="1119"/>
      <c r="AQ59" s="1119"/>
      <c r="AR59" s="1119"/>
      <c r="AS59" s="1119"/>
      <c r="AT59" s="1119"/>
      <c r="AU59" s="1119"/>
      <c r="AV59" s="1119"/>
      <c r="AW59" s="1119"/>
      <c r="AX59" s="1119"/>
      <c r="AY59" s="1119"/>
      <c r="AZ59" s="1120"/>
      <c r="BA59" s="1120"/>
      <c r="BB59" s="1120"/>
      <c r="BC59" s="1120"/>
      <c r="BD59" s="1120"/>
      <c r="BE59" s="1128"/>
      <c r="BF59" s="1128"/>
      <c r="BG59" s="1128"/>
      <c r="BH59" s="1128"/>
      <c r="BI59" s="1129"/>
      <c r="BJ59" s="254"/>
      <c r="BK59" s="254"/>
      <c r="BL59" s="254"/>
      <c r="BM59" s="254"/>
      <c r="BN59" s="254"/>
      <c r="BO59" s="267"/>
      <c r="BP59" s="267"/>
      <c r="BQ59" s="264">
        <v>53</v>
      </c>
      <c r="BR59" s="265"/>
      <c r="BS59" s="1110"/>
      <c r="BT59" s="1111"/>
      <c r="BU59" s="1111"/>
      <c r="BV59" s="1111"/>
      <c r="BW59" s="1111"/>
      <c r="BX59" s="1111"/>
      <c r="BY59" s="1111"/>
      <c r="BZ59" s="1111"/>
      <c r="CA59" s="1111"/>
      <c r="CB59" s="1111"/>
      <c r="CC59" s="1111"/>
      <c r="CD59" s="1111"/>
      <c r="CE59" s="1111"/>
      <c r="CF59" s="1111"/>
      <c r="CG59" s="1112"/>
      <c r="CH59" s="1085"/>
      <c r="CI59" s="1086"/>
      <c r="CJ59" s="1086"/>
      <c r="CK59" s="1086"/>
      <c r="CL59" s="1087"/>
      <c r="CM59" s="1085"/>
      <c r="CN59" s="1086"/>
      <c r="CO59" s="1086"/>
      <c r="CP59" s="1086"/>
      <c r="CQ59" s="1087"/>
      <c r="CR59" s="1085"/>
      <c r="CS59" s="1086"/>
      <c r="CT59" s="1086"/>
      <c r="CU59" s="1086"/>
      <c r="CV59" s="1087"/>
      <c r="CW59" s="1085"/>
      <c r="CX59" s="1086"/>
      <c r="CY59" s="1086"/>
      <c r="CZ59" s="1086"/>
      <c r="DA59" s="1087"/>
      <c r="DB59" s="1085"/>
      <c r="DC59" s="1086"/>
      <c r="DD59" s="1086"/>
      <c r="DE59" s="1086"/>
      <c r="DF59" s="1087"/>
      <c r="DG59" s="1085"/>
      <c r="DH59" s="1086"/>
      <c r="DI59" s="1086"/>
      <c r="DJ59" s="1086"/>
      <c r="DK59" s="1087"/>
      <c r="DL59" s="1085"/>
      <c r="DM59" s="1086"/>
      <c r="DN59" s="1086"/>
      <c r="DO59" s="1086"/>
      <c r="DP59" s="1087"/>
      <c r="DQ59" s="1085"/>
      <c r="DR59" s="1086"/>
      <c r="DS59" s="1086"/>
      <c r="DT59" s="1086"/>
      <c r="DU59" s="1087"/>
      <c r="DV59" s="1088"/>
      <c r="DW59" s="1089"/>
      <c r="DX59" s="1089"/>
      <c r="DY59" s="1089"/>
      <c r="DZ59" s="1090"/>
      <c r="EA59" s="248"/>
    </row>
    <row r="60" spans="1:131" s="249" customFormat="1" ht="26.25" customHeight="1">
      <c r="A60" s="263">
        <v>33</v>
      </c>
      <c r="B60" s="1133"/>
      <c r="C60" s="1134"/>
      <c r="D60" s="1134"/>
      <c r="E60" s="1134"/>
      <c r="F60" s="1134"/>
      <c r="G60" s="1134"/>
      <c r="H60" s="1134"/>
      <c r="I60" s="1134"/>
      <c r="J60" s="1134"/>
      <c r="K60" s="1134"/>
      <c r="L60" s="1134"/>
      <c r="M60" s="1134"/>
      <c r="N60" s="1134"/>
      <c r="O60" s="1134"/>
      <c r="P60" s="1135"/>
      <c r="Q60" s="1136"/>
      <c r="R60" s="1119"/>
      <c r="S60" s="1119"/>
      <c r="T60" s="1119"/>
      <c r="U60" s="1119"/>
      <c r="V60" s="1119"/>
      <c r="W60" s="1119"/>
      <c r="X60" s="1119"/>
      <c r="Y60" s="1119"/>
      <c r="Z60" s="1119"/>
      <c r="AA60" s="1119"/>
      <c r="AB60" s="1119"/>
      <c r="AC60" s="1119"/>
      <c r="AD60" s="1119"/>
      <c r="AE60" s="1137"/>
      <c r="AF60" s="1115"/>
      <c r="AG60" s="1116"/>
      <c r="AH60" s="1116"/>
      <c r="AI60" s="1116"/>
      <c r="AJ60" s="1117"/>
      <c r="AK60" s="1118"/>
      <c r="AL60" s="1119"/>
      <c r="AM60" s="1119"/>
      <c r="AN60" s="1119"/>
      <c r="AO60" s="1119"/>
      <c r="AP60" s="1119"/>
      <c r="AQ60" s="1119"/>
      <c r="AR60" s="1119"/>
      <c r="AS60" s="1119"/>
      <c r="AT60" s="1119"/>
      <c r="AU60" s="1119"/>
      <c r="AV60" s="1119"/>
      <c r="AW60" s="1119"/>
      <c r="AX60" s="1119"/>
      <c r="AY60" s="1119"/>
      <c r="AZ60" s="1120"/>
      <c r="BA60" s="1120"/>
      <c r="BB60" s="1120"/>
      <c r="BC60" s="1120"/>
      <c r="BD60" s="1120"/>
      <c r="BE60" s="1128"/>
      <c r="BF60" s="1128"/>
      <c r="BG60" s="1128"/>
      <c r="BH60" s="1128"/>
      <c r="BI60" s="1129"/>
      <c r="BJ60" s="254"/>
      <c r="BK60" s="254"/>
      <c r="BL60" s="254"/>
      <c r="BM60" s="254"/>
      <c r="BN60" s="254"/>
      <c r="BO60" s="267"/>
      <c r="BP60" s="267"/>
      <c r="BQ60" s="264">
        <v>54</v>
      </c>
      <c r="BR60" s="265"/>
      <c r="BS60" s="1110"/>
      <c r="BT60" s="1111"/>
      <c r="BU60" s="1111"/>
      <c r="BV60" s="1111"/>
      <c r="BW60" s="1111"/>
      <c r="BX60" s="1111"/>
      <c r="BY60" s="1111"/>
      <c r="BZ60" s="1111"/>
      <c r="CA60" s="1111"/>
      <c r="CB60" s="1111"/>
      <c r="CC60" s="1111"/>
      <c r="CD60" s="1111"/>
      <c r="CE60" s="1111"/>
      <c r="CF60" s="1111"/>
      <c r="CG60" s="1112"/>
      <c r="CH60" s="1085"/>
      <c r="CI60" s="1086"/>
      <c r="CJ60" s="1086"/>
      <c r="CK60" s="1086"/>
      <c r="CL60" s="1087"/>
      <c r="CM60" s="1085"/>
      <c r="CN60" s="1086"/>
      <c r="CO60" s="1086"/>
      <c r="CP60" s="1086"/>
      <c r="CQ60" s="1087"/>
      <c r="CR60" s="1085"/>
      <c r="CS60" s="1086"/>
      <c r="CT60" s="1086"/>
      <c r="CU60" s="1086"/>
      <c r="CV60" s="1087"/>
      <c r="CW60" s="1085"/>
      <c r="CX60" s="1086"/>
      <c r="CY60" s="1086"/>
      <c r="CZ60" s="1086"/>
      <c r="DA60" s="1087"/>
      <c r="DB60" s="1085"/>
      <c r="DC60" s="1086"/>
      <c r="DD60" s="1086"/>
      <c r="DE60" s="1086"/>
      <c r="DF60" s="1087"/>
      <c r="DG60" s="1085"/>
      <c r="DH60" s="1086"/>
      <c r="DI60" s="1086"/>
      <c r="DJ60" s="1086"/>
      <c r="DK60" s="1087"/>
      <c r="DL60" s="1085"/>
      <c r="DM60" s="1086"/>
      <c r="DN60" s="1086"/>
      <c r="DO60" s="1086"/>
      <c r="DP60" s="1087"/>
      <c r="DQ60" s="1085"/>
      <c r="DR60" s="1086"/>
      <c r="DS60" s="1086"/>
      <c r="DT60" s="1086"/>
      <c r="DU60" s="1087"/>
      <c r="DV60" s="1088"/>
      <c r="DW60" s="1089"/>
      <c r="DX60" s="1089"/>
      <c r="DY60" s="1089"/>
      <c r="DZ60" s="1090"/>
      <c r="EA60" s="248"/>
    </row>
    <row r="61" spans="1:131" s="249" customFormat="1" ht="26.25" customHeight="1" thickBot="1">
      <c r="A61" s="263">
        <v>34</v>
      </c>
      <c r="B61" s="1133"/>
      <c r="C61" s="1134"/>
      <c r="D61" s="1134"/>
      <c r="E61" s="1134"/>
      <c r="F61" s="1134"/>
      <c r="G61" s="1134"/>
      <c r="H61" s="1134"/>
      <c r="I61" s="1134"/>
      <c r="J61" s="1134"/>
      <c r="K61" s="1134"/>
      <c r="L61" s="1134"/>
      <c r="M61" s="1134"/>
      <c r="N61" s="1134"/>
      <c r="O61" s="1134"/>
      <c r="P61" s="1135"/>
      <c r="Q61" s="1136"/>
      <c r="R61" s="1119"/>
      <c r="S61" s="1119"/>
      <c r="T61" s="1119"/>
      <c r="U61" s="1119"/>
      <c r="V61" s="1119"/>
      <c r="W61" s="1119"/>
      <c r="X61" s="1119"/>
      <c r="Y61" s="1119"/>
      <c r="Z61" s="1119"/>
      <c r="AA61" s="1119"/>
      <c r="AB61" s="1119"/>
      <c r="AC61" s="1119"/>
      <c r="AD61" s="1119"/>
      <c r="AE61" s="1137"/>
      <c r="AF61" s="1115"/>
      <c r="AG61" s="1116"/>
      <c r="AH61" s="1116"/>
      <c r="AI61" s="1116"/>
      <c r="AJ61" s="1117"/>
      <c r="AK61" s="1118"/>
      <c r="AL61" s="1119"/>
      <c r="AM61" s="1119"/>
      <c r="AN61" s="1119"/>
      <c r="AO61" s="1119"/>
      <c r="AP61" s="1119"/>
      <c r="AQ61" s="1119"/>
      <c r="AR61" s="1119"/>
      <c r="AS61" s="1119"/>
      <c r="AT61" s="1119"/>
      <c r="AU61" s="1119"/>
      <c r="AV61" s="1119"/>
      <c r="AW61" s="1119"/>
      <c r="AX61" s="1119"/>
      <c r="AY61" s="1119"/>
      <c r="AZ61" s="1120"/>
      <c r="BA61" s="1120"/>
      <c r="BB61" s="1120"/>
      <c r="BC61" s="1120"/>
      <c r="BD61" s="1120"/>
      <c r="BE61" s="1128"/>
      <c r="BF61" s="1128"/>
      <c r="BG61" s="1128"/>
      <c r="BH61" s="1128"/>
      <c r="BI61" s="1129"/>
      <c r="BJ61" s="254"/>
      <c r="BK61" s="254"/>
      <c r="BL61" s="254"/>
      <c r="BM61" s="254"/>
      <c r="BN61" s="254"/>
      <c r="BO61" s="267"/>
      <c r="BP61" s="267"/>
      <c r="BQ61" s="264">
        <v>55</v>
      </c>
      <c r="BR61" s="265"/>
      <c r="BS61" s="1110"/>
      <c r="BT61" s="1111"/>
      <c r="BU61" s="1111"/>
      <c r="BV61" s="1111"/>
      <c r="BW61" s="1111"/>
      <c r="BX61" s="1111"/>
      <c r="BY61" s="1111"/>
      <c r="BZ61" s="1111"/>
      <c r="CA61" s="1111"/>
      <c r="CB61" s="1111"/>
      <c r="CC61" s="1111"/>
      <c r="CD61" s="1111"/>
      <c r="CE61" s="1111"/>
      <c r="CF61" s="1111"/>
      <c r="CG61" s="1112"/>
      <c r="CH61" s="1085"/>
      <c r="CI61" s="1086"/>
      <c r="CJ61" s="1086"/>
      <c r="CK61" s="1086"/>
      <c r="CL61" s="1087"/>
      <c r="CM61" s="1085"/>
      <c r="CN61" s="1086"/>
      <c r="CO61" s="1086"/>
      <c r="CP61" s="1086"/>
      <c r="CQ61" s="1087"/>
      <c r="CR61" s="1085"/>
      <c r="CS61" s="1086"/>
      <c r="CT61" s="1086"/>
      <c r="CU61" s="1086"/>
      <c r="CV61" s="1087"/>
      <c r="CW61" s="1085"/>
      <c r="CX61" s="1086"/>
      <c r="CY61" s="1086"/>
      <c r="CZ61" s="1086"/>
      <c r="DA61" s="1087"/>
      <c r="DB61" s="1085"/>
      <c r="DC61" s="1086"/>
      <c r="DD61" s="1086"/>
      <c r="DE61" s="1086"/>
      <c r="DF61" s="1087"/>
      <c r="DG61" s="1085"/>
      <c r="DH61" s="1086"/>
      <c r="DI61" s="1086"/>
      <c r="DJ61" s="1086"/>
      <c r="DK61" s="1087"/>
      <c r="DL61" s="1085"/>
      <c r="DM61" s="1086"/>
      <c r="DN61" s="1086"/>
      <c r="DO61" s="1086"/>
      <c r="DP61" s="1087"/>
      <c r="DQ61" s="1085"/>
      <c r="DR61" s="1086"/>
      <c r="DS61" s="1086"/>
      <c r="DT61" s="1086"/>
      <c r="DU61" s="1087"/>
      <c r="DV61" s="1088"/>
      <c r="DW61" s="1089"/>
      <c r="DX61" s="1089"/>
      <c r="DY61" s="1089"/>
      <c r="DZ61" s="1090"/>
      <c r="EA61" s="248"/>
    </row>
    <row r="62" spans="1:131" s="249" customFormat="1" ht="26.25" customHeight="1">
      <c r="A62" s="263">
        <v>35</v>
      </c>
      <c r="B62" s="1133"/>
      <c r="C62" s="1134"/>
      <c r="D62" s="1134"/>
      <c r="E62" s="1134"/>
      <c r="F62" s="1134"/>
      <c r="G62" s="1134"/>
      <c r="H62" s="1134"/>
      <c r="I62" s="1134"/>
      <c r="J62" s="1134"/>
      <c r="K62" s="1134"/>
      <c r="L62" s="1134"/>
      <c r="M62" s="1134"/>
      <c r="N62" s="1134"/>
      <c r="O62" s="1134"/>
      <c r="P62" s="1135"/>
      <c r="Q62" s="1136"/>
      <c r="R62" s="1119"/>
      <c r="S62" s="1119"/>
      <c r="T62" s="1119"/>
      <c r="U62" s="1119"/>
      <c r="V62" s="1119"/>
      <c r="W62" s="1119"/>
      <c r="X62" s="1119"/>
      <c r="Y62" s="1119"/>
      <c r="Z62" s="1119"/>
      <c r="AA62" s="1119"/>
      <c r="AB62" s="1119"/>
      <c r="AC62" s="1119"/>
      <c r="AD62" s="1119"/>
      <c r="AE62" s="1137"/>
      <c r="AF62" s="1115"/>
      <c r="AG62" s="1116"/>
      <c r="AH62" s="1116"/>
      <c r="AI62" s="1116"/>
      <c r="AJ62" s="1117"/>
      <c r="AK62" s="1118"/>
      <c r="AL62" s="1119"/>
      <c r="AM62" s="1119"/>
      <c r="AN62" s="1119"/>
      <c r="AO62" s="1119"/>
      <c r="AP62" s="1119"/>
      <c r="AQ62" s="1119"/>
      <c r="AR62" s="1119"/>
      <c r="AS62" s="1119"/>
      <c r="AT62" s="1119"/>
      <c r="AU62" s="1119"/>
      <c r="AV62" s="1119"/>
      <c r="AW62" s="1119"/>
      <c r="AX62" s="1119"/>
      <c r="AY62" s="1119"/>
      <c r="AZ62" s="1120"/>
      <c r="BA62" s="1120"/>
      <c r="BB62" s="1120"/>
      <c r="BC62" s="1120"/>
      <c r="BD62" s="1120"/>
      <c r="BE62" s="1128"/>
      <c r="BF62" s="1128"/>
      <c r="BG62" s="1128"/>
      <c r="BH62" s="1128"/>
      <c r="BI62" s="1129"/>
      <c r="BJ62" s="1130" t="s">
        <v>416</v>
      </c>
      <c r="BK62" s="1131"/>
      <c r="BL62" s="1131"/>
      <c r="BM62" s="1131"/>
      <c r="BN62" s="1132"/>
      <c r="BO62" s="267"/>
      <c r="BP62" s="267"/>
      <c r="BQ62" s="264">
        <v>56</v>
      </c>
      <c r="BR62" s="265"/>
      <c r="BS62" s="1110"/>
      <c r="BT62" s="1111"/>
      <c r="BU62" s="1111"/>
      <c r="BV62" s="1111"/>
      <c r="BW62" s="1111"/>
      <c r="BX62" s="1111"/>
      <c r="BY62" s="1111"/>
      <c r="BZ62" s="1111"/>
      <c r="CA62" s="1111"/>
      <c r="CB62" s="1111"/>
      <c r="CC62" s="1111"/>
      <c r="CD62" s="1111"/>
      <c r="CE62" s="1111"/>
      <c r="CF62" s="1111"/>
      <c r="CG62" s="1112"/>
      <c r="CH62" s="1085"/>
      <c r="CI62" s="1086"/>
      <c r="CJ62" s="1086"/>
      <c r="CK62" s="1086"/>
      <c r="CL62" s="1087"/>
      <c r="CM62" s="1085"/>
      <c r="CN62" s="1086"/>
      <c r="CO62" s="1086"/>
      <c r="CP62" s="1086"/>
      <c r="CQ62" s="1087"/>
      <c r="CR62" s="1085"/>
      <c r="CS62" s="1086"/>
      <c r="CT62" s="1086"/>
      <c r="CU62" s="1086"/>
      <c r="CV62" s="1087"/>
      <c r="CW62" s="1085"/>
      <c r="CX62" s="1086"/>
      <c r="CY62" s="1086"/>
      <c r="CZ62" s="1086"/>
      <c r="DA62" s="1087"/>
      <c r="DB62" s="1085"/>
      <c r="DC62" s="1086"/>
      <c r="DD62" s="1086"/>
      <c r="DE62" s="1086"/>
      <c r="DF62" s="1087"/>
      <c r="DG62" s="1085"/>
      <c r="DH62" s="1086"/>
      <c r="DI62" s="1086"/>
      <c r="DJ62" s="1086"/>
      <c r="DK62" s="1087"/>
      <c r="DL62" s="1085"/>
      <c r="DM62" s="1086"/>
      <c r="DN62" s="1086"/>
      <c r="DO62" s="1086"/>
      <c r="DP62" s="1087"/>
      <c r="DQ62" s="1085"/>
      <c r="DR62" s="1086"/>
      <c r="DS62" s="1086"/>
      <c r="DT62" s="1086"/>
      <c r="DU62" s="1087"/>
      <c r="DV62" s="1088"/>
      <c r="DW62" s="1089"/>
      <c r="DX62" s="1089"/>
      <c r="DY62" s="1089"/>
      <c r="DZ62" s="1090"/>
      <c r="EA62" s="248"/>
    </row>
    <row r="63" spans="1:131" s="249" customFormat="1" ht="26.25" customHeight="1" thickBot="1">
      <c r="A63" s="266" t="s">
        <v>395</v>
      </c>
      <c r="B63" s="1040" t="s">
        <v>417</v>
      </c>
      <c r="C63" s="1041"/>
      <c r="D63" s="1041"/>
      <c r="E63" s="1041"/>
      <c r="F63" s="1041"/>
      <c r="G63" s="1041"/>
      <c r="H63" s="1041"/>
      <c r="I63" s="1041"/>
      <c r="J63" s="1041"/>
      <c r="K63" s="1041"/>
      <c r="L63" s="1041"/>
      <c r="M63" s="1041"/>
      <c r="N63" s="1041"/>
      <c r="O63" s="1041"/>
      <c r="P63" s="1042"/>
      <c r="Q63" s="1058"/>
      <c r="R63" s="1059"/>
      <c r="S63" s="1059"/>
      <c r="T63" s="1059"/>
      <c r="U63" s="1059"/>
      <c r="V63" s="1059"/>
      <c r="W63" s="1059"/>
      <c r="X63" s="1059"/>
      <c r="Y63" s="1059"/>
      <c r="Z63" s="1059"/>
      <c r="AA63" s="1059"/>
      <c r="AB63" s="1059"/>
      <c r="AC63" s="1059"/>
      <c r="AD63" s="1059"/>
      <c r="AE63" s="1124"/>
      <c r="AF63" s="1125">
        <v>1406</v>
      </c>
      <c r="AG63" s="1055"/>
      <c r="AH63" s="1055"/>
      <c r="AI63" s="1055"/>
      <c r="AJ63" s="1126"/>
      <c r="AK63" s="1127"/>
      <c r="AL63" s="1059"/>
      <c r="AM63" s="1059"/>
      <c r="AN63" s="1059"/>
      <c r="AO63" s="1059"/>
      <c r="AP63" s="1055">
        <v>18298</v>
      </c>
      <c r="AQ63" s="1055"/>
      <c r="AR63" s="1055"/>
      <c r="AS63" s="1055"/>
      <c r="AT63" s="1055"/>
      <c r="AU63" s="1055">
        <v>12791</v>
      </c>
      <c r="AV63" s="1055"/>
      <c r="AW63" s="1055"/>
      <c r="AX63" s="1055"/>
      <c r="AY63" s="1055"/>
      <c r="AZ63" s="1121"/>
      <c r="BA63" s="1121"/>
      <c r="BB63" s="1121"/>
      <c r="BC63" s="1121"/>
      <c r="BD63" s="1121"/>
      <c r="BE63" s="1056"/>
      <c r="BF63" s="1056"/>
      <c r="BG63" s="1056"/>
      <c r="BH63" s="1056"/>
      <c r="BI63" s="1057"/>
      <c r="BJ63" s="1122" t="s">
        <v>397</v>
      </c>
      <c r="BK63" s="1047"/>
      <c r="BL63" s="1047"/>
      <c r="BM63" s="1047"/>
      <c r="BN63" s="1123"/>
      <c r="BO63" s="267"/>
      <c r="BP63" s="267"/>
      <c r="BQ63" s="264">
        <v>57</v>
      </c>
      <c r="BR63" s="265"/>
      <c r="BS63" s="1110"/>
      <c r="BT63" s="1111"/>
      <c r="BU63" s="1111"/>
      <c r="BV63" s="1111"/>
      <c r="BW63" s="1111"/>
      <c r="BX63" s="1111"/>
      <c r="BY63" s="1111"/>
      <c r="BZ63" s="1111"/>
      <c r="CA63" s="1111"/>
      <c r="CB63" s="1111"/>
      <c r="CC63" s="1111"/>
      <c r="CD63" s="1111"/>
      <c r="CE63" s="1111"/>
      <c r="CF63" s="1111"/>
      <c r="CG63" s="1112"/>
      <c r="CH63" s="1085"/>
      <c r="CI63" s="1086"/>
      <c r="CJ63" s="1086"/>
      <c r="CK63" s="1086"/>
      <c r="CL63" s="1087"/>
      <c r="CM63" s="1085"/>
      <c r="CN63" s="1086"/>
      <c r="CO63" s="1086"/>
      <c r="CP63" s="1086"/>
      <c r="CQ63" s="1087"/>
      <c r="CR63" s="1085"/>
      <c r="CS63" s="1086"/>
      <c r="CT63" s="1086"/>
      <c r="CU63" s="1086"/>
      <c r="CV63" s="1087"/>
      <c r="CW63" s="1085"/>
      <c r="CX63" s="1086"/>
      <c r="CY63" s="1086"/>
      <c r="CZ63" s="1086"/>
      <c r="DA63" s="1087"/>
      <c r="DB63" s="1085"/>
      <c r="DC63" s="1086"/>
      <c r="DD63" s="1086"/>
      <c r="DE63" s="1086"/>
      <c r="DF63" s="1087"/>
      <c r="DG63" s="1085"/>
      <c r="DH63" s="1086"/>
      <c r="DI63" s="1086"/>
      <c r="DJ63" s="1086"/>
      <c r="DK63" s="1087"/>
      <c r="DL63" s="1085"/>
      <c r="DM63" s="1086"/>
      <c r="DN63" s="1086"/>
      <c r="DO63" s="1086"/>
      <c r="DP63" s="1087"/>
      <c r="DQ63" s="1085"/>
      <c r="DR63" s="1086"/>
      <c r="DS63" s="1086"/>
      <c r="DT63" s="1086"/>
      <c r="DU63" s="1087"/>
      <c r="DV63" s="1088"/>
      <c r="DW63" s="1089"/>
      <c r="DX63" s="1089"/>
      <c r="DY63" s="1089"/>
      <c r="DZ63" s="1090"/>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10"/>
      <c r="BT64" s="1111"/>
      <c r="BU64" s="1111"/>
      <c r="BV64" s="1111"/>
      <c r="BW64" s="1111"/>
      <c r="BX64" s="1111"/>
      <c r="BY64" s="1111"/>
      <c r="BZ64" s="1111"/>
      <c r="CA64" s="1111"/>
      <c r="CB64" s="1111"/>
      <c r="CC64" s="1111"/>
      <c r="CD64" s="1111"/>
      <c r="CE64" s="1111"/>
      <c r="CF64" s="1111"/>
      <c r="CG64" s="1112"/>
      <c r="CH64" s="1085"/>
      <c r="CI64" s="1086"/>
      <c r="CJ64" s="1086"/>
      <c r="CK64" s="1086"/>
      <c r="CL64" s="1087"/>
      <c r="CM64" s="1085"/>
      <c r="CN64" s="1086"/>
      <c r="CO64" s="1086"/>
      <c r="CP64" s="1086"/>
      <c r="CQ64" s="1087"/>
      <c r="CR64" s="1085"/>
      <c r="CS64" s="1086"/>
      <c r="CT64" s="1086"/>
      <c r="CU64" s="1086"/>
      <c r="CV64" s="1087"/>
      <c r="CW64" s="1085"/>
      <c r="CX64" s="1086"/>
      <c r="CY64" s="1086"/>
      <c r="CZ64" s="1086"/>
      <c r="DA64" s="1087"/>
      <c r="DB64" s="1085"/>
      <c r="DC64" s="1086"/>
      <c r="DD64" s="1086"/>
      <c r="DE64" s="1086"/>
      <c r="DF64" s="1087"/>
      <c r="DG64" s="1085"/>
      <c r="DH64" s="1086"/>
      <c r="DI64" s="1086"/>
      <c r="DJ64" s="1086"/>
      <c r="DK64" s="1087"/>
      <c r="DL64" s="1085"/>
      <c r="DM64" s="1086"/>
      <c r="DN64" s="1086"/>
      <c r="DO64" s="1086"/>
      <c r="DP64" s="1087"/>
      <c r="DQ64" s="1085"/>
      <c r="DR64" s="1086"/>
      <c r="DS64" s="1086"/>
      <c r="DT64" s="1086"/>
      <c r="DU64" s="1087"/>
      <c r="DV64" s="1088"/>
      <c r="DW64" s="1089"/>
      <c r="DX64" s="1089"/>
      <c r="DY64" s="1089"/>
      <c r="DZ64" s="1090"/>
      <c r="EA64" s="248"/>
    </row>
    <row r="65" spans="1:131" s="249" customFormat="1" ht="26.25" customHeight="1" thickBot="1">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10"/>
      <c r="BT65" s="1111"/>
      <c r="BU65" s="1111"/>
      <c r="BV65" s="1111"/>
      <c r="BW65" s="1111"/>
      <c r="BX65" s="1111"/>
      <c r="BY65" s="1111"/>
      <c r="BZ65" s="1111"/>
      <c r="CA65" s="1111"/>
      <c r="CB65" s="1111"/>
      <c r="CC65" s="1111"/>
      <c r="CD65" s="1111"/>
      <c r="CE65" s="1111"/>
      <c r="CF65" s="1111"/>
      <c r="CG65" s="1112"/>
      <c r="CH65" s="1085"/>
      <c r="CI65" s="1086"/>
      <c r="CJ65" s="1086"/>
      <c r="CK65" s="1086"/>
      <c r="CL65" s="1087"/>
      <c r="CM65" s="1085"/>
      <c r="CN65" s="1086"/>
      <c r="CO65" s="1086"/>
      <c r="CP65" s="1086"/>
      <c r="CQ65" s="1087"/>
      <c r="CR65" s="1085"/>
      <c r="CS65" s="1086"/>
      <c r="CT65" s="1086"/>
      <c r="CU65" s="1086"/>
      <c r="CV65" s="1087"/>
      <c r="CW65" s="1085"/>
      <c r="CX65" s="1086"/>
      <c r="CY65" s="1086"/>
      <c r="CZ65" s="1086"/>
      <c r="DA65" s="1087"/>
      <c r="DB65" s="1085"/>
      <c r="DC65" s="1086"/>
      <c r="DD65" s="1086"/>
      <c r="DE65" s="1086"/>
      <c r="DF65" s="1087"/>
      <c r="DG65" s="1085"/>
      <c r="DH65" s="1086"/>
      <c r="DI65" s="1086"/>
      <c r="DJ65" s="1086"/>
      <c r="DK65" s="1087"/>
      <c r="DL65" s="1085"/>
      <c r="DM65" s="1086"/>
      <c r="DN65" s="1086"/>
      <c r="DO65" s="1086"/>
      <c r="DP65" s="1087"/>
      <c r="DQ65" s="1085"/>
      <c r="DR65" s="1086"/>
      <c r="DS65" s="1086"/>
      <c r="DT65" s="1086"/>
      <c r="DU65" s="1087"/>
      <c r="DV65" s="1088"/>
      <c r="DW65" s="1089"/>
      <c r="DX65" s="1089"/>
      <c r="DY65" s="1089"/>
      <c r="DZ65" s="1090"/>
      <c r="EA65" s="248"/>
    </row>
    <row r="66" spans="1:131" s="249" customFormat="1" ht="26.25" customHeight="1">
      <c r="A66" s="1091" t="s">
        <v>419</v>
      </c>
      <c r="B66" s="1092"/>
      <c r="C66" s="1092"/>
      <c r="D66" s="1092"/>
      <c r="E66" s="1092"/>
      <c r="F66" s="1092"/>
      <c r="G66" s="1092"/>
      <c r="H66" s="1092"/>
      <c r="I66" s="1092"/>
      <c r="J66" s="1092"/>
      <c r="K66" s="1092"/>
      <c r="L66" s="1092"/>
      <c r="M66" s="1092"/>
      <c r="N66" s="1092"/>
      <c r="O66" s="1092"/>
      <c r="P66" s="1093"/>
      <c r="Q66" s="1097" t="s">
        <v>420</v>
      </c>
      <c r="R66" s="1098"/>
      <c r="S66" s="1098"/>
      <c r="T66" s="1098"/>
      <c r="U66" s="1099"/>
      <c r="V66" s="1097" t="s">
        <v>421</v>
      </c>
      <c r="W66" s="1098"/>
      <c r="X66" s="1098"/>
      <c r="Y66" s="1098"/>
      <c r="Z66" s="1099"/>
      <c r="AA66" s="1097" t="s">
        <v>422</v>
      </c>
      <c r="AB66" s="1098"/>
      <c r="AC66" s="1098"/>
      <c r="AD66" s="1098"/>
      <c r="AE66" s="1099"/>
      <c r="AF66" s="1103" t="s">
        <v>423</v>
      </c>
      <c r="AG66" s="1104"/>
      <c r="AH66" s="1104"/>
      <c r="AI66" s="1104"/>
      <c r="AJ66" s="1105"/>
      <c r="AK66" s="1097" t="s">
        <v>424</v>
      </c>
      <c r="AL66" s="1092"/>
      <c r="AM66" s="1092"/>
      <c r="AN66" s="1092"/>
      <c r="AO66" s="1093"/>
      <c r="AP66" s="1097" t="s">
        <v>425</v>
      </c>
      <c r="AQ66" s="1098"/>
      <c r="AR66" s="1098"/>
      <c r="AS66" s="1098"/>
      <c r="AT66" s="1099"/>
      <c r="AU66" s="1097" t="s">
        <v>426</v>
      </c>
      <c r="AV66" s="1098"/>
      <c r="AW66" s="1098"/>
      <c r="AX66" s="1098"/>
      <c r="AY66" s="1099"/>
      <c r="AZ66" s="1097" t="s">
        <v>380</v>
      </c>
      <c r="BA66" s="1098"/>
      <c r="BB66" s="1098"/>
      <c r="BC66" s="1098"/>
      <c r="BD66" s="1113"/>
      <c r="BE66" s="267"/>
      <c r="BF66" s="267"/>
      <c r="BG66" s="267"/>
      <c r="BH66" s="267"/>
      <c r="BI66" s="267"/>
      <c r="BJ66" s="267"/>
      <c r="BK66" s="267"/>
      <c r="BL66" s="267"/>
      <c r="BM66" s="267"/>
      <c r="BN66" s="267"/>
      <c r="BO66" s="267"/>
      <c r="BP66" s="267"/>
      <c r="BQ66" s="264">
        <v>60</v>
      </c>
      <c r="BR66" s="269"/>
      <c r="BS66" s="1049"/>
      <c r="BT66" s="1050"/>
      <c r="BU66" s="1050"/>
      <c r="BV66" s="1050"/>
      <c r="BW66" s="1050"/>
      <c r="BX66" s="1050"/>
      <c r="BY66" s="1050"/>
      <c r="BZ66" s="1050"/>
      <c r="CA66" s="1050"/>
      <c r="CB66" s="1050"/>
      <c r="CC66" s="1050"/>
      <c r="CD66" s="1050"/>
      <c r="CE66" s="1050"/>
      <c r="CF66" s="1050"/>
      <c r="CG66" s="1051"/>
      <c r="CH66" s="1052"/>
      <c r="CI66" s="1053"/>
      <c r="CJ66" s="1053"/>
      <c r="CK66" s="1053"/>
      <c r="CL66" s="1054"/>
      <c r="CM66" s="1052"/>
      <c r="CN66" s="1053"/>
      <c r="CO66" s="1053"/>
      <c r="CP66" s="1053"/>
      <c r="CQ66" s="1054"/>
      <c r="CR66" s="1052"/>
      <c r="CS66" s="1053"/>
      <c r="CT66" s="1053"/>
      <c r="CU66" s="1053"/>
      <c r="CV66" s="1054"/>
      <c r="CW66" s="1052"/>
      <c r="CX66" s="1053"/>
      <c r="CY66" s="1053"/>
      <c r="CZ66" s="1053"/>
      <c r="DA66" s="1054"/>
      <c r="DB66" s="1052"/>
      <c r="DC66" s="1053"/>
      <c r="DD66" s="1053"/>
      <c r="DE66" s="1053"/>
      <c r="DF66" s="1054"/>
      <c r="DG66" s="1052"/>
      <c r="DH66" s="1053"/>
      <c r="DI66" s="1053"/>
      <c r="DJ66" s="1053"/>
      <c r="DK66" s="1054"/>
      <c r="DL66" s="1052"/>
      <c r="DM66" s="1053"/>
      <c r="DN66" s="1053"/>
      <c r="DO66" s="1053"/>
      <c r="DP66" s="1054"/>
      <c r="DQ66" s="1052"/>
      <c r="DR66" s="1053"/>
      <c r="DS66" s="1053"/>
      <c r="DT66" s="1053"/>
      <c r="DU66" s="1054"/>
      <c r="DV66" s="1037"/>
      <c r="DW66" s="1038"/>
      <c r="DX66" s="1038"/>
      <c r="DY66" s="1038"/>
      <c r="DZ66" s="1039"/>
      <c r="EA66" s="248"/>
    </row>
    <row r="67" spans="1:131" s="249" customFormat="1" ht="26.25" customHeight="1" thickBot="1">
      <c r="A67" s="1094"/>
      <c r="B67" s="1095"/>
      <c r="C67" s="1095"/>
      <c r="D67" s="1095"/>
      <c r="E67" s="1095"/>
      <c r="F67" s="1095"/>
      <c r="G67" s="1095"/>
      <c r="H67" s="1095"/>
      <c r="I67" s="1095"/>
      <c r="J67" s="1095"/>
      <c r="K67" s="1095"/>
      <c r="L67" s="1095"/>
      <c r="M67" s="1095"/>
      <c r="N67" s="1095"/>
      <c r="O67" s="1095"/>
      <c r="P67" s="1096"/>
      <c r="Q67" s="1100"/>
      <c r="R67" s="1101"/>
      <c r="S67" s="1101"/>
      <c r="T67" s="1101"/>
      <c r="U67" s="1102"/>
      <c r="V67" s="1100"/>
      <c r="W67" s="1101"/>
      <c r="X67" s="1101"/>
      <c r="Y67" s="1101"/>
      <c r="Z67" s="1102"/>
      <c r="AA67" s="1100"/>
      <c r="AB67" s="1101"/>
      <c r="AC67" s="1101"/>
      <c r="AD67" s="1101"/>
      <c r="AE67" s="1102"/>
      <c r="AF67" s="1106"/>
      <c r="AG67" s="1107"/>
      <c r="AH67" s="1107"/>
      <c r="AI67" s="1107"/>
      <c r="AJ67" s="1108"/>
      <c r="AK67" s="1109"/>
      <c r="AL67" s="1095"/>
      <c r="AM67" s="1095"/>
      <c r="AN67" s="1095"/>
      <c r="AO67" s="1096"/>
      <c r="AP67" s="1100"/>
      <c r="AQ67" s="1101"/>
      <c r="AR67" s="1101"/>
      <c r="AS67" s="1101"/>
      <c r="AT67" s="1102"/>
      <c r="AU67" s="1100"/>
      <c r="AV67" s="1101"/>
      <c r="AW67" s="1101"/>
      <c r="AX67" s="1101"/>
      <c r="AY67" s="1102"/>
      <c r="AZ67" s="1100"/>
      <c r="BA67" s="1101"/>
      <c r="BB67" s="1101"/>
      <c r="BC67" s="1101"/>
      <c r="BD67" s="1114"/>
      <c r="BE67" s="267"/>
      <c r="BF67" s="267"/>
      <c r="BG67" s="267"/>
      <c r="BH67" s="267"/>
      <c r="BI67" s="267"/>
      <c r="BJ67" s="267"/>
      <c r="BK67" s="267"/>
      <c r="BL67" s="267"/>
      <c r="BM67" s="267"/>
      <c r="BN67" s="267"/>
      <c r="BO67" s="267"/>
      <c r="BP67" s="267"/>
      <c r="BQ67" s="264">
        <v>61</v>
      </c>
      <c r="BR67" s="269"/>
      <c r="BS67" s="1049"/>
      <c r="BT67" s="1050"/>
      <c r="BU67" s="1050"/>
      <c r="BV67" s="1050"/>
      <c r="BW67" s="1050"/>
      <c r="BX67" s="1050"/>
      <c r="BY67" s="1050"/>
      <c r="BZ67" s="1050"/>
      <c r="CA67" s="1050"/>
      <c r="CB67" s="1050"/>
      <c r="CC67" s="1050"/>
      <c r="CD67" s="1050"/>
      <c r="CE67" s="1050"/>
      <c r="CF67" s="1050"/>
      <c r="CG67" s="1051"/>
      <c r="CH67" s="1052"/>
      <c r="CI67" s="1053"/>
      <c r="CJ67" s="1053"/>
      <c r="CK67" s="1053"/>
      <c r="CL67" s="1054"/>
      <c r="CM67" s="1052"/>
      <c r="CN67" s="1053"/>
      <c r="CO67" s="1053"/>
      <c r="CP67" s="1053"/>
      <c r="CQ67" s="1054"/>
      <c r="CR67" s="1052"/>
      <c r="CS67" s="1053"/>
      <c r="CT67" s="1053"/>
      <c r="CU67" s="1053"/>
      <c r="CV67" s="1054"/>
      <c r="CW67" s="1052"/>
      <c r="CX67" s="1053"/>
      <c r="CY67" s="1053"/>
      <c r="CZ67" s="1053"/>
      <c r="DA67" s="1054"/>
      <c r="DB67" s="1052"/>
      <c r="DC67" s="1053"/>
      <c r="DD67" s="1053"/>
      <c r="DE67" s="1053"/>
      <c r="DF67" s="1054"/>
      <c r="DG67" s="1052"/>
      <c r="DH67" s="1053"/>
      <c r="DI67" s="1053"/>
      <c r="DJ67" s="1053"/>
      <c r="DK67" s="1054"/>
      <c r="DL67" s="1052"/>
      <c r="DM67" s="1053"/>
      <c r="DN67" s="1053"/>
      <c r="DO67" s="1053"/>
      <c r="DP67" s="1054"/>
      <c r="DQ67" s="1052"/>
      <c r="DR67" s="1053"/>
      <c r="DS67" s="1053"/>
      <c r="DT67" s="1053"/>
      <c r="DU67" s="1054"/>
      <c r="DV67" s="1037"/>
      <c r="DW67" s="1038"/>
      <c r="DX67" s="1038"/>
      <c r="DY67" s="1038"/>
      <c r="DZ67" s="1039"/>
      <c r="EA67" s="248"/>
    </row>
    <row r="68" spans="1:131" s="249" customFormat="1" ht="26.25" customHeight="1" thickTop="1">
      <c r="A68" s="260">
        <v>1</v>
      </c>
      <c r="B68" s="1081" t="s">
        <v>605</v>
      </c>
      <c r="C68" s="1082"/>
      <c r="D68" s="1082"/>
      <c r="E68" s="1082"/>
      <c r="F68" s="1082"/>
      <c r="G68" s="1082"/>
      <c r="H68" s="1082"/>
      <c r="I68" s="1082"/>
      <c r="J68" s="1082"/>
      <c r="K68" s="1082"/>
      <c r="L68" s="1082"/>
      <c r="M68" s="1082"/>
      <c r="N68" s="1082"/>
      <c r="O68" s="1082"/>
      <c r="P68" s="1083"/>
      <c r="Q68" s="1084">
        <v>56</v>
      </c>
      <c r="R68" s="1078"/>
      <c r="S68" s="1078"/>
      <c r="T68" s="1078"/>
      <c r="U68" s="1078"/>
      <c r="V68" s="1078">
        <v>42</v>
      </c>
      <c r="W68" s="1078"/>
      <c r="X68" s="1078"/>
      <c r="Y68" s="1078"/>
      <c r="Z68" s="1078"/>
      <c r="AA68" s="1078">
        <v>14</v>
      </c>
      <c r="AB68" s="1078"/>
      <c r="AC68" s="1078"/>
      <c r="AD68" s="1078"/>
      <c r="AE68" s="1078"/>
      <c r="AF68" s="1078">
        <v>14</v>
      </c>
      <c r="AG68" s="1078"/>
      <c r="AH68" s="1078"/>
      <c r="AI68" s="1078"/>
      <c r="AJ68" s="1078"/>
      <c r="AK68" s="1078" t="s">
        <v>525</v>
      </c>
      <c r="AL68" s="1078"/>
      <c r="AM68" s="1078"/>
      <c r="AN68" s="1078"/>
      <c r="AO68" s="1078"/>
      <c r="AP68" s="1078" t="s">
        <v>525</v>
      </c>
      <c r="AQ68" s="1078"/>
      <c r="AR68" s="1078"/>
      <c r="AS68" s="1078"/>
      <c r="AT68" s="1078"/>
      <c r="AU68" s="1078" t="s">
        <v>616</v>
      </c>
      <c r="AV68" s="1078"/>
      <c r="AW68" s="1078"/>
      <c r="AX68" s="1078"/>
      <c r="AY68" s="1078"/>
      <c r="AZ68" s="1079"/>
      <c r="BA68" s="1079"/>
      <c r="BB68" s="1079"/>
      <c r="BC68" s="1079"/>
      <c r="BD68" s="1080"/>
      <c r="BE68" s="267"/>
      <c r="BF68" s="267"/>
      <c r="BG68" s="267"/>
      <c r="BH68" s="267"/>
      <c r="BI68" s="267"/>
      <c r="BJ68" s="267"/>
      <c r="BK68" s="267"/>
      <c r="BL68" s="267"/>
      <c r="BM68" s="267"/>
      <c r="BN68" s="267"/>
      <c r="BO68" s="267"/>
      <c r="BP68" s="267"/>
      <c r="BQ68" s="264">
        <v>62</v>
      </c>
      <c r="BR68" s="269"/>
      <c r="BS68" s="1049"/>
      <c r="BT68" s="1050"/>
      <c r="BU68" s="1050"/>
      <c r="BV68" s="1050"/>
      <c r="BW68" s="1050"/>
      <c r="BX68" s="1050"/>
      <c r="BY68" s="1050"/>
      <c r="BZ68" s="1050"/>
      <c r="CA68" s="1050"/>
      <c r="CB68" s="1050"/>
      <c r="CC68" s="1050"/>
      <c r="CD68" s="1050"/>
      <c r="CE68" s="1050"/>
      <c r="CF68" s="1050"/>
      <c r="CG68" s="1051"/>
      <c r="CH68" s="1052"/>
      <c r="CI68" s="1053"/>
      <c r="CJ68" s="1053"/>
      <c r="CK68" s="1053"/>
      <c r="CL68" s="1054"/>
      <c r="CM68" s="1052"/>
      <c r="CN68" s="1053"/>
      <c r="CO68" s="1053"/>
      <c r="CP68" s="1053"/>
      <c r="CQ68" s="1054"/>
      <c r="CR68" s="1052"/>
      <c r="CS68" s="1053"/>
      <c r="CT68" s="1053"/>
      <c r="CU68" s="1053"/>
      <c r="CV68" s="1054"/>
      <c r="CW68" s="1052"/>
      <c r="CX68" s="1053"/>
      <c r="CY68" s="1053"/>
      <c r="CZ68" s="1053"/>
      <c r="DA68" s="1054"/>
      <c r="DB68" s="1052"/>
      <c r="DC68" s="1053"/>
      <c r="DD68" s="1053"/>
      <c r="DE68" s="1053"/>
      <c r="DF68" s="1054"/>
      <c r="DG68" s="1052"/>
      <c r="DH68" s="1053"/>
      <c r="DI68" s="1053"/>
      <c r="DJ68" s="1053"/>
      <c r="DK68" s="1054"/>
      <c r="DL68" s="1052"/>
      <c r="DM68" s="1053"/>
      <c r="DN68" s="1053"/>
      <c r="DO68" s="1053"/>
      <c r="DP68" s="1054"/>
      <c r="DQ68" s="1052"/>
      <c r="DR68" s="1053"/>
      <c r="DS68" s="1053"/>
      <c r="DT68" s="1053"/>
      <c r="DU68" s="1054"/>
      <c r="DV68" s="1037"/>
      <c r="DW68" s="1038"/>
      <c r="DX68" s="1038"/>
      <c r="DY68" s="1038"/>
      <c r="DZ68" s="1039"/>
      <c r="EA68" s="248"/>
    </row>
    <row r="69" spans="1:131" s="249" customFormat="1" ht="26.25" customHeight="1">
      <c r="A69" s="263">
        <v>2</v>
      </c>
      <c r="B69" s="1070" t="s">
        <v>606</v>
      </c>
      <c r="C69" s="1071"/>
      <c r="D69" s="1071"/>
      <c r="E69" s="1071"/>
      <c r="F69" s="1071"/>
      <c r="G69" s="1071"/>
      <c r="H69" s="1071"/>
      <c r="I69" s="1071"/>
      <c r="J69" s="1071"/>
      <c r="K69" s="1071"/>
      <c r="L69" s="1071"/>
      <c r="M69" s="1071"/>
      <c r="N69" s="1071"/>
      <c r="O69" s="1071"/>
      <c r="P69" s="1072"/>
      <c r="Q69" s="1073">
        <v>2</v>
      </c>
      <c r="R69" s="1067"/>
      <c r="S69" s="1067"/>
      <c r="T69" s="1067"/>
      <c r="U69" s="1067"/>
      <c r="V69" s="1067">
        <v>1</v>
      </c>
      <c r="W69" s="1067"/>
      <c r="X69" s="1067"/>
      <c r="Y69" s="1067"/>
      <c r="Z69" s="1067"/>
      <c r="AA69" s="1067">
        <v>1</v>
      </c>
      <c r="AB69" s="1067"/>
      <c r="AC69" s="1067"/>
      <c r="AD69" s="1067"/>
      <c r="AE69" s="1067"/>
      <c r="AF69" s="1067">
        <v>1</v>
      </c>
      <c r="AG69" s="1067"/>
      <c r="AH69" s="1067"/>
      <c r="AI69" s="1067"/>
      <c r="AJ69" s="1067"/>
      <c r="AK69" s="1067" t="s">
        <v>525</v>
      </c>
      <c r="AL69" s="1067"/>
      <c r="AM69" s="1067"/>
      <c r="AN69" s="1067"/>
      <c r="AO69" s="1067"/>
      <c r="AP69" s="1067" t="s">
        <v>525</v>
      </c>
      <c r="AQ69" s="1067"/>
      <c r="AR69" s="1067"/>
      <c r="AS69" s="1067"/>
      <c r="AT69" s="1067"/>
      <c r="AU69" s="1067" t="s">
        <v>616</v>
      </c>
      <c r="AV69" s="1067"/>
      <c r="AW69" s="1067"/>
      <c r="AX69" s="1067"/>
      <c r="AY69" s="1067"/>
      <c r="AZ69" s="1068"/>
      <c r="BA69" s="1068"/>
      <c r="BB69" s="1068"/>
      <c r="BC69" s="1068"/>
      <c r="BD69" s="1069"/>
      <c r="BE69" s="267"/>
      <c r="BF69" s="267"/>
      <c r="BG69" s="267"/>
      <c r="BH69" s="267"/>
      <c r="BI69" s="267"/>
      <c r="BJ69" s="267"/>
      <c r="BK69" s="267"/>
      <c r="BL69" s="267"/>
      <c r="BM69" s="267"/>
      <c r="BN69" s="267"/>
      <c r="BO69" s="267"/>
      <c r="BP69" s="267"/>
      <c r="BQ69" s="264">
        <v>63</v>
      </c>
      <c r="BR69" s="269"/>
      <c r="BS69" s="1049"/>
      <c r="BT69" s="1050"/>
      <c r="BU69" s="1050"/>
      <c r="BV69" s="1050"/>
      <c r="BW69" s="1050"/>
      <c r="BX69" s="1050"/>
      <c r="BY69" s="1050"/>
      <c r="BZ69" s="1050"/>
      <c r="CA69" s="1050"/>
      <c r="CB69" s="1050"/>
      <c r="CC69" s="1050"/>
      <c r="CD69" s="1050"/>
      <c r="CE69" s="1050"/>
      <c r="CF69" s="1050"/>
      <c r="CG69" s="1051"/>
      <c r="CH69" s="1052"/>
      <c r="CI69" s="1053"/>
      <c r="CJ69" s="1053"/>
      <c r="CK69" s="1053"/>
      <c r="CL69" s="1054"/>
      <c r="CM69" s="1052"/>
      <c r="CN69" s="1053"/>
      <c r="CO69" s="1053"/>
      <c r="CP69" s="1053"/>
      <c r="CQ69" s="1054"/>
      <c r="CR69" s="1052"/>
      <c r="CS69" s="1053"/>
      <c r="CT69" s="1053"/>
      <c r="CU69" s="1053"/>
      <c r="CV69" s="1054"/>
      <c r="CW69" s="1052"/>
      <c r="CX69" s="1053"/>
      <c r="CY69" s="1053"/>
      <c r="CZ69" s="1053"/>
      <c r="DA69" s="1054"/>
      <c r="DB69" s="1052"/>
      <c r="DC69" s="1053"/>
      <c r="DD69" s="1053"/>
      <c r="DE69" s="1053"/>
      <c r="DF69" s="1054"/>
      <c r="DG69" s="1052"/>
      <c r="DH69" s="1053"/>
      <c r="DI69" s="1053"/>
      <c r="DJ69" s="1053"/>
      <c r="DK69" s="1054"/>
      <c r="DL69" s="1052"/>
      <c r="DM69" s="1053"/>
      <c r="DN69" s="1053"/>
      <c r="DO69" s="1053"/>
      <c r="DP69" s="1054"/>
      <c r="DQ69" s="1052"/>
      <c r="DR69" s="1053"/>
      <c r="DS69" s="1053"/>
      <c r="DT69" s="1053"/>
      <c r="DU69" s="1054"/>
      <c r="DV69" s="1037"/>
      <c r="DW69" s="1038"/>
      <c r="DX69" s="1038"/>
      <c r="DY69" s="1038"/>
      <c r="DZ69" s="1039"/>
      <c r="EA69" s="248"/>
    </row>
    <row r="70" spans="1:131" s="249" customFormat="1" ht="26.25" customHeight="1">
      <c r="A70" s="263">
        <v>3</v>
      </c>
      <c r="B70" s="1070" t="s">
        <v>607</v>
      </c>
      <c r="C70" s="1071"/>
      <c r="D70" s="1071"/>
      <c r="E70" s="1071"/>
      <c r="F70" s="1071"/>
      <c r="G70" s="1071"/>
      <c r="H70" s="1071"/>
      <c r="I70" s="1071"/>
      <c r="J70" s="1071"/>
      <c r="K70" s="1071"/>
      <c r="L70" s="1071"/>
      <c r="M70" s="1071"/>
      <c r="N70" s="1071"/>
      <c r="O70" s="1071"/>
      <c r="P70" s="1072"/>
      <c r="Q70" s="1073">
        <v>83</v>
      </c>
      <c r="R70" s="1067"/>
      <c r="S70" s="1067"/>
      <c r="T70" s="1067"/>
      <c r="U70" s="1067"/>
      <c r="V70" s="1067">
        <v>81</v>
      </c>
      <c r="W70" s="1067"/>
      <c r="X70" s="1067"/>
      <c r="Y70" s="1067"/>
      <c r="Z70" s="1067"/>
      <c r="AA70" s="1067">
        <v>2</v>
      </c>
      <c r="AB70" s="1067"/>
      <c r="AC70" s="1067"/>
      <c r="AD70" s="1067"/>
      <c r="AE70" s="1067"/>
      <c r="AF70" s="1067">
        <v>2</v>
      </c>
      <c r="AG70" s="1067"/>
      <c r="AH70" s="1067"/>
      <c r="AI70" s="1067"/>
      <c r="AJ70" s="1067"/>
      <c r="AK70" s="1067" t="s">
        <v>525</v>
      </c>
      <c r="AL70" s="1067"/>
      <c r="AM70" s="1067"/>
      <c r="AN70" s="1067"/>
      <c r="AO70" s="1067"/>
      <c r="AP70" s="1067" t="s">
        <v>525</v>
      </c>
      <c r="AQ70" s="1067"/>
      <c r="AR70" s="1067"/>
      <c r="AS70" s="1067"/>
      <c r="AT70" s="1067"/>
      <c r="AU70" s="1067" t="s">
        <v>616</v>
      </c>
      <c r="AV70" s="1067"/>
      <c r="AW70" s="1067"/>
      <c r="AX70" s="1067"/>
      <c r="AY70" s="1067"/>
      <c r="AZ70" s="1068"/>
      <c r="BA70" s="1068"/>
      <c r="BB70" s="1068"/>
      <c r="BC70" s="1068"/>
      <c r="BD70" s="1069"/>
      <c r="BE70" s="267"/>
      <c r="BF70" s="267"/>
      <c r="BG70" s="267"/>
      <c r="BH70" s="267"/>
      <c r="BI70" s="267"/>
      <c r="BJ70" s="267"/>
      <c r="BK70" s="267"/>
      <c r="BL70" s="267"/>
      <c r="BM70" s="267"/>
      <c r="BN70" s="267"/>
      <c r="BO70" s="267"/>
      <c r="BP70" s="267"/>
      <c r="BQ70" s="264">
        <v>64</v>
      </c>
      <c r="BR70" s="269"/>
      <c r="BS70" s="1049"/>
      <c r="BT70" s="1050"/>
      <c r="BU70" s="1050"/>
      <c r="BV70" s="1050"/>
      <c r="BW70" s="1050"/>
      <c r="BX70" s="1050"/>
      <c r="BY70" s="1050"/>
      <c r="BZ70" s="1050"/>
      <c r="CA70" s="1050"/>
      <c r="CB70" s="1050"/>
      <c r="CC70" s="1050"/>
      <c r="CD70" s="1050"/>
      <c r="CE70" s="1050"/>
      <c r="CF70" s="1050"/>
      <c r="CG70" s="1051"/>
      <c r="CH70" s="1052"/>
      <c r="CI70" s="1053"/>
      <c r="CJ70" s="1053"/>
      <c r="CK70" s="1053"/>
      <c r="CL70" s="1054"/>
      <c r="CM70" s="1052"/>
      <c r="CN70" s="1053"/>
      <c r="CO70" s="1053"/>
      <c r="CP70" s="1053"/>
      <c r="CQ70" s="1054"/>
      <c r="CR70" s="1052"/>
      <c r="CS70" s="1053"/>
      <c r="CT70" s="1053"/>
      <c r="CU70" s="1053"/>
      <c r="CV70" s="1054"/>
      <c r="CW70" s="1052"/>
      <c r="CX70" s="1053"/>
      <c r="CY70" s="1053"/>
      <c r="CZ70" s="1053"/>
      <c r="DA70" s="1054"/>
      <c r="DB70" s="1052"/>
      <c r="DC70" s="1053"/>
      <c r="DD70" s="1053"/>
      <c r="DE70" s="1053"/>
      <c r="DF70" s="1054"/>
      <c r="DG70" s="1052"/>
      <c r="DH70" s="1053"/>
      <c r="DI70" s="1053"/>
      <c r="DJ70" s="1053"/>
      <c r="DK70" s="1054"/>
      <c r="DL70" s="1052"/>
      <c r="DM70" s="1053"/>
      <c r="DN70" s="1053"/>
      <c r="DO70" s="1053"/>
      <c r="DP70" s="1054"/>
      <c r="DQ70" s="1052"/>
      <c r="DR70" s="1053"/>
      <c r="DS70" s="1053"/>
      <c r="DT70" s="1053"/>
      <c r="DU70" s="1054"/>
      <c r="DV70" s="1037"/>
      <c r="DW70" s="1038"/>
      <c r="DX70" s="1038"/>
      <c r="DY70" s="1038"/>
      <c r="DZ70" s="1039"/>
      <c r="EA70" s="248"/>
    </row>
    <row r="71" spans="1:131" s="249" customFormat="1" ht="26.25" customHeight="1">
      <c r="A71" s="263">
        <v>4</v>
      </c>
      <c r="B71" s="1070" t="s">
        <v>608</v>
      </c>
      <c r="C71" s="1071"/>
      <c r="D71" s="1071"/>
      <c r="E71" s="1071"/>
      <c r="F71" s="1071"/>
      <c r="G71" s="1071"/>
      <c r="H71" s="1071"/>
      <c r="I71" s="1071"/>
      <c r="J71" s="1071"/>
      <c r="K71" s="1071"/>
      <c r="L71" s="1071"/>
      <c r="M71" s="1071"/>
      <c r="N71" s="1071"/>
      <c r="O71" s="1071"/>
      <c r="P71" s="1072"/>
      <c r="Q71" s="1073">
        <v>10665</v>
      </c>
      <c r="R71" s="1067"/>
      <c r="S71" s="1067"/>
      <c r="T71" s="1067"/>
      <c r="U71" s="1067"/>
      <c r="V71" s="1067">
        <v>10638</v>
      </c>
      <c r="W71" s="1067"/>
      <c r="X71" s="1067"/>
      <c r="Y71" s="1067"/>
      <c r="Z71" s="1067"/>
      <c r="AA71" s="1067">
        <v>27</v>
      </c>
      <c r="AB71" s="1067"/>
      <c r="AC71" s="1067"/>
      <c r="AD71" s="1067"/>
      <c r="AE71" s="1067"/>
      <c r="AF71" s="1067">
        <v>27</v>
      </c>
      <c r="AG71" s="1067"/>
      <c r="AH71" s="1067"/>
      <c r="AI71" s="1067"/>
      <c r="AJ71" s="1067"/>
      <c r="AK71" s="1067" t="s">
        <v>525</v>
      </c>
      <c r="AL71" s="1067"/>
      <c r="AM71" s="1067"/>
      <c r="AN71" s="1067"/>
      <c r="AO71" s="1067"/>
      <c r="AP71" s="1067" t="s">
        <v>525</v>
      </c>
      <c r="AQ71" s="1067"/>
      <c r="AR71" s="1067"/>
      <c r="AS71" s="1067"/>
      <c r="AT71" s="1067"/>
      <c r="AU71" s="1067" t="s">
        <v>616</v>
      </c>
      <c r="AV71" s="1067"/>
      <c r="AW71" s="1067"/>
      <c r="AX71" s="1067"/>
      <c r="AY71" s="1067"/>
      <c r="AZ71" s="1068"/>
      <c r="BA71" s="1068"/>
      <c r="BB71" s="1068"/>
      <c r="BC71" s="1068"/>
      <c r="BD71" s="1069"/>
      <c r="BE71" s="267"/>
      <c r="BF71" s="267"/>
      <c r="BG71" s="267"/>
      <c r="BH71" s="267"/>
      <c r="BI71" s="267"/>
      <c r="BJ71" s="267"/>
      <c r="BK71" s="267"/>
      <c r="BL71" s="267"/>
      <c r="BM71" s="267"/>
      <c r="BN71" s="267"/>
      <c r="BO71" s="267"/>
      <c r="BP71" s="267"/>
      <c r="BQ71" s="264">
        <v>65</v>
      </c>
      <c r="BR71" s="269"/>
      <c r="BS71" s="1049"/>
      <c r="BT71" s="1050"/>
      <c r="BU71" s="1050"/>
      <c r="BV71" s="1050"/>
      <c r="BW71" s="1050"/>
      <c r="BX71" s="1050"/>
      <c r="BY71" s="1050"/>
      <c r="BZ71" s="1050"/>
      <c r="CA71" s="1050"/>
      <c r="CB71" s="1050"/>
      <c r="CC71" s="1050"/>
      <c r="CD71" s="1050"/>
      <c r="CE71" s="1050"/>
      <c r="CF71" s="1050"/>
      <c r="CG71" s="1051"/>
      <c r="CH71" s="1052"/>
      <c r="CI71" s="1053"/>
      <c r="CJ71" s="1053"/>
      <c r="CK71" s="1053"/>
      <c r="CL71" s="1054"/>
      <c r="CM71" s="1052"/>
      <c r="CN71" s="1053"/>
      <c r="CO71" s="1053"/>
      <c r="CP71" s="1053"/>
      <c r="CQ71" s="1054"/>
      <c r="CR71" s="1052"/>
      <c r="CS71" s="1053"/>
      <c r="CT71" s="1053"/>
      <c r="CU71" s="1053"/>
      <c r="CV71" s="1054"/>
      <c r="CW71" s="1052"/>
      <c r="CX71" s="1053"/>
      <c r="CY71" s="1053"/>
      <c r="CZ71" s="1053"/>
      <c r="DA71" s="1054"/>
      <c r="DB71" s="1052"/>
      <c r="DC71" s="1053"/>
      <c r="DD71" s="1053"/>
      <c r="DE71" s="1053"/>
      <c r="DF71" s="1054"/>
      <c r="DG71" s="1052"/>
      <c r="DH71" s="1053"/>
      <c r="DI71" s="1053"/>
      <c r="DJ71" s="1053"/>
      <c r="DK71" s="1054"/>
      <c r="DL71" s="1052"/>
      <c r="DM71" s="1053"/>
      <c r="DN71" s="1053"/>
      <c r="DO71" s="1053"/>
      <c r="DP71" s="1054"/>
      <c r="DQ71" s="1052"/>
      <c r="DR71" s="1053"/>
      <c r="DS71" s="1053"/>
      <c r="DT71" s="1053"/>
      <c r="DU71" s="1054"/>
      <c r="DV71" s="1037"/>
      <c r="DW71" s="1038"/>
      <c r="DX71" s="1038"/>
      <c r="DY71" s="1038"/>
      <c r="DZ71" s="1039"/>
      <c r="EA71" s="248"/>
    </row>
    <row r="72" spans="1:131" s="249" customFormat="1" ht="26.25" customHeight="1">
      <c r="A72" s="263">
        <v>5</v>
      </c>
      <c r="B72" s="1070" t="s">
        <v>609</v>
      </c>
      <c r="C72" s="1071"/>
      <c r="D72" s="1071"/>
      <c r="E72" s="1071"/>
      <c r="F72" s="1071"/>
      <c r="G72" s="1071"/>
      <c r="H72" s="1071"/>
      <c r="I72" s="1071"/>
      <c r="J72" s="1071"/>
      <c r="K72" s="1071"/>
      <c r="L72" s="1071"/>
      <c r="M72" s="1071"/>
      <c r="N72" s="1071"/>
      <c r="O72" s="1071"/>
      <c r="P72" s="1072"/>
      <c r="Q72" s="1073">
        <v>60</v>
      </c>
      <c r="R72" s="1067"/>
      <c r="S72" s="1067"/>
      <c r="T72" s="1067"/>
      <c r="U72" s="1067"/>
      <c r="V72" s="1067">
        <v>60</v>
      </c>
      <c r="W72" s="1067"/>
      <c r="X72" s="1067"/>
      <c r="Y72" s="1067"/>
      <c r="Z72" s="1067"/>
      <c r="AA72" s="1067" t="s">
        <v>525</v>
      </c>
      <c r="AB72" s="1067"/>
      <c r="AC72" s="1067"/>
      <c r="AD72" s="1067"/>
      <c r="AE72" s="1067"/>
      <c r="AF72" s="1067" t="s">
        <v>525</v>
      </c>
      <c r="AG72" s="1067"/>
      <c r="AH72" s="1067"/>
      <c r="AI72" s="1067"/>
      <c r="AJ72" s="1067"/>
      <c r="AK72" s="1067" t="s">
        <v>525</v>
      </c>
      <c r="AL72" s="1067"/>
      <c r="AM72" s="1067"/>
      <c r="AN72" s="1067"/>
      <c r="AO72" s="1067"/>
      <c r="AP72" s="1067" t="s">
        <v>525</v>
      </c>
      <c r="AQ72" s="1067"/>
      <c r="AR72" s="1067"/>
      <c r="AS72" s="1067"/>
      <c r="AT72" s="1067"/>
      <c r="AU72" s="1067" t="s">
        <v>616</v>
      </c>
      <c r="AV72" s="1067"/>
      <c r="AW72" s="1067"/>
      <c r="AX72" s="1067"/>
      <c r="AY72" s="1067"/>
      <c r="AZ72" s="1068"/>
      <c r="BA72" s="1068"/>
      <c r="BB72" s="1068"/>
      <c r="BC72" s="1068"/>
      <c r="BD72" s="1069"/>
      <c r="BE72" s="267"/>
      <c r="BF72" s="267"/>
      <c r="BG72" s="267"/>
      <c r="BH72" s="267"/>
      <c r="BI72" s="267"/>
      <c r="BJ72" s="267"/>
      <c r="BK72" s="267"/>
      <c r="BL72" s="267"/>
      <c r="BM72" s="267"/>
      <c r="BN72" s="267"/>
      <c r="BO72" s="267"/>
      <c r="BP72" s="267"/>
      <c r="BQ72" s="264">
        <v>66</v>
      </c>
      <c r="BR72" s="269"/>
      <c r="BS72" s="1049"/>
      <c r="BT72" s="1050"/>
      <c r="BU72" s="1050"/>
      <c r="BV72" s="1050"/>
      <c r="BW72" s="1050"/>
      <c r="BX72" s="1050"/>
      <c r="BY72" s="1050"/>
      <c r="BZ72" s="1050"/>
      <c r="CA72" s="1050"/>
      <c r="CB72" s="1050"/>
      <c r="CC72" s="1050"/>
      <c r="CD72" s="1050"/>
      <c r="CE72" s="1050"/>
      <c r="CF72" s="1050"/>
      <c r="CG72" s="1051"/>
      <c r="CH72" s="1052"/>
      <c r="CI72" s="1053"/>
      <c r="CJ72" s="1053"/>
      <c r="CK72" s="1053"/>
      <c r="CL72" s="1054"/>
      <c r="CM72" s="1052"/>
      <c r="CN72" s="1053"/>
      <c r="CO72" s="1053"/>
      <c r="CP72" s="1053"/>
      <c r="CQ72" s="1054"/>
      <c r="CR72" s="1052"/>
      <c r="CS72" s="1053"/>
      <c r="CT72" s="1053"/>
      <c r="CU72" s="1053"/>
      <c r="CV72" s="1054"/>
      <c r="CW72" s="1052"/>
      <c r="CX72" s="1053"/>
      <c r="CY72" s="1053"/>
      <c r="CZ72" s="1053"/>
      <c r="DA72" s="1054"/>
      <c r="DB72" s="1052"/>
      <c r="DC72" s="1053"/>
      <c r="DD72" s="1053"/>
      <c r="DE72" s="1053"/>
      <c r="DF72" s="1054"/>
      <c r="DG72" s="1052"/>
      <c r="DH72" s="1053"/>
      <c r="DI72" s="1053"/>
      <c r="DJ72" s="1053"/>
      <c r="DK72" s="1054"/>
      <c r="DL72" s="1052"/>
      <c r="DM72" s="1053"/>
      <c r="DN72" s="1053"/>
      <c r="DO72" s="1053"/>
      <c r="DP72" s="1054"/>
      <c r="DQ72" s="1052"/>
      <c r="DR72" s="1053"/>
      <c r="DS72" s="1053"/>
      <c r="DT72" s="1053"/>
      <c r="DU72" s="1054"/>
      <c r="DV72" s="1037"/>
      <c r="DW72" s="1038"/>
      <c r="DX72" s="1038"/>
      <c r="DY72" s="1038"/>
      <c r="DZ72" s="1039"/>
      <c r="EA72" s="248"/>
    </row>
    <row r="73" spans="1:131" s="249" customFormat="1" ht="26.25" customHeight="1">
      <c r="A73" s="263">
        <v>6</v>
      </c>
      <c r="B73" s="1070" t="s">
        <v>610</v>
      </c>
      <c r="C73" s="1071"/>
      <c r="D73" s="1071"/>
      <c r="E73" s="1071"/>
      <c r="F73" s="1071"/>
      <c r="G73" s="1071"/>
      <c r="H73" s="1071"/>
      <c r="I73" s="1071"/>
      <c r="J73" s="1071"/>
      <c r="K73" s="1071"/>
      <c r="L73" s="1071"/>
      <c r="M73" s="1071"/>
      <c r="N73" s="1071"/>
      <c r="O73" s="1071"/>
      <c r="P73" s="1072"/>
      <c r="Q73" s="1073">
        <v>11076</v>
      </c>
      <c r="R73" s="1067"/>
      <c r="S73" s="1067"/>
      <c r="T73" s="1067"/>
      <c r="U73" s="1067"/>
      <c r="V73" s="1067">
        <v>10823</v>
      </c>
      <c r="W73" s="1067"/>
      <c r="X73" s="1067"/>
      <c r="Y73" s="1067"/>
      <c r="Z73" s="1067"/>
      <c r="AA73" s="1067">
        <v>253</v>
      </c>
      <c r="AB73" s="1067"/>
      <c r="AC73" s="1067"/>
      <c r="AD73" s="1067"/>
      <c r="AE73" s="1067"/>
      <c r="AF73" s="1067">
        <v>253</v>
      </c>
      <c r="AG73" s="1067"/>
      <c r="AH73" s="1067"/>
      <c r="AI73" s="1067"/>
      <c r="AJ73" s="1067"/>
      <c r="AK73" s="1067" t="s">
        <v>525</v>
      </c>
      <c r="AL73" s="1067"/>
      <c r="AM73" s="1067"/>
      <c r="AN73" s="1067"/>
      <c r="AO73" s="1067"/>
      <c r="AP73" s="1067" t="s">
        <v>525</v>
      </c>
      <c r="AQ73" s="1067"/>
      <c r="AR73" s="1067"/>
      <c r="AS73" s="1067"/>
      <c r="AT73" s="1067"/>
      <c r="AU73" s="1067" t="s">
        <v>616</v>
      </c>
      <c r="AV73" s="1067"/>
      <c r="AW73" s="1067"/>
      <c r="AX73" s="1067"/>
      <c r="AY73" s="1067"/>
      <c r="AZ73" s="1068"/>
      <c r="BA73" s="1068"/>
      <c r="BB73" s="1068"/>
      <c r="BC73" s="1068"/>
      <c r="BD73" s="1069"/>
      <c r="BE73" s="267"/>
      <c r="BF73" s="267"/>
      <c r="BG73" s="267"/>
      <c r="BH73" s="267"/>
      <c r="BI73" s="267"/>
      <c r="BJ73" s="267"/>
      <c r="BK73" s="267"/>
      <c r="BL73" s="267"/>
      <c r="BM73" s="267"/>
      <c r="BN73" s="267"/>
      <c r="BO73" s="267"/>
      <c r="BP73" s="267"/>
      <c r="BQ73" s="264">
        <v>67</v>
      </c>
      <c r="BR73" s="269"/>
      <c r="BS73" s="1049"/>
      <c r="BT73" s="1050"/>
      <c r="BU73" s="1050"/>
      <c r="BV73" s="1050"/>
      <c r="BW73" s="1050"/>
      <c r="BX73" s="1050"/>
      <c r="BY73" s="1050"/>
      <c r="BZ73" s="1050"/>
      <c r="CA73" s="1050"/>
      <c r="CB73" s="1050"/>
      <c r="CC73" s="1050"/>
      <c r="CD73" s="1050"/>
      <c r="CE73" s="1050"/>
      <c r="CF73" s="1050"/>
      <c r="CG73" s="1051"/>
      <c r="CH73" s="1052"/>
      <c r="CI73" s="1053"/>
      <c r="CJ73" s="1053"/>
      <c r="CK73" s="1053"/>
      <c r="CL73" s="1054"/>
      <c r="CM73" s="1052"/>
      <c r="CN73" s="1053"/>
      <c r="CO73" s="1053"/>
      <c r="CP73" s="1053"/>
      <c r="CQ73" s="1054"/>
      <c r="CR73" s="1052"/>
      <c r="CS73" s="1053"/>
      <c r="CT73" s="1053"/>
      <c r="CU73" s="1053"/>
      <c r="CV73" s="1054"/>
      <c r="CW73" s="1052"/>
      <c r="CX73" s="1053"/>
      <c r="CY73" s="1053"/>
      <c r="CZ73" s="1053"/>
      <c r="DA73" s="1054"/>
      <c r="DB73" s="1052"/>
      <c r="DC73" s="1053"/>
      <c r="DD73" s="1053"/>
      <c r="DE73" s="1053"/>
      <c r="DF73" s="1054"/>
      <c r="DG73" s="1052"/>
      <c r="DH73" s="1053"/>
      <c r="DI73" s="1053"/>
      <c r="DJ73" s="1053"/>
      <c r="DK73" s="1054"/>
      <c r="DL73" s="1052"/>
      <c r="DM73" s="1053"/>
      <c r="DN73" s="1053"/>
      <c r="DO73" s="1053"/>
      <c r="DP73" s="1054"/>
      <c r="DQ73" s="1052"/>
      <c r="DR73" s="1053"/>
      <c r="DS73" s="1053"/>
      <c r="DT73" s="1053"/>
      <c r="DU73" s="1054"/>
      <c r="DV73" s="1037"/>
      <c r="DW73" s="1038"/>
      <c r="DX73" s="1038"/>
      <c r="DY73" s="1038"/>
      <c r="DZ73" s="1039"/>
      <c r="EA73" s="248"/>
    </row>
    <row r="74" spans="1:131" s="249" customFormat="1" ht="26.25" customHeight="1">
      <c r="A74" s="263">
        <v>7</v>
      </c>
      <c r="B74" s="1070" t="s">
        <v>611</v>
      </c>
      <c r="C74" s="1071"/>
      <c r="D74" s="1071"/>
      <c r="E74" s="1071"/>
      <c r="F74" s="1071"/>
      <c r="G74" s="1071"/>
      <c r="H74" s="1071"/>
      <c r="I74" s="1071"/>
      <c r="J74" s="1071"/>
      <c r="K74" s="1071"/>
      <c r="L74" s="1071"/>
      <c r="M74" s="1071"/>
      <c r="N74" s="1071"/>
      <c r="O74" s="1071"/>
      <c r="P74" s="1072"/>
      <c r="Q74" s="1073">
        <v>4378</v>
      </c>
      <c r="R74" s="1067"/>
      <c r="S74" s="1067"/>
      <c r="T74" s="1067"/>
      <c r="U74" s="1067"/>
      <c r="V74" s="1067">
        <v>4352</v>
      </c>
      <c r="W74" s="1067"/>
      <c r="X74" s="1067"/>
      <c r="Y74" s="1067"/>
      <c r="Z74" s="1067"/>
      <c r="AA74" s="1067">
        <v>26</v>
      </c>
      <c r="AB74" s="1067"/>
      <c r="AC74" s="1067"/>
      <c r="AD74" s="1067"/>
      <c r="AE74" s="1067"/>
      <c r="AF74" s="1067">
        <v>26</v>
      </c>
      <c r="AG74" s="1067"/>
      <c r="AH74" s="1067"/>
      <c r="AI74" s="1067"/>
      <c r="AJ74" s="1067"/>
      <c r="AK74" s="1067">
        <v>20</v>
      </c>
      <c r="AL74" s="1067"/>
      <c r="AM74" s="1067"/>
      <c r="AN74" s="1067"/>
      <c r="AO74" s="1067"/>
      <c r="AP74" s="1067">
        <v>1716</v>
      </c>
      <c r="AQ74" s="1067"/>
      <c r="AR74" s="1067"/>
      <c r="AS74" s="1067"/>
      <c r="AT74" s="1067"/>
      <c r="AU74" s="1067">
        <v>228</v>
      </c>
      <c r="AV74" s="1067"/>
      <c r="AW74" s="1067"/>
      <c r="AX74" s="1067"/>
      <c r="AY74" s="1067"/>
      <c r="AZ74" s="1068"/>
      <c r="BA74" s="1068"/>
      <c r="BB74" s="1068"/>
      <c r="BC74" s="1068"/>
      <c r="BD74" s="1069"/>
      <c r="BE74" s="267"/>
      <c r="BF74" s="267"/>
      <c r="BG74" s="267"/>
      <c r="BH74" s="267"/>
      <c r="BI74" s="267"/>
      <c r="BJ74" s="267"/>
      <c r="BK74" s="267"/>
      <c r="BL74" s="267"/>
      <c r="BM74" s="267"/>
      <c r="BN74" s="267"/>
      <c r="BO74" s="267"/>
      <c r="BP74" s="267"/>
      <c r="BQ74" s="264">
        <v>68</v>
      </c>
      <c r="BR74" s="269"/>
      <c r="BS74" s="1049"/>
      <c r="BT74" s="1050"/>
      <c r="BU74" s="1050"/>
      <c r="BV74" s="1050"/>
      <c r="BW74" s="1050"/>
      <c r="BX74" s="1050"/>
      <c r="BY74" s="1050"/>
      <c r="BZ74" s="1050"/>
      <c r="CA74" s="1050"/>
      <c r="CB74" s="1050"/>
      <c r="CC74" s="1050"/>
      <c r="CD74" s="1050"/>
      <c r="CE74" s="1050"/>
      <c r="CF74" s="1050"/>
      <c r="CG74" s="1051"/>
      <c r="CH74" s="1052"/>
      <c r="CI74" s="1053"/>
      <c r="CJ74" s="1053"/>
      <c r="CK74" s="1053"/>
      <c r="CL74" s="1054"/>
      <c r="CM74" s="1052"/>
      <c r="CN74" s="1053"/>
      <c r="CO74" s="1053"/>
      <c r="CP74" s="1053"/>
      <c r="CQ74" s="1054"/>
      <c r="CR74" s="1052"/>
      <c r="CS74" s="1053"/>
      <c r="CT74" s="1053"/>
      <c r="CU74" s="1053"/>
      <c r="CV74" s="1054"/>
      <c r="CW74" s="1052"/>
      <c r="CX74" s="1053"/>
      <c r="CY74" s="1053"/>
      <c r="CZ74" s="1053"/>
      <c r="DA74" s="1054"/>
      <c r="DB74" s="1052"/>
      <c r="DC74" s="1053"/>
      <c r="DD74" s="1053"/>
      <c r="DE74" s="1053"/>
      <c r="DF74" s="1054"/>
      <c r="DG74" s="1052"/>
      <c r="DH74" s="1053"/>
      <c r="DI74" s="1053"/>
      <c r="DJ74" s="1053"/>
      <c r="DK74" s="1054"/>
      <c r="DL74" s="1052"/>
      <c r="DM74" s="1053"/>
      <c r="DN74" s="1053"/>
      <c r="DO74" s="1053"/>
      <c r="DP74" s="1054"/>
      <c r="DQ74" s="1052"/>
      <c r="DR74" s="1053"/>
      <c r="DS74" s="1053"/>
      <c r="DT74" s="1053"/>
      <c r="DU74" s="1054"/>
      <c r="DV74" s="1037"/>
      <c r="DW74" s="1038"/>
      <c r="DX74" s="1038"/>
      <c r="DY74" s="1038"/>
      <c r="DZ74" s="1039"/>
      <c r="EA74" s="248"/>
    </row>
    <row r="75" spans="1:131" s="249" customFormat="1" ht="26.25" customHeight="1">
      <c r="A75" s="263">
        <v>8</v>
      </c>
      <c r="B75" s="1070" t="s">
        <v>612</v>
      </c>
      <c r="C75" s="1071"/>
      <c r="D75" s="1071"/>
      <c r="E75" s="1071"/>
      <c r="F75" s="1071"/>
      <c r="G75" s="1071"/>
      <c r="H75" s="1071"/>
      <c r="I75" s="1071"/>
      <c r="J75" s="1071"/>
      <c r="K75" s="1071"/>
      <c r="L75" s="1071"/>
      <c r="M75" s="1071"/>
      <c r="N75" s="1071"/>
      <c r="O75" s="1071"/>
      <c r="P75" s="1072"/>
      <c r="Q75" s="1074">
        <v>236</v>
      </c>
      <c r="R75" s="1075"/>
      <c r="S75" s="1075"/>
      <c r="T75" s="1075"/>
      <c r="U75" s="1076"/>
      <c r="V75" s="1077">
        <v>228</v>
      </c>
      <c r="W75" s="1075"/>
      <c r="X75" s="1075"/>
      <c r="Y75" s="1075"/>
      <c r="Z75" s="1076"/>
      <c r="AA75" s="1077">
        <v>8</v>
      </c>
      <c r="AB75" s="1075"/>
      <c r="AC75" s="1075"/>
      <c r="AD75" s="1075"/>
      <c r="AE75" s="1076"/>
      <c r="AF75" s="1077">
        <v>8</v>
      </c>
      <c r="AG75" s="1075"/>
      <c r="AH75" s="1075"/>
      <c r="AI75" s="1075"/>
      <c r="AJ75" s="1076"/>
      <c r="AK75" s="1077">
        <v>45</v>
      </c>
      <c r="AL75" s="1075"/>
      <c r="AM75" s="1075"/>
      <c r="AN75" s="1075"/>
      <c r="AO75" s="1076"/>
      <c r="AP75" s="1077" t="s">
        <v>525</v>
      </c>
      <c r="AQ75" s="1075"/>
      <c r="AR75" s="1075"/>
      <c r="AS75" s="1075"/>
      <c r="AT75" s="1076"/>
      <c r="AU75" s="1077" t="s">
        <v>616</v>
      </c>
      <c r="AV75" s="1075"/>
      <c r="AW75" s="1075"/>
      <c r="AX75" s="1075"/>
      <c r="AY75" s="1076"/>
      <c r="AZ75" s="1068"/>
      <c r="BA75" s="1068"/>
      <c r="BB75" s="1068"/>
      <c r="BC75" s="1068"/>
      <c r="BD75" s="1069"/>
      <c r="BE75" s="267"/>
      <c r="BF75" s="267"/>
      <c r="BG75" s="267"/>
      <c r="BH75" s="267"/>
      <c r="BI75" s="267"/>
      <c r="BJ75" s="267"/>
      <c r="BK75" s="267"/>
      <c r="BL75" s="267"/>
      <c r="BM75" s="267"/>
      <c r="BN75" s="267"/>
      <c r="BO75" s="267"/>
      <c r="BP75" s="267"/>
      <c r="BQ75" s="264">
        <v>69</v>
      </c>
      <c r="BR75" s="269"/>
      <c r="BS75" s="1049"/>
      <c r="BT75" s="1050"/>
      <c r="BU75" s="1050"/>
      <c r="BV75" s="1050"/>
      <c r="BW75" s="1050"/>
      <c r="BX75" s="1050"/>
      <c r="BY75" s="1050"/>
      <c r="BZ75" s="1050"/>
      <c r="CA75" s="1050"/>
      <c r="CB75" s="1050"/>
      <c r="CC75" s="1050"/>
      <c r="CD75" s="1050"/>
      <c r="CE75" s="1050"/>
      <c r="CF75" s="1050"/>
      <c r="CG75" s="1051"/>
      <c r="CH75" s="1052"/>
      <c r="CI75" s="1053"/>
      <c r="CJ75" s="1053"/>
      <c r="CK75" s="1053"/>
      <c r="CL75" s="1054"/>
      <c r="CM75" s="1052"/>
      <c r="CN75" s="1053"/>
      <c r="CO75" s="1053"/>
      <c r="CP75" s="1053"/>
      <c r="CQ75" s="1054"/>
      <c r="CR75" s="1052"/>
      <c r="CS75" s="1053"/>
      <c r="CT75" s="1053"/>
      <c r="CU75" s="1053"/>
      <c r="CV75" s="1054"/>
      <c r="CW75" s="1052"/>
      <c r="CX75" s="1053"/>
      <c r="CY75" s="1053"/>
      <c r="CZ75" s="1053"/>
      <c r="DA75" s="1054"/>
      <c r="DB75" s="1052"/>
      <c r="DC75" s="1053"/>
      <c r="DD75" s="1053"/>
      <c r="DE75" s="1053"/>
      <c r="DF75" s="1054"/>
      <c r="DG75" s="1052"/>
      <c r="DH75" s="1053"/>
      <c r="DI75" s="1053"/>
      <c r="DJ75" s="1053"/>
      <c r="DK75" s="1054"/>
      <c r="DL75" s="1052"/>
      <c r="DM75" s="1053"/>
      <c r="DN75" s="1053"/>
      <c r="DO75" s="1053"/>
      <c r="DP75" s="1054"/>
      <c r="DQ75" s="1052"/>
      <c r="DR75" s="1053"/>
      <c r="DS75" s="1053"/>
      <c r="DT75" s="1053"/>
      <c r="DU75" s="1054"/>
      <c r="DV75" s="1037"/>
      <c r="DW75" s="1038"/>
      <c r="DX75" s="1038"/>
      <c r="DY75" s="1038"/>
      <c r="DZ75" s="1039"/>
      <c r="EA75" s="248"/>
    </row>
    <row r="76" spans="1:131" s="249" customFormat="1" ht="26.25" customHeight="1">
      <c r="A76" s="263">
        <v>9</v>
      </c>
      <c r="B76" s="1070" t="s">
        <v>613</v>
      </c>
      <c r="C76" s="1071"/>
      <c r="D76" s="1071"/>
      <c r="E76" s="1071"/>
      <c r="F76" s="1071"/>
      <c r="G76" s="1071"/>
      <c r="H76" s="1071"/>
      <c r="I76" s="1071"/>
      <c r="J76" s="1071"/>
      <c r="K76" s="1071"/>
      <c r="L76" s="1071"/>
      <c r="M76" s="1071"/>
      <c r="N76" s="1071"/>
      <c r="O76" s="1071"/>
      <c r="P76" s="1072"/>
      <c r="Q76" s="1074">
        <v>65</v>
      </c>
      <c r="R76" s="1075"/>
      <c r="S76" s="1075"/>
      <c r="T76" s="1075"/>
      <c r="U76" s="1076"/>
      <c r="V76" s="1077">
        <v>65</v>
      </c>
      <c r="W76" s="1075"/>
      <c r="X76" s="1075"/>
      <c r="Y76" s="1075"/>
      <c r="Z76" s="1076"/>
      <c r="AA76" s="1077" t="s">
        <v>525</v>
      </c>
      <c r="AB76" s="1075"/>
      <c r="AC76" s="1075"/>
      <c r="AD76" s="1075"/>
      <c r="AE76" s="1076"/>
      <c r="AF76" s="1077" t="s">
        <v>525</v>
      </c>
      <c r="AG76" s="1075"/>
      <c r="AH76" s="1075"/>
      <c r="AI76" s="1075"/>
      <c r="AJ76" s="1076"/>
      <c r="AK76" s="1077" t="s">
        <v>525</v>
      </c>
      <c r="AL76" s="1075"/>
      <c r="AM76" s="1075"/>
      <c r="AN76" s="1075"/>
      <c r="AO76" s="1076"/>
      <c r="AP76" s="1077" t="s">
        <v>525</v>
      </c>
      <c r="AQ76" s="1075"/>
      <c r="AR76" s="1075"/>
      <c r="AS76" s="1075"/>
      <c r="AT76" s="1076"/>
      <c r="AU76" s="1077" t="s">
        <v>616</v>
      </c>
      <c r="AV76" s="1075"/>
      <c r="AW76" s="1075"/>
      <c r="AX76" s="1075"/>
      <c r="AY76" s="1076"/>
      <c r="AZ76" s="1068"/>
      <c r="BA76" s="1068"/>
      <c r="BB76" s="1068"/>
      <c r="BC76" s="1068"/>
      <c r="BD76" s="1069"/>
      <c r="BE76" s="267"/>
      <c r="BF76" s="267"/>
      <c r="BG76" s="267"/>
      <c r="BH76" s="267"/>
      <c r="BI76" s="267"/>
      <c r="BJ76" s="267"/>
      <c r="BK76" s="267"/>
      <c r="BL76" s="267"/>
      <c r="BM76" s="267"/>
      <c r="BN76" s="267"/>
      <c r="BO76" s="267"/>
      <c r="BP76" s="267"/>
      <c r="BQ76" s="264">
        <v>70</v>
      </c>
      <c r="BR76" s="269"/>
      <c r="BS76" s="1049"/>
      <c r="BT76" s="1050"/>
      <c r="BU76" s="1050"/>
      <c r="BV76" s="1050"/>
      <c r="BW76" s="1050"/>
      <c r="BX76" s="1050"/>
      <c r="BY76" s="1050"/>
      <c r="BZ76" s="1050"/>
      <c r="CA76" s="1050"/>
      <c r="CB76" s="1050"/>
      <c r="CC76" s="1050"/>
      <c r="CD76" s="1050"/>
      <c r="CE76" s="1050"/>
      <c r="CF76" s="1050"/>
      <c r="CG76" s="1051"/>
      <c r="CH76" s="1052"/>
      <c r="CI76" s="1053"/>
      <c r="CJ76" s="1053"/>
      <c r="CK76" s="1053"/>
      <c r="CL76" s="1054"/>
      <c r="CM76" s="1052"/>
      <c r="CN76" s="1053"/>
      <c r="CO76" s="1053"/>
      <c r="CP76" s="1053"/>
      <c r="CQ76" s="1054"/>
      <c r="CR76" s="1052"/>
      <c r="CS76" s="1053"/>
      <c r="CT76" s="1053"/>
      <c r="CU76" s="1053"/>
      <c r="CV76" s="1054"/>
      <c r="CW76" s="1052"/>
      <c r="CX76" s="1053"/>
      <c r="CY76" s="1053"/>
      <c r="CZ76" s="1053"/>
      <c r="DA76" s="1054"/>
      <c r="DB76" s="1052"/>
      <c r="DC76" s="1053"/>
      <c r="DD76" s="1053"/>
      <c r="DE76" s="1053"/>
      <c r="DF76" s="1054"/>
      <c r="DG76" s="1052"/>
      <c r="DH76" s="1053"/>
      <c r="DI76" s="1053"/>
      <c r="DJ76" s="1053"/>
      <c r="DK76" s="1054"/>
      <c r="DL76" s="1052"/>
      <c r="DM76" s="1053"/>
      <c r="DN76" s="1053"/>
      <c r="DO76" s="1053"/>
      <c r="DP76" s="1054"/>
      <c r="DQ76" s="1052"/>
      <c r="DR76" s="1053"/>
      <c r="DS76" s="1053"/>
      <c r="DT76" s="1053"/>
      <c r="DU76" s="1054"/>
      <c r="DV76" s="1037"/>
      <c r="DW76" s="1038"/>
      <c r="DX76" s="1038"/>
      <c r="DY76" s="1038"/>
      <c r="DZ76" s="1039"/>
      <c r="EA76" s="248"/>
    </row>
    <row r="77" spans="1:131" s="249" customFormat="1" ht="26.25" customHeight="1">
      <c r="A77" s="263">
        <v>10</v>
      </c>
      <c r="B77" s="1070" t="s">
        <v>614</v>
      </c>
      <c r="C77" s="1071"/>
      <c r="D77" s="1071"/>
      <c r="E77" s="1071"/>
      <c r="F77" s="1071"/>
      <c r="G77" s="1071"/>
      <c r="H77" s="1071"/>
      <c r="I77" s="1071"/>
      <c r="J77" s="1071"/>
      <c r="K77" s="1071"/>
      <c r="L77" s="1071"/>
      <c r="M77" s="1071"/>
      <c r="N77" s="1071"/>
      <c r="O77" s="1071"/>
      <c r="P77" s="1072"/>
      <c r="Q77" s="1074">
        <v>168</v>
      </c>
      <c r="R77" s="1075"/>
      <c r="S77" s="1075"/>
      <c r="T77" s="1075"/>
      <c r="U77" s="1076"/>
      <c r="V77" s="1077">
        <v>146</v>
      </c>
      <c r="W77" s="1075"/>
      <c r="X77" s="1075"/>
      <c r="Y77" s="1075"/>
      <c r="Z77" s="1076"/>
      <c r="AA77" s="1077">
        <v>21</v>
      </c>
      <c r="AB77" s="1075"/>
      <c r="AC77" s="1075"/>
      <c r="AD77" s="1075"/>
      <c r="AE77" s="1076"/>
      <c r="AF77" s="1077">
        <v>21</v>
      </c>
      <c r="AG77" s="1075"/>
      <c r="AH77" s="1075"/>
      <c r="AI77" s="1075"/>
      <c r="AJ77" s="1076"/>
      <c r="AK77" s="1077" t="s">
        <v>525</v>
      </c>
      <c r="AL77" s="1075"/>
      <c r="AM77" s="1075"/>
      <c r="AN77" s="1075"/>
      <c r="AO77" s="1076"/>
      <c r="AP77" s="1077" t="s">
        <v>525</v>
      </c>
      <c r="AQ77" s="1075"/>
      <c r="AR77" s="1075"/>
      <c r="AS77" s="1075"/>
      <c r="AT77" s="1076"/>
      <c r="AU77" s="1077" t="s">
        <v>616</v>
      </c>
      <c r="AV77" s="1075"/>
      <c r="AW77" s="1075"/>
      <c r="AX77" s="1075"/>
      <c r="AY77" s="1076"/>
      <c r="AZ77" s="1068"/>
      <c r="BA77" s="1068"/>
      <c r="BB77" s="1068"/>
      <c r="BC77" s="1068"/>
      <c r="BD77" s="1069"/>
      <c r="BE77" s="267"/>
      <c r="BF77" s="267"/>
      <c r="BG77" s="267"/>
      <c r="BH77" s="267"/>
      <c r="BI77" s="267"/>
      <c r="BJ77" s="267"/>
      <c r="BK77" s="267"/>
      <c r="BL77" s="267"/>
      <c r="BM77" s="267"/>
      <c r="BN77" s="267"/>
      <c r="BO77" s="267"/>
      <c r="BP77" s="267"/>
      <c r="BQ77" s="264">
        <v>71</v>
      </c>
      <c r="BR77" s="269"/>
      <c r="BS77" s="1049"/>
      <c r="BT77" s="1050"/>
      <c r="BU77" s="1050"/>
      <c r="BV77" s="1050"/>
      <c r="BW77" s="1050"/>
      <c r="BX77" s="1050"/>
      <c r="BY77" s="1050"/>
      <c r="BZ77" s="1050"/>
      <c r="CA77" s="1050"/>
      <c r="CB77" s="1050"/>
      <c r="CC77" s="1050"/>
      <c r="CD77" s="1050"/>
      <c r="CE77" s="1050"/>
      <c r="CF77" s="1050"/>
      <c r="CG77" s="1051"/>
      <c r="CH77" s="1052"/>
      <c r="CI77" s="1053"/>
      <c r="CJ77" s="1053"/>
      <c r="CK77" s="1053"/>
      <c r="CL77" s="1054"/>
      <c r="CM77" s="1052"/>
      <c r="CN77" s="1053"/>
      <c r="CO77" s="1053"/>
      <c r="CP77" s="1053"/>
      <c r="CQ77" s="1054"/>
      <c r="CR77" s="1052"/>
      <c r="CS77" s="1053"/>
      <c r="CT77" s="1053"/>
      <c r="CU77" s="1053"/>
      <c r="CV77" s="1054"/>
      <c r="CW77" s="1052"/>
      <c r="CX77" s="1053"/>
      <c r="CY77" s="1053"/>
      <c r="CZ77" s="1053"/>
      <c r="DA77" s="1054"/>
      <c r="DB77" s="1052"/>
      <c r="DC77" s="1053"/>
      <c r="DD77" s="1053"/>
      <c r="DE77" s="1053"/>
      <c r="DF77" s="1054"/>
      <c r="DG77" s="1052"/>
      <c r="DH77" s="1053"/>
      <c r="DI77" s="1053"/>
      <c r="DJ77" s="1053"/>
      <c r="DK77" s="1054"/>
      <c r="DL77" s="1052"/>
      <c r="DM77" s="1053"/>
      <c r="DN77" s="1053"/>
      <c r="DO77" s="1053"/>
      <c r="DP77" s="1054"/>
      <c r="DQ77" s="1052"/>
      <c r="DR77" s="1053"/>
      <c r="DS77" s="1053"/>
      <c r="DT77" s="1053"/>
      <c r="DU77" s="1054"/>
      <c r="DV77" s="1037"/>
      <c r="DW77" s="1038"/>
      <c r="DX77" s="1038"/>
      <c r="DY77" s="1038"/>
      <c r="DZ77" s="1039"/>
      <c r="EA77" s="248"/>
    </row>
    <row r="78" spans="1:131" s="249" customFormat="1" ht="26.25" customHeight="1">
      <c r="A78" s="263">
        <v>11</v>
      </c>
      <c r="B78" s="1070" t="s">
        <v>615</v>
      </c>
      <c r="C78" s="1071"/>
      <c r="D78" s="1071"/>
      <c r="E78" s="1071"/>
      <c r="F78" s="1071"/>
      <c r="G78" s="1071"/>
      <c r="H78" s="1071"/>
      <c r="I78" s="1071"/>
      <c r="J78" s="1071"/>
      <c r="K78" s="1071"/>
      <c r="L78" s="1071"/>
      <c r="M78" s="1071"/>
      <c r="N78" s="1071"/>
      <c r="O78" s="1071"/>
      <c r="P78" s="1072"/>
      <c r="Q78" s="1073">
        <v>772932</v>
      </c>
      <c r="R78" s="1067"/>
      <c r="S78" s="1067"/>
      <c r="T78" s="1067"/>
      <c r="U78" s="1067"/>
      <c r="V78" s="1067">
        <v>740589</v>
      </c>
      <c r="W78" s="1067"/>
      <c r="X78" s="1067"/>
      <c r="Y78" s="1067"/>
      <c r="Z78" s="1067"/>
      <c r="AA78" s="1067">
        <v>32343</v>
      </c>
      <c r="AB78" s="1067"/>
      <c r="AC78" s="1067"/>
      <c r="AD78" s="1067"/>
      <c r="AE78" s="1067"/>
      <c r="AF78" s="1067">
        <v>32343</v>
      </c>
      <c r="AG78" s="1067"/>
      <c r="AH78" s="1067"/>
      <c r="AI78" s="1067"/>
      <c r="AJ78" s="1067"/>
      <c r="AK78" s="1067">
        <v>691</v>
      </c>
      <c r="AL78" s="1067"/>
      <c r="AM78" s="1067"/>
      <c r="AN78" s="1067"/>
      <c r="AO78" s="1067"/>
      <c r="AP78" s="1067" t="s">
        <v>525</v>
      </c>
      <c r="AQ78" s="1067"/>
      <c r="AR78" s="1067"/>
      <c r="AS78" s="1067"/>
      <c r="AT78" s="1067"/>
      <c r="AU78" s="1067" t="s">
        <v>616</v>
      </c>
      <c r="AV78" s="1067"/>
      <c r="AW78" s="1067"/>
      <c r="AX78" s="1067"/>
      <c r="AY78" s="1067"/>
      <c r="AZ78" s="1068"/>
      <c r="BA78" s="1068"/>
      <c r="BB78" s="1068"/>
      <c r="BC78" s="1068"/>
      <c r="BD78" s="1069"/>
      <c r="BE78" s="267"/>
      <c r="BF78" s="267"/>
      <c r="BG78" s="267"/>
      <c r="BH78" s="267"/>
      <c r="BI78" s="267"/>
      <c r="BJ78" s="270"/>
      <c r="BK78" s="270"/>
      <c r="BL78" s="270"/>
      <c r="BM78" s="270"/>
      <c r="BN78" s="270"/>
      <c r="BO78" s="267"/>
      <c r="BP78" s="267"/>
      <c r="BQ78" s="264">
        <v>72</v>
      </c>
      <c r="BR78" s="269"/>
      <c r="BS78" s="1049"/>
      <c r="BT78" s="1050"/>
      <c r="BU78" s="1050"/>
      <c r="BV78" s="1050"/>
      <c r="BW78" s="1050"/>
      <c r="BX78" s="1050"/>
      <c r="BY78" s="1050"/>
      <c r="BZ78" s="1050"/>
      <c r="CA78" s="1050"/>
      <c r="CB78" s="1050"/>
      <c r="CC78" s="1050"/>
      <c r="CD78" s="1050"/>
      <c r="CE78" s="1050"/>
      <c r="CF78" s="1050"/>
      <c r="CG78" s="1051"/>
      <c r="CH78" s="1052"/>
      <c r="CI78" s="1053"/>
      <c r="CJ78" s="1053"/>
      <c r="CK78" s="1053"/>
      <c r="CL78" s="1054"/>
      <c r="CM78" s="1052"/>
      <c r="CN78" s="1053"/>
      <c r="CO78" s="1053"/>
      <c r="CP78" s="1053"/>
      <c r="CQ78" s="1054"/>
      <c r="CR78" s="1052"/>
      <c r="CS78" s="1053"/>
      <c r="CT78" s="1053"/>
      <c r="CU78" s="1053"/>
      <c r="CV78" s="1054"/>
      <c r="CW78" s="1052"/>
      <c r="CX78" s="1053"/>
      <c r="CY78" s="1053"/>
      <c r="CZ78" s="1053"/>
      <c r="DA78" s="1054"/>
      <c r="DB78" s="1052"/>
      <c r="DC78" s="1053"/>
      <c r="DD78" s="1053"/>
      <c r="DE78" s="1053"/>
      <c r="DF78" s="1054"/>
      <c r="DG78" s="1052"/>
      <c r="DH78" s="1053"/>
      <c r="DI78" s="1053"/>
      <c r="DJ78" s="1053"/>
      <c r="DK78" s="1054"/>
      <c r="DL78" s="1052"/>
      <c r="DM78" s="1053"/>
      <c r="DN78" s="1053"/>
      <c r="DO78" s="1053"/>
      <c r="DP78" s="1054"/>
      <c r="DQ78" s="1052"/>
      <c r="DR78" s="1053"/>
      <c r="DS78" s="1053"/>
      <c r="DT78" s="1053"/>
      <c r="DU78" s="1054"/>
      <c r="DV78" s="1037"/>
      <c r="DW78" s="1038"/>
      <c r="DX78" s="1038"/>
      <c r="DY78" s="1038"/>
      <c r="DZ78" s="1039"/>
      <c r="EA78" s="248"/>
    </row>
    <row r="79" spans="1:131" s="249" customFormat="1" ht="26.25" customHeight="1">
      <c r="A79" s="263">
        <v>12</v>
      </c>
      <c r="B79" s="1070"/>
      <c r="C79" s="1071"/>
      <c r="D79" s="1071"/>
      <c r="E79" s="1071"/>
      <c r="F79" s="1071"/>
      <c r="G79" s="1071"/>
      <c r="H79" s="1071"/>
      <c r="I79" s="1071"/>
      <c r="J79" s="1071"/>
      <c r="K79" s="1071"/>
      <c r="L79" s="1071"/>
      <c r="M79" s="1071"/>
      <c r="N79" s="1071"/>
      <c r="O79" s="1071"/>
      <c r="P79" s="1072"/>
      <c r="Q79" s="1073"/>
      <c r="R79" s="1067"/>
      <c r="S79" s="1067"/>
      <c r="T79" s="1067"/>
      <c r="U79" s="1067"/>
      <c r="V79" s="1067"/>
      <c r="W79" s="1067"/>
      <c r="X79" s="1067"/>
      <c r="Y79" s="1067"/>
      <c r="Z79" s="1067"/>
      <c r="AA79" s="1067"/>
      <c r="AB79" s="1067"/>
      <c r="AC79" s="1067"/>
      <c r="AD79" s="1067"/>
      <c r="AE79" s="1067"/>
      <c r="AF79" s="1067"/>
      <c r="AG79" s="1067"/>
      <c r="AH79" s="1067"/>
      <c r="AI79" s="1067"/>
      <c r="AJ79" s="1067"/>
      <c r="AK79" s="1067"/>
      <c r="AL79" s="1067"/>
      <c r="AM79" s="1067"/>
      <c r="AN79" s="1067"/>
      <c r="AO79" s="1067"/>
      <c r="AP79" s="1067"/>
      <c r="AQ79" s="1067"/>
      <c r="AR79" s="1067"/>
      <c r="AS79" s="1067"/>
      <c r="AT79" s="1067"/>
      <c r="AU79" s="1067"/>
      <c r="AV79" s="1067"/>
      <c r="AW79" s="1067"/>
      <c r="AX79" s="1067"/>
      <c r="AY79" s="1067"/>
      <c r="AZ79" s="1068"/>
      <c r="BA79" s="1068"/>
      <c r="BB79" s="1068"/>
      <c r="BC79" s="1068"/>
      <c r="BD79" s="1069"/>
      <c r="BE79" s="267"/>
      <c r="BF79" s="267"/>
      <c r="BG79" s="267"/>
      <c r="BH79" s="267"/>
      <c r="BI79" s="267"/>
      <c r="BJ79" s="270"/>
      <c r="BK79" s="270"/>
      <c r="BL79" s="270"/>
      <c r="BM79" s="270"/>
      <c r="BN79" s="270"/>
      <c r="BO79" s="267"/>
      <c r="BP79" s="267"/>
      <c r="BQ79" s="264">
        <v>73</v>
      </c>
      <c r="BR79" s="269"/>
      <c r="BS79" s="1049"/>
      <c r="BT79" s="1050"/>
      <c r="BU79" s="1050"/>
      <c r="BV79" s="1050"/>
      <c r="BW79" s="1050"/>
      <c r="BX79" s="1050"/>
      <c r="BY79" s="1050"/>
      <c r="BZ79" s="1050"/>
      <c r="CA79" s="1050"/>
      <c r="CB79" s="1050"/>
      <c r="CC79" s="1050"/>
      <c r="CD79" s="1050"/>
      <c r="CE79" s="1050"/>
      <c r="CF79" s="1050"/>
      <c r="CG79" s="1051"/>
      <c r="CH79" s="1052"/>
      <c r="CI79" s="1053"/>
      <c r="CJ79" s="1053"/>
      <c r="CK79" s="1053"/>
      <c r="CL79" s="1054"/>
      <c r="CM79" s="1052"/>
      <c r="CN79" s="1053"/>
      <c r="CO79" s="1053"/>
      <c r="CP79" s="1053"/>
      <c r="CQ79" s="1054"/>
      <c r="CR79" s="1052"/>
      <c r="CS79" s="1053"/>
      <c r="CT79" s="1053"/>
      <c r="CU79" s="1053"/>
      <c r="CV79" s="1054"/>
      <c r="CW79" s="1052"/>
      <c r="CX79" s="1053"/>
      <c r="CY79" s="1053"/>
      <c r="CZ79" s="1053"/>
      <c r="DA79" s="1054"/>
      <c r="DB79" s="1052"/>
      <c r="DC79" s="1053"/>
      <c r="DD79" s="1053"/>
      <c r="DE79" s="1053"/>
      <c r="DF79" s="1054"/>
      <c r="DG79" s="1052"/>
      <c r="DH79" s="1053"/>
      <c r="DI79" s="1053"/>
      <c r="DJ79" s="1053"/>
      <c r="DK79" s="1054"/>
      <c r="DL79" s="1052"/>
      <c r="DM79" s="1053"/>
      <c r="DN79" s="1053"/>
      <c r="DO79" s="1053"/>
      <c r="DP79" s="1054"/>
      <c r="DQ79" s="1052"/>
      <c r="DR79" s="1053"/>
      <c r="DS79" s="1053"/>
      <c r="DT79" s="1053"/>
      <c r="DU79" s="1054"/>
      <c r="DV79" s="1037"/>
      <c r="DW79" s="1038"/>
      <c r="DX79" s="1038"/>
      <c r="DY79" s="1038"/>
      <c r="DZ79" s="1039"/>
      <c r="EA79" s="248"/>
    </row>
    <row r="80" spans="1:131" s="249" customFormat="1" ht="26.25" customHeight="1">
      <c r="A80" s="263">
        <v>13</v>
      </c>
      <c r="B80" s="1070"/>
      <c r="C80" s="1071"/>
      <c r="D80" s="1071"/>
      <c r="E80" s="1071"/>
      <c r="F80" s="1071"/>
      <c r="G80" s="1071"/>
      <c r="H80" s="1071"/>
      <c r="I80" s="1071"/>
      <c r="J80" s="1071"/>
      <c r="K80" s="1071"/>
      <c r="L80" s="1071"/>
      <c r="M80" s="1071"/>
      <c r="N80" s="1071"/>
      <c r="O80" s="1071"/>
      <c r="P80" s="1072"/>
      <c r="Q80" s="1073"/>
      <c r="R80" s="1067"/>
      <c r="S80" s="1067"/>
      <c r="T80" s="1067"/>
      <c r="U80" s="1067"/>
      <c r="V80" s="1067"/>
      <c r="W80" s="1067"/>
      <c r="X80" s="1067"/>
      <c r="Y80" s="1067"/>
      <c r="Z80" s="1067"/>
      <c r="AA80" s="1067"/>
      <c r="AB80" s="1067"/>
      <c r="AC80" s="1067"/>
      <c r="AD80" s="1067"/>
      <c r="AE80" s="1067"/>
      <c r="AF80" s="1067"/>
      <c r="AG80" s="1067"/>
      <c r="AH80" s="1067"/>
      <c r="AI80" s="1067"/>
      <c r="AJ80" s="1067"/>
      <c r="AK80" s="1067"/>
      <c r="AL80" s="1067"/>
      <c r="AM80" s="1067"/>
      <c r="AN80" s="1067"/>
      <c r="AO80" s="1067"/>
      <c r="AP80" s="1067"/>
      <c r="AQ80" s="1067"/>
      <c r="AR80" s="1067"/>
      <c r="AS80" s="1067"/>
      <c r="AT80" s="1067"/>
      <c r="AU80" s="1067"/>
      <c r="AV80" s="1067"/>
      <c r="AW80" s="1067"/>
      <c r="AX80" s="1067"/>
      <c r="AY80" s="1067"/>
      <c r="AZ80" s="1068"/>
      <c r="BA80" s="1068"/>
      <c r="BB80" s="1068"/>
      <c r="BC80" s="1068"/>
      <c r="BD80" s="1069"/>
      <c r="BE80" s="267"/>
      <c r="BF80" s="267"/>
      <c r="BG80" s="267"/>
      <c r="BH80" s="267"/>
      <c r="BI80" s="267"/>
      <c r="BJ80" s="267"/>
      <c r="BK80" s="267"/>
      <c r="BL80" s="267"/>
      <c r="BM80" s="267"/>
      <c r="BN80" s="267"/>
      <c r="BO80" s="267"/>
      <c r="BP80" s="267"/>
      <c r="BQ80" s="264">
        <v>74</v>
      </c>
      <c r="BR80" s="269"/>
      <c r="BS80" s="1049"/>
      <c r="BT80" s="1050"/>
      <c r="BU80" s="1050"/>
      <c r="BV80" s="1050"/>
      <c r="BW80" s="1050"/>
      <c r="BX80" s="1050"/>
      <c r="BY80" s="1050"/>
      <c r="BZ80" s="1050"/>
      <c r="CA80" s="1050"/>
      <c r="CB80" s="1050"/>
      <c r="CC80" s="1050"/>
      <c r="CD80" s="1050"/>
      <c r="CE80" s="1050"/>
      <c r="CF80" s="1050"/>
      <c r="CG80" s="1051"/>
      <c r="CH80" s="1052"/>
      <c r="CI80" s="1053"/>
      <c r="CJ80" s="1053"/>
      <c r="CK80" s="1053"/>
      <c r="CL80" s="1054"/>
      <c r="CM80" s="1052"/>
      <c r="CN80" s="1053"/>
      <c r="CO80" s="1053"/>
      <c r="CP80" s="1053"/>
      <c r="CQ80" s="1054"/>
      <c r="CR80" s="1052"/>
      <c r="CS80" s="1053"/>
      <c r="CT80" s="1053"/>
      <c r="CU80" s="1053"/>
      <c r="CV80" s="1054"/>
      <c r="CW80" s="1052"/>
      <c r="CX80" s="1053"/>
      <c r="CY80" s="1053"/>
      <c r="CZ80" s="1053"/>
      <c r="DA80" s="1054"/>
      <c r="DB80" s="1052"/>
      <c r="DC80" s="1053"/>
      <c r="DD80" s="1053"/>
      <c r="DE80" s="1053"/>
      <c r="DF80" s="1054"/>
      <c r="DG80" s="1052"/>
      <c r="DH80" s="1053"/>
      <c r="DI80" s="1053"/>
      <c r="DJ80" s="1053"/>
      <c r="DK80" s="1054"/>
      <c r="DL80" s="1052"/>
      <c r="DM80" s="1053"/>
      <c r="DN80" s="1053"/>
      <c r="DO80" s="1053"/>
      <c r="DP80" s="1054"/>
      <c r="DQ80" s="1052"/>
      <c r="DR80" s="1053"/>
      <c r="DS80" s="1053"/>
      <c r="DT80" s="1053"/>
      <c r="DU80" s="1054"/>
      <c r="DV80" s="1037"/>
      <c r="DW80" s="1038"/>
      <c r="DX80" s="1038"/>
      <c r="DY80" s="1038"/>
      <c r="DZ80" s="1039"/>
      <c r="EA80" s="248"/>
    </row>
    <row r="81" spans="1:131" s="249" customFormat="1" ht="26.25" customHeight="1">
      <c r="A81" s="263">
        <v>14</v>
      </c>
      <c r="B81" s="1070"/>
      <c r="C81" s="1071"/>
      <c r="D81" s="1071"/>
      <c r="E81" s="1071"/>
      <c r="F81" s="1071"/>
      <c r="G81" s="1071"/>
      <c r="H81" s="1071"/>
      <c r="I81" s="1071"/>
      <c r="J81" s="1071"/>
      <c r="K81" s="1071"/>
      <c r="L81" s="1071"/>
      <c r="M81" s="1071"/>
      <c r="N81" s="1071"/>
      <c r="O81" s="1071"/>
      <c r="P81" s="1072"/>
      <c r="Q81" s="1073"/>
      <c r="R81" s="1067"/>
      <c r="S81" s="1067"/>
      <c r="T81" s="1067"/>
      <c r="U81" s="1067"/>
      <c r="V81" s="1067"/>
      <c r="W81" s="1067"/>
      <c r="X81" s="1067"/>
      <c r="Y81" s="1067"/>
      <c r="Z81" s="1067"/>
      <c r="AA81" s="1067"/>
      <c r="AB81" s="1067"/>
      <c r="AC81" s="1067"/>
      <c r="AD81" s="1067"/>
      <c r="AE81" s="1067"/>
      <c r="AF81" s="1067"/>
      <c r="AG81" s="1067"/>
      <c r="AH81" s="1067"/>
      <c r="AI81" s="1067"/>
      <c r="AJ81" s="1067"/>
      <c r="AK81" s="1067"/>
      <c r="AL81" s="1067"/>
      <c r="AM81" s="1067"/>
      <c r="AN81" s="1067"/>
      <c r="AO81" s="1067"/>
      <c r="AP81" s="1067"/>
      <c r="AQ81" s="1067"/>
      <c r="AR81" s="1067"/>
      <c r="AS81" s="1067"/>
      <c r="AT81" s="1067"/>
      <c r="AU81" s="1067"/>
      <c r="AV81" s="1067"/>
      <c r="AW81" s="1067"/>
      <c r="AX81" s="1067"/>
      <c r="AY81" s="1067"/>
      <c r="AZ81" s="1068"/>
      <c r="BA81" s="1068"/>
      <c r="BB81" s="1068"/>
      <c r="BC81" s="1068"/>
      <c r="BD81" s="1069"/>
      <c r="BE81" s="267"/>
      <c r="BF81" s="267"/>
      <c r="BG81" s="267"/>
      <c r="BH81" s="267"/>
      <c r="BI81" s="267"/>
      <c r="BJ81" s="267"/>
      <c r="BK81" s="267"/>
      <c r="BL81" s="267"/>
      <c r="BM81" s="267"/>
      <c r="BN81" s="267"/>
      <c r="BO81" s="267"/>
      <c r="BP81" s="267"/>
      <c r="BQ81" s="264">
        <v>75</v>
      </c>
      <c r="BR81" s="269"/>
      <c r="BS81" s="1049"/>
      <c r="BT81" s="1050"/>
      <c r="BU81" s="1050"/>
      <c r="BV81" s="1050"/>
      <c r="BW81" s="1050"/>
      <c r="BX81" s="1050"/>
      <c r="BY81" s="1050"/>
      <c r="BZ81" s="1050"/>
      <c r="CA81" s="1050"/>
      <c r="CB81" s="1050"/>
      <c r="CC81" s="1050"/>
      <c r="CD81" s="1050"/>
      <c r="CE81" s="1050"/>
      <c r="CF81" s="1050"/>
      <c r="CG81" s="1051"/>
      <c r="CH81" s="1052"/>
      <c r="CI81" s="1053"/>
      <c r="CJ81" s="1053"/>
      <c r="CK81" s="1053"/>
      <c r="CL81" s="1054"/>
      <c r="CM81" s="1052"/>
      <c r="CN81" s="1053"/>
      <c r="CO81" s="1053"/>
      <c r="CP81" s="1053"/>
      <c r="CQ81" s="1054"/>
      <c r="CR81" s="1052"/>
      <c r="CS81" s="1053"/>
      <c r="CT81" s="1053"/>
      <c r="CU81" s="1053"/>
      <c r="CV81" s="1054"/>
      <c r="CW81" s="1052"/>
      <c r="CX81" s="1053"/>
      <c r="CY81" s="1053"/>
      <c r="CZ81" s="1053"/>
      <c r="DA81" s="1054"/>
      <c r="DB81" s="1052"/>
      <c r="DC81" s="1053"/>
      <c r="DD81" s="1053"/>
      <c r="DE81" s="1053"/>
      <c r="DF81" s="1054"/>
      <c r="DG81" s="1052"/>
      <c r="DH81" s="1053"/>
      <c r="DI81" s="1053"/>
      <c r="DJ81" s="1053"/>
      <c r="DK81" s="1054"/>
      <c r="DL81" s="1052"/>
      <c r="DM81" s="1053"/>
      <c r="DN81" s="1053"/>
      <c r="DO81" s="1053"/>
      <c r="DP81" s="1054"/>
      <c r="DQ81" s="1052"/>
      <c r="DR81" s="1053"/>
      <c r="DS81" s="1053"/>
      <c r="DT81" s="1053"/>
      <c r="DU81" s="1054"/>
      <c r="DV81" s="1037"/>
      <c r="DW81" s="1038"/>
      <c r="DX81" s="1038"/>
      <c r="DY81" s="1038"/>
      <c r="DZ81" s="1039"/>
      <c r="EA81" s="248"/>
    </row>
    <row r="82" spans="1:131" s="249" customFormat="1" ht="26.25" customHeight="1">
      <c r="A82" s="263">
        <v>15</v>
      </c>
      <c r="B82" s="1070"/>
      <c r="C82" s="1071"/>
      <c r="D82" s="1071"/>
      <c r="E82" s="1071"/>
      <c r="F82" s="1071"/>
      <c r="G82" s="1071"/>
      <c r="H82" s="1071"/>
      <c r="I82" s="1071"/>
      <c r="J82" s="1071"/>
      <c r="K82" s="1071"/>
      <c r="L82" s="1071"/>
      <c r="M82" s="1071"/>
      <c r="N82" s="1071"/>
      <c r="O82" s="1071"/>
      <c r="P82" s="1072"/>
      <c r="Q82" s="1073"/>
      <c r="R82" s="1067"/>
      <c r="S82" s="1067"/>
      <c r="T82" s="1067"/>
      <c r="U82" s="1067"/>
      <c r="V82" s="1067"/>
      <c r="W82" s="1067"/>
      <c r="X82" s="1067"/>
      <c r="Y82" s="1067"/>
      <c r="Z82" s="1067"/>
      <c r="AA82" s="1067"/>
      <c r="AB82" s="1067"/>
      <c r="AC82" s="1067"/>
      <c r="AD82" s="1067"/>
      <c r="AE82" s="1067"/>
      <c r="AF82" s="1067"/>
      <c r="AG82" s="1067"/>
      <c r="AH82" s="1067"/>
      <c r="AI82" s="1067"/>
      <c r="AJ82" s="1067"/>
      <c r="AK82" s="1067"/>
      <c r="AL82" s="1067"/>
      <c r="AM82" s="1067"/>
      <c r="AN82" s="1067"/>
      <c r="AO82" s="1067"/>
      <c r="AP82" s="1067"/>
      <c r="AQ82" s="1067"/>
      <c r="AR82" s="1067"/>
      <c r="AS82" s="1067"/>
      <c r="AT82" s="1067"/>
      <c r="AU82" s="1067"/>
      <c r="AV82" s="1067"/>
      <c r="AW82" s="1067"/>
      <c r="AX82" s="1067"/>
      <c r="AY82" s="1067"/>
      <c r="AZ82" s="1068"/>
      <c r="BA82" s="1068"/>
      <c r="BB82" s="1068"/>
      <c r="BC82" s="1068"/>
      <c r="BD82" s="1069"/>
      <c r="BE82" s="267"/>
      <c r="BF82" s="267"/>
      <c r="BG82" s="267"/>
      <c r="BH82" s="267"/>
      <c r="BI82" s="267"/>
      <c r="BJ82" s="267"/>
      <c r="BK82" s="267"/>
      <c r="BL82" s="267"/>
      <c r="BM82" s="267"/>
      <c r="BN82" s="267"/>
      <c r="BO82" s="267"/>
      <c r="BP82" s="267"/>
      <c r="BQ82" s="264">
        <v>76</v>
      </c>
      <c r="BR82" s="269"/>
      <c r="BS82" s="1049"/>
      <c r="BT82" s="1050"/>
      <c r="BU82" s="1050"/>
      <c r="BV82" s="1050"/>
      <c r="BW82" s="1050"/>
      <c r="BX82" s="1050"/>
      <c r="BY82" s="1050"/>
      <c r="BZ82" s="1050"/>
      <c r="CA82" s="1050"/>
      <c r="CB82" s="1050"/>
      <c r="CC82" s="1050"/>
      <c r="CD82" s="1050"/>
      <c r="CE82" s="1050"/>
      <c r="CF82" s="1050"/>
      <c r="CG82" s="1051"/>
      <c r="CH82" s="1052"/>
      <c r="CI82" s="1053"/>
      <c r="CJ82" s="1053"/>
      <c r="CK82" s="1053"/>
      <c r="CL82" s="1054"/>
      <c r="CM82" s="1052"/>
      <c r="CN82" s="1053"/>
      <c r="CO82" s="1053"/>
      <c r="CP82" s="1053"/>
      <c r="CQ82" s="1054"/>
      <c r="CR82" s="1052"/>
      <c r="CS82" s="1053"/>
      <c r="CT82" s="1053"/>
      <c r="CU82" s="1053"/>
      <c r="CV82" s="1054"/>
      <c r="CW82" s="1052"/>
      <c r="CX82" s="1053"/>
      <c r="CY82" s="1053"/>
      <c r="CZ82" s="1053"/>
      <c r="DA82" s="1054"/>
      <c r="DB82" s="1052"/>
      <c r="DC82" s="1053"/>
      <c r="DD82" s="1053"/>
      <c r="DE82" s="1053"/>
      <c r="DF82" s="1054"/>
      <c r="DG82" s="1052"/>
      <c r="DH82" s="1053"/>
      <c r="DI82" s="1053"/>
      <c r="DJ82" s="1053"/>
      <c r="DK82" s="1054"/>
      <c r="DL82" s="1052"/>
      <c r="DM82" s="1053"/>
      <c r="DN82" s="1053"/>
      <c r="DO82" s="1053"/>
      <c r="DP82" s="1054"/>
      <c r="DQ82" s="1052"/>
      <c r="DR82" s="1053"/>
      <c r="DS82" s="1053"/>
      <c r="DT82" s="1053"/>
      <c r="DU82" s="1054"/>
      <c r="DV82" s="1037"/>
      <c r="DW82" s="1038"/>
      <c r="DX82" s="1038"/>
      <c r="DY82" s="1038"/>
      <c r="DZ82" s="1039"/>
      <c r="EA82" s="248"/>
    </row>
    <row r="83" spans="1:131" s="249" customFormat="1" ht="26.25" customHeight="1">
      <c r="A83" s="263">
        <v>16</v>
      </c>
      <c r="B83" s="1070"/>
      <c r="C83" s="1071"/>
      <c r="D83" s="1071"/>
      <c r="E83" s="1071"/>
      <c r="F83" s="1071"/>
      <c r="G83" s="1071"/>
      <c r="H83" s="1071"/>
      <c r="I83" s="1071"/>
      <c r="J83" s="1071"/>
      <c r="K83" s="1071"/>
      <c r="L83" s="1071"/>
      <c r="M83" s="1071"/>
      <c r="N83" s="1071"/>
      <c r="O83" s="1071"/>
      <c r="P83" s="1072"/>
      <c r="Q83" s="1073"/>
      <c r="R83" s="1067"/>
      <c r="S83" s="1067"/>
      <c r="T83" s="1067"/>
      <c r="U83" s="1067"/>
      <c r="V83" s="1067"/>
      <c r="W83" s="1067"/>
      <c r="X83" s="1067"/>
      <c r="Y83" s="1067"/>
      <c r="Z83" s="1067"/>
      <c r="AA83" s="1067"/>
      <c r="AB83" s="1067"/>
      <c r="AC83" s="1067"/>
      <c r="AD83" s="1067"/>
      <c r="AE83" s="1067"/>
      <c r="AF83" s="1067"/>
      <c r="AG83" s="1067"/>
      <c r="AH83" s="1067"/>
      <c r="AI83" s="1067"/>
      <c r="AJ83" s="1067"/>
      <c r="AK83" s="1067"/>
      <c r="AL83" s="1067"/>
      <c r="AM83" s="1067"/>
      <c r="AN83" s="1067"/>
      <c r="AO83" s="1067"/>
      <c r="AP83" s="1067"/>
      <c r="AQ83" s="1067"/>
      <c r="AR83" s="1067"/>
      <c r="AS83" s="1067"/>
      <c r="AT83" s="1067"/>
      <c r="AU83" s="1067"/>
      <c r="AV83" s="1067"/>
      <c r="AW83" s="1067"/>
      <c r="AX83" s="1067"/>
      <c r="AY83" s="1067"/>
      <c r="AZ83" s="1068"/>
      <c r="BA83" s="1068"/>
      <c r="BB83" s="1068"/>
      <c r="BC83" s="1068"/>
      <c r="BD83" s="1069"/>
      <c r="BE83" s="267"/>
      <c r="BF83" s="267"/>
      <c r="BG83" s="267"/>
      <c r="BH83" s="267"/>
      <c r="BI83" s="267"/>
      <c r="BJ83" s="267"/>
      <c r="BK83" s="267"/>
      <c r="BL83" s="267"/>
      <c r="BM83" s="267"/>
      <c r="BN83" s="267"/>
      <c r="BO83" s="267"/>
      <c r="BP83" s="267"/>
      <c r="BQ83" s="264">
        <v>77</v>
      </c>
      <c r="BR83" s="269"/>
      <c r="BS83" s="1049"/>
      <c r="BT83" s="1050"/>
      <c r="BU83" s="1050"/>
      <c r="BV83" s="1050"/>
      <c r="BW83" s="1050"/>
      <c r="BX83" s="1050"/>
      <c r="BY83" s="1050"/>
      <c r="BZ83" s="1050"/>
      <c r="CA83" s="1050"/>
      <c r="CB83" s="1050"/>
      <c r="CC83" s="1050"/>
      <c r="CD83" s="1050"/>
      <c r="CE83" s="1050"/>
      <c r="CF83" s="1050"/>
      <c r="CG83" s="1051"/>
      <c r="CH83" s="1052"/>
      <c r="CI83" s="1053"/>
      <c r="CJ83" s="1053"/>
      <c r="CK83" s="1053"/>
      <c r="CL83" s="1054"/>
      <c r="CM83" s="1052"/>
      <c r="CN83" s="1053"/>
      <c r="CO83" s="1053"/>
      <c r="CP83" s="1053"/>
      <c r="CQ83" s="1054"/>
      <c r="CR83" s="1052"/>
      <c r="CS83" s="1053"/>
      <c r="CT83" s="1053"/>
      <c r="CU83" s="1053"/>
      <c r="CV83" s="1054"/>
      <c r="CW83" s="1052"/>
      <c r="CX83" s="1053"/>
      <c r="CY83" s="1053"/>
      <c r="CZ83" s="1053"/>
      <c r="DA83" s="1054"/>
      <c r="DB83" s="1052"/>
      <c r="DC83" s="1053"/>
      <c r="DD83" s="1053"/>
      <c r="DE83" s="1053"/>
      <c r="DF83" s="1054"/>
      <c r="DG83" s="1052"/>
      <c r="DH83" s="1053"/>
      <c r="DI83" s="1053"/>
      <c r="DJ83" s="1053"/>
      <c r="DK83" s="1054"/>
      <c r="DL83" s="1052"/>
      <c r="DM83" s="1053"/>
      <c r="DN83" s="1053"/>
      <c r="DO83" s="1053"/>
      <c r="DP83" s="1054"/>
      <c r="DQ83" s="1052"/>
      <c r="DR83" s="1053"/>
      <c r="DS83" s="1053"/>
      <c r="DT83" s="1053"/>
      <c r="DU83" s="1054"/>
      <c r="DV83" s="1037"/>
      <c r="DW83" s="1038"/>
      <c r="DX83" s="1038"/>
      <c r="DY83" s="1038"/>
      <c r="DZ83" s="1039"/>
      <c r="EA83" s="248"/>
    </row>
    <row r="84" spans="1:131" s="249" customFormat="1" ht="26.25" customHeight="1">
      <c r="A84" s="263">
        <v>17</v>
      </c>
      <c r="B84" s="1070"/>
      <c r="C84" s="1071"/>
      <c r="D84" s="1071"/>
      <c r="E84" s="1071"/>
      <c r="F84" s="1071"/>
      <c r="G84" s="1071"/>
      <c r="H84" s="1071"/>
      <c r="I84" s="1071"/>
      <c r="J84" s="1071"/>
      <c r="K84" s="1071"/>
      <c r="L84" s="1071"/>
      <c r="M84" s="1071"/>
      <c r="N84" s="1071"/>
      <c r="O84" s="1071"/>
      <c r="P84" s="1072"/>
      <c r="Q84" s="1073"/>
      <c r="R84" s="1067"/>
      <c r="S84" s="1067"/>
      <c r="T84" s="1067"/>
      <c r="U84" s="1067"/>
      <c r="V84" s="1067"/>
      <c r="W84" s="1067"/>
      <c r="X84" s="1067"/>
      <c r="Y84" s="1067"/>
      <c r="Z84" s="1067"/>
      <c r="AA84" s="1067"/>
      <c r="AB84" s="1067"/>
      <c r="AC84" s="1067"/>
      <c r="AD84" s="1067"/>
      <c r="AE84" s="1067"/>
      <c r="AF84" s="1067"/>
      <c r="AG84" s="1067"/>
      <c r="AH84" s="1067"/>
      <c r="AI84" s="1067"/>
      <c r="AJ84" s="1067"/>
      <c r="AK84" s="1067"/>
      <c r="AL84" s="1067"/>
      <c r="AM84" s="1067"/>
      <c r="AN84" s="1067"/>
      <c r="AO84" s="1067"/>
      <c r="AP84" s="1067"/>
      <c r="AQ84" s="1067"/>
      <c r="AR84" s="1067"/>
      <c r="AS84" s="1067"/>
      <c r="AT84" s="1067"/>
      <c r="AU84" s="1067"/>
      <c r="AV84" s="1067"/>
      <c r="AW84" s="1067"/>
      <c r="AX84" s="1067"/>
      <c r="AY84" s="1067"/>
      <c r="AZ84" s="1068"/>
      <c r="BA84" s="1068"/>
      <c r="BB84" s="1068"/>
      <c r="BC84" s="1068"/>
      <c r="BD84" s="1069"/>
      <c r="BE84" s="267"/>
      <c r="BF84" s="267"/>
      <c r="BG84" s="267"/>
      <c r="BH84" s="267"/>
      <c r="BI84" s="267"/>
      <c r="BJ84" s="267"/>
      <c r="BK84" s="267"/>
      <c r="BL84" s="267"/>
      <c r="BM84" s="267"/>
      <c r="BN84" s="267"/>
      <c r="BO84" s="267"/>
      <c r="BP84" s="267"/>
      <c r="BQ84" s="264">
        <v>78</v>
      </c>
      <c r="BR84" s="269"/>
      <c r="BS84" s="1049"/>
      <c r="BT84" s="1050"/>
      <c r="BU84" s="1050"/>
      <c r="BV84" s="1050"/>
      <c r="BW84" s="1050"/>
      <c r="BX84" s="1050"/>
      <c r="BY84" s="1050"/>
      <c r="BZ84" s="1050"/>
      <c r="CA84" s="1050"/>
      <c r="CB84" s="1050"/>
      <c r="CC84" s="1050"/>
      <c r="CD84" s="1050"/>
      <c r="CE84" s="1050"/>
      <c r="CF84" s="1050"/>
      <c r="CG84" s="1051"/>
      <c r="CH84" s="1052"/>
      <c r="CI84" s="1053"/>
      <c r="CJ84" s="1053"/>
      <c r="CK84" s="1053"/>
      <c r="CL84" s="1054"/>
      <c r="CM84" s="1052"/>
      <c r="CN84" s="1053"/>
      <c r="CO84" s="1053"/>
      <c r="CP84" s="1053"/>
      <c r="CQ84" s="1054"/>
      <c r="CR84" s="1052"/>
      <c r="CS84" s="1053"/>
      <c r="CT84" s="1053"/>
      <c r="CU84" s="1053"/>
      <c r="CV84" s="1054"/>
      <c r="CW84" s="1052"/>
      <c r="CX84" s="1053"/>
      <c r="CY84" s="1053"/>
      <c r="CZ84" s="1053"/>
      <c r="DA84" s="1054"/>
      <c r="DB84" s="1052"/>
      <c r="DC84" s="1053"/>
      <c r="DD84" s="1053"/>
      <c r="DE84" s="1053"/>
      <c r="DF84" s="1054"/>
      <c r="DG84" s="1052"/>
      <c r="DH84" s="1053"/>
      <c r="DI84" s="1053"/>
      <c r="DJ84" s="1053"/>
      <c r="DK84" s="1054"/>
      <c r="DL84" s="1052"/>
      <c r="DM84" s="1053"/>
      <c r="DN84" s="1053"/>
      <c r="DO84" s="1053"/>
      <c r="DP84" s="1054"/>
      <c r="DQ84" s="1052"/>
      <c r="DR84" s="1053"/>
      <c r="DS84" s="1053"/>
      <c r="DT84" s="1053"/>
      <c r="DU84" s="1054"/>
      <c r="DV84" s="1037"/>
      <c r="DW84" s="1038"/>
      <c r="DX84" s="1038"/>
      <c r="DY84" s="1038"/>
      <c r="DZ84" s="1039"/>
      <c r="EA84" s="248"/>
    </row>
    <row r="85" spans="1:131" s="249" customFormat="1" ht="26.25" customHeight="1">
      <c r="A85" s="263">
        <v>18</v>
      </c>
      <c r="B85" s="1070"/>
      <c r="C85" s="1071"/>
      <c r="D85" s="1071"/>
      <c r="E85" s="1071"/>
      <c r="F85" s="1071"/>
      <c r="G85" s="1071"/>
      <c r="H85" s="1071"/>
      <c r="I85" s="1071"/>
      <c r="J85" s="1071"/>
      <c r="K85" s="1071"/>
      <c r="L85" s="1071"/>
      <c r="M85" s="1071"/>
      <c r="N85" s="1071"/>
      <c r="O85" s="1071"/>
      <c r="P85" s="1072"/>
      <c r="Q85" s="1073"/>
      <c r="R85" s="1067"/>
      <c r="S85" s="1067"/>
      <c r="T85" s="1067"/>
      <c r="U85" s="1067"/>
      <c r="V85" s="1067"/>
      <c r="W85" s="1067"/>
      <c r="X85" s="1067"/>
      <c r="Y85" s="1067"/>
      <c r="Z85" s="1067"/>
      <c r="AA85" s="1067"/>
      <c r="AB85" s="1067"/>
      <c r="AC85" s="1067"/>
      <c r="AD85" s="1067"/>
      <c r="AE85" s="1067"/>
      <c r="AF85" s="1067"/>
      <c r="AG85" s="1067"/>
      <c r="AH85" s="1067"/>
      <c r="AI85" s="1067"/>
      <c r="AJ85" s="1067"/>
      <c r="AK85" s="1067"/>
      <c r="AL85" s="1067"/>
      <c r="AM85" s="1067"/>
      <c r="AN85" s="1067"/>
      <c r="AO85" s="1067"/>
      <c r="AP85" s="1067"/>
      <c r="AQ85" s="1067"/>
      <c r="AR85" s="1067"/>
      <c r="AS85" s="1067"/>
      <c r="AT85" s="1067"/>
      <c r="AU85" s="1067"/>
      <c r="AV85" s="1067"/>
      <c r="AW85" s="1067"/>
      <c r="AX85" s="1067"/>
      <c r="AY85" s="1067"/>
      <c r="AZ85" s="1068"/>
      <c r="BA85" s="1068"/>
      <c r="BB85" s="1068"/>
      <c r="BC85" s="1068"/>
      <c r="BD85" s="1069"/>
      <c r="BE85" s="267"/>
      <c r="BF85" s="267"/>
      <c r="BG85" s="267"/>
      <c r="BH85" s="267"/>
      <c r="BI85" s="267"/>
      <c r="BJ85" s="267"/>
      <c r="BK85" s="267"/>
      <c r="BL85" s="267"/>
      <c r="BM85" s="267"/>
      <c r="BN85" s="267"/>
      <c r="BO85" s="267"/>
      <c r="BP85" s="267"/>
      <c r="BQ85" s="264">
        <v>79</v>
      </c>
      <c r="BR85" s="269"/>
      <c r="BS85" s="1049"/>
      <c r="BT85" s="1050"/>
      <c r="BU85" s="1050"/>
      <c r="BV85" s="1050"/>
      <c r="BW85" s="1050"/>
      <c r="BX85" s="1050"/>
      <c r="BY85" s="1050"/>
      <c r="BZ85" s="1050"/>
      <c r="CA85" s="1050"/>
      <c r="CB85" s="1050"/>
      <c r="CC85" s="1050"/>
      <c r="CD85" s="1050"/>
      <c r="CE85" s="1050"/>
      <c r="CF85" s="1050"/>
      <c r="CG85" s="1051"/>
      <c r="CH85" s="1052"/>
      <c r="CI85" s="1053"/>
      <c r="CJ85" s="1053"/>
      <c r="CK85" s="1053"/>
      <c r="CL85" s="1054"/>
      <c r="CM85" s="1052"/>
      <c r="CN85" s="1053"/>
      <c r="CO85" s="1053"/>
      <c r="CP85" s="1053"/>
      <c r="CQ85" s="1054"/>
      <c r="CR85" s="1052"/>
      <c r="CS85" s="1053"/>
      <c r="CT85" s="1053"/>
      <c r="CU85" s="1053"/>
      <c r="CV85" s="1054"/>
      <c r="CW85" s="1052"/>
      <c r="CX85" s="1053"/>
      <c r="CY85" s="1053"/>
      <c r="CZ85" s="1053"/>
      <c r="DA85" s="1054"/>
      <c r="DB85" s="1052"/>
      <c r="DC85" s="1053"/>
      <c r="DD85" s="1053"/>
      <c r="DE85" s="1053"/>
      <c r="DF85" s="1054"/>
      <c r="DG85" s="1052"/>
      <c r="DH85" s="1053"/>
      <c r="DI85" s="1053"/>
      <c r="DJ85" s="1053"/>
      <c r="DK85" s="1054"/>
      <c r="DL85" s="1052"/>
      <c r="DM85" s="1053"/>
      <c r="DN85" s="1053"/>
      <c r="DO85" s="1053"/>
      <c r="DP85" s="1054"/>
      <c r="DQ85" s="1052"/>
      <c r="DR85" s="1053"/>
      <c r="DS85" s="1053"/>
      <c r="DT85" s="1053"/>
      <c r="DU85" s="1054"/>
      <c r="DV85" s="1037"/>
      <c r="DW85" s="1038"/>
      <c r="DX85" s="1038"/>
      <c r="DY85" s="1038"/>
      <c r="DZ85" s="1039"/>
      <c r="EA85" s="248"/>
    </row>
    <row r="86" spans="1:131" s="249" customFormat="1" ht="26.25" customHeight="1">
      <c r="A86" s="263">
        <v>19</v>
      </c>
      <c r="B86" s="1070"/>
      <c r="C86" s="1071"/>
      <c r="D86" s="1071"/>
      <c r="E86" s="1071"/>
      <c r="F86" s="1071"/>
      <c r="G86" s="1071"/>
      <c r="H86" s="1071"/>
      <c r="I86" s="1071"/>
      <c r="J86" s="1071"/>
      <c r="K86" s="1071"/>
      <c r="L86" s="1071"/>
      <c r="M86" s="1071"/>
      <c r="N86" s="1071"/>
      <c r="O86" s="1071"/>
      <c r="P86" s="1072"/>
      <c r="Q86" s="1073"/>
      <c r="R86" s="1067"/>
      <c r="S86" s="1067"/>
      <c r="T86" s="1067"/>
      <c r="U86" s="1067"/>
      <c r="V86" s="1067"/>
      <c r="W86" s="1067"/>
      <c r="X86" s="1067"/>
      <c r="Y86" s="1067"/>
      <c r="Z86" s="1067"/>
      <c r="AA86" s="1067"/>
      <c r="AB86" s="1067"/>
      <c r="AC86" s="1067"/>
      <c r="AD86" s="1067"/>
      <c r="AE86" s="1067"/>
      <c r="AF86" s="1067"/>
      <c r="AG86" s="1067"/>
      <c r="AH86" s="1067"/>
      <c r="AI86" s="1067"/>
      <c r="AJ86" s="1067"/>
      <c r="AK86" s="1067"/>
      <c r="AL86" s="1067"/>
      <c r="AM86" s="1067"/>
      <c r="AN86" s="1067"/>
      <c r="AO86" s="1067"/>
      <c r="AP86" s="1067"/>
      <c r="AQ86" s="1067"/>
      <c r="AR86" s="1067"/>
      <c r="AS86" s="1067"/>
      <c r="AT86" s="1067"/>
      <c r="AU86" s="1067"/>
      <c r="AV86" s="1067"/>
      <c r="AW86" s="1067"/>
      <c r="AX86" s="1067"/>
      <c r="AY86" s="1067"/>
      <c r="AZ86" s="1068"/>
      <c r="BA86" s="1068"/>
      <c r="BB86" s="1068"/>
      <c r="BC86" s="1068"/>
      <c r="BD86" s="1069"/>
      <c r="BE86" s="267"/>
      <c r="BF86" s="267"/>
      <c r="BG86" s="267"/>
      <c r="BH86" s="267"/>
      <c r="BI86" s="267"/>
      <c r="BJ86" s="267"/>
      <c r="BK86" s="267"/>
      <c r="BL86" s="267"/>
      <c r="BM86" s="267"/>
      <c r="BN86" s="267"/>
      <c r="BO86" s="267"/>
      <c r="BP86" s="267"/>
      <c r="BQ86" s="264">
        <v>80</v>
      </c>
      <c r="BR86" s="269"/>
      <c r="BS86" s="1049"/>
      <c r="BT86" s="1050"/>
      <c r="BU86" s="1050"/>
      <c r="BV86" s="1050"/>
      <c r="BW86" s="1050"/>
      <c r="BX86" s="1050"/>
      <c r="BY86" s="1050"/>
      <c r="BZ86" s="1050"/>
      <c r="CA86" s="1050"/>
      <c r="CB86" s="1050"/>
      <c r="CC86" s="1050"/>
      <c r="CD86" s="1050"/>
      <c r="CE86" s="1050"/>
      <c r="CF86" s="1050"/>
      <c r="CG86" s="1051"/>
      <c r="CH86" s="1052"/>
      <c r="CI86" s="1053"/>
      <c r="CJ86" s="1053"/>
      <c r="CK86" s="1053"/>
      <c r="CL86" s="1054"/>
      <c r="CM86" s="1052"/>
      <c r="CN86" s="1053"/>
      <c r="CO86" s="1053"/>
      <c r="CP86" s="1053"/>
      <c r="CQ86" s="1054"/>
      <c r="CR86" s="1052"/>
      <c r="CS86" s="1053"/>
      <c r="CT86" s="1053"/>
      <c r="CU86" s="1053"/>
      <c r="CV86" s="1054"/>
      <c r="CW86" s="1052"/>
      <c r="CX86" s="1053"/>
      <c r="CY86" s="1053"/>
      <c r="CZ86" s="1053"/>
      <c r="DA86" s="1054"/>
      <c r="DB86" s="1052"/>
      <c r="DC86" s="1053"/>
      <c r="DD86" s="1053"/>
      <c r="DE86" s="1053"/>
      <c r="DF86" s="1054"/>
      <c r="DG86" s="1052"/>
      <c r="DH86" s="1053"/>
      <c r="DI86" s="1053"/>
      <c r="DJ86" s="1053"/>
      <c r="DK86" s="1054"/>
      <c r="DL86" s="1052"/>
      <c r="DM86" s="1053"/>
      <c r="DN86" s="1053"/>
      <c r="DO86" s="1053"/>
      <c r="DP86" s="1054"/>
      <c r="DQ86" s="1052"/>
      <c r="DR86" s="1053"/>
      <c r="DS86" s="1053"/>
      <c r="DT86" s="1053"/>
      <c r="DU86" s="1054"/>
      <c r="DV86" s="1037"/>
      <c r="DW86" s="1038"/>
      <c r="DX86" s="1038"/>
      <c r="DY86" s="1038"/>
      <c r="DZ86" s="1039"/>
      <c r="EA86" s="248"/>
    </row>
    <row r="87" spans="1:131" s="249" customFormat="1" ht="26.25" customHeight="1">
      <c r="A87" s="271">
        <v>20</v>
      </c>
      <c r="B87" s="1060"/>
      <c r="C87" s="1061"/>
      <c r="D87" s="1061"/>
      <c r="E87" s="1061"/>
      <c r="F87" s="1061"/>
      <c r="G87" s="1061"/>
      <c r="H87" s="1061"/>
      <c r="I87" s="1061"/>
      <c r="J87" s="1061"/>
      <c r="K87" s="1061"/>
      <c r="L87" s="1061"/>
      <c r="M87" s="1061"/>
      <c r="N87" s="1061"/>
      <c r="O87" s="1061"/>
      <c r="P87" s="1062"/>
      <c r="Q87" s="1063"/>
      <c r="R87" s="1064"/>
      <c r="S87" s="1064"/>
      <c r="T87" s="1064"/>
      <c r="U87" s="1064"/>
      <c r="V87" s="1064"/>
      <c r="W87" s="1064"/>
      <c r="X87" s="1064"/>
      <c r="Y87" s="1064"/>
      <c r="Z87" s="1064"/>
      <c r="AA87" s="1064"/>
      <c r="AB87" s="1064"/>
      <c r="AC87" s="1064"/>
      <c r="AD87" s="1064"/>
      <c r="AE87" s="1064"/>
      <c r="AF87" s="1064"/>
      <c r="AG87" s="1064"/>
      <c r="AH87" s="1064"/>
      <c r="AI87" s="1064"/>
      <c r="AJ87" s="1064"/>
      <c r="AK87" s="1064"/>
      <c r="AL87" s="1064"/>
      <c r="AM87" s="1064"/>
      <c r="AN87" s="1064"/>
      <c r="AO87" s="1064"/>
      <c r="AP87" s="1064"/>
      <c r="AQ87" s="1064"/>
      <c r="AR87" s="1064"/>
      <c r="AS87" s="1064"/>
      <c r="AT87" s="1064"/>
      <c r="AU87" s="1064"/>
      <c r="AV87" s="1064"/>
      <c r="AW87" s="1064"/>
      <c r="AX87" s="1064"/>
      <c r="AY87" s="1064"/>
      <c r="AZ87" s="1065"/>
      <c r="BA87" s="1065"/>
      <c r="BB87" s="1065"/>
      <c r="BC87" s="1065"/>
      <c r="BD87" s="1066"/>
      <c r="BE87" s="267"/>
      <c r="BF87" s="267"/>
      <c r="BG87" s="267"/>
      <c r="BH87" s="267"/>
      <c r="BI87" s="267"/>
      <c r="BJ87" s="267"/>
      <c r="BK87" s="267"/>
      <c r="BL87" s="267"/>
      <c r="BM87" s="267"/>
      <c r="BN87" s="267"/>
      <c r="BO87" s="267"/>
      <c r="BP87" s="267"/>
      <c r="BQ87" s="264">
        <v>81</v>
      </c>
      <c r="BR87" s="269"/>
      <c r="BS87" s="1049"/>
      <c r="BT87" s="1050"/>
      <c r="BU87" s="1050"/>
      <c r="BV87" s="1050"/>
      <c r="BW87" s="1050"/>
      <c r="BX87" s="1050"/>
      <c r="BY87" s="1050"/>
      <c r="BZ87" s="1050"/>
      <c r="CA87" s="1050"/>
      <c r="CB87" s="1050"/>
      <c r="CC87" s="1050"/>
      <c r="CD87" s="1050"/>
      <c r="CE87" s="1050"/>
      <c r="CF87" s="1050"/>
      <c r="CG87" s="1051"/>
      <c r="CH87" s="1052"/>
      <c r="CI87" s="1053"/>
      <c r="CJ87" s="1053"/>
      <c r="CK87" s="1053"/>
      <c r="CL87" s="1054"/>
      <c r="CM87" s="1052"/>
      <c r="CN87" s="1053"/>
      <c r="CO87" s="1053"/>
      <c r="CP87" s="1053"/>
      <c r="CQ87" s="1054"/>
      <c r="CR87" s="1052"/>
      <c r="CS87" s="1053"/>
      <c r="CT87" s="1053"/>
      <c r="CU87" s="1053"/>
      <c r="CV87" s="1054"/>
      <c r="CW87" s="1052"/>
      <c r="CX87" s="1053"/>
      <c r="CY87" s="1053"/>
      <c r="CZ87" s="1053"/>
      <c r="DA87" s="1054"/>
      <c r="DB87" s="1052"/>
      <c r="DC87" s="1053"/>
      <c r="DD87" s="1053"/>
      <c r="DE87" s="1053"/>
      <c r="DF87" s="1054"/>
      <c r="DG87" s="1052"/>
      <c r="DH87" s="1053"/>
      <c r="DI87" s="1053"/>
      <c r="DJ87" s="1053"/>
      <c r="DK87" s="1054"/>
      <c r="DL87" s="1052"/>
      <c r="DM87" s="1053"/>
      <c r="DN87" s="1053"/>
      <c r="DO87" s="1053"/>
      <c r="DP87" s="1054"/>
      <c r="DQ87" s="1052"/>
      <c r="DR87" s="1053"/>
      <c r="DS87" s="1053"/>
      <c r="DT87" s="1053"/>
      <c r="DU87" s="1054"/>
      <c r="DV87" s="1037"/>
      <c r="DW87" s="1038"/>
      <c r="DX87" s="1038"/>
      <c r="DY87" s="1038"/>
      <c r="DZ87" s="1039"/>
      <c r="EA87" s="248"/>
    </row>
    <row r="88" spans="1:131" s="249" customFormat="1" ht="26.25" customHeight="1" thickBot="1">
      <c r="A88" s="266" t="s">
        <v>395</v>
      </c>
      <c r="B88" s="1040" t="s">
        <v>427</v>
      </c>
      <c r="C88" s="1041"/>
      <c r="D88" s="1041"/>
      <c r="E88" s="1041"/>
      <c r="F88" s="1041"/>
      <c r="G88" s="1041"/>
      <c r="H88" s="1041"/>
      <c r="I88" s="1041"/>
      <c r="J88" s="1041"/>
      <c r="K88" s="1041"/>
      <c r="L88" s="1041"/>
      <c r="M88" s="1041"/>
      <c r="N88" s="1041"/>
      <c r="O88" s="1041"/>
      <c r="P88" s="1042"/>
      <c r="Q88" s="1058"/>
      <c r="R88" s="1059"/>
      <c r="S88" s="1059"/>
      <c r="T88" s="1059"/>
      <c r="U88" s="1059"/>
      <c r="V88" s="1059"/>
      <c r="W88" s="1059"/>
      <c r="X88" s="1059"/>
      <c r="Y88" s="1059"/>
      <c r="Z88" s="1059"/>
      <c r="AA88" s="1059"/>
      <c r="AB88" s="1059"/>
      <c r="AC88" s="1059"/>
      <c r="AD88" s="1059"/>
      <c r="AE88" s="1059"/>
      <c r="AF88" s="1055">
        <v>32695</v>
      </c>
      <c r="AG88" s="1055"/>
      <c r="AH88" s="1055"/>
      <c r="AI88" s="1055"/>
      <c r="AJ88" s="1055"/>
      <c r="AK88" s="1059"/>
      <c r="AL88" s="1059"/>
      <c r="AM88" s="1059"/>
      <c r="AN88" s="1059"/>
      <c r="AO88" s="1059"/>
      <c r="AP88" s="1055">
        <v>1716</v>
      </c>
      <c r="AQ88" s="1055"/>
      <c r="AR88" s="1055"/>
      <c r="AS88" s="1055"/>
      <c r="AT88" s="1055"/>
      <c r="AU88" s="1055">
        <v>228</v>
      </c>
      <c r="AV88" s="1055"/>
      <c r="AW88" s="1055"/>
      <c r="AX88" s="1055"/>
      <c r="AY88" s="1055"/>
      <c r="AZ88" s="1056"/>
      <c r="BA88" s="1056"/>
      <c r="BB88" s="1056"/>
      <c r="BC88" s="1056"/>
      <c r="BD88" s="1057"/>
      <c r="BE88" s="267"/>
      <c r="BF88" s="267"/>
      <c r="BG88" s="267"/>
      <c r="BH88" s="267"/>
      <c r="BI88" s="267"/>
      <c r="BJ88" s="267"/>
      <c r="BK88" s="267"/>
      <c r="BL88" s="267"/>
      <c r="BM88" s="267"/>
      <c r="BN88" s="267"/>
      <c r="BO88" s="267"/>
      <c r="BP88" s="267"/>
      <c r="BQ88" s="264">
        <v>82</v>
      </c>
      <c r="BR88" s="269"/>
      <c r="BS88" s="1049"/>
      <c r="BT88" s="1050"/>
      <c r="BU88" s="1050"/>
      <c r="BV88" s="1050"/>
      <c r="BW88" s="1050"/>
      <c r="BX88" s="1050"/>
      <c r="BY88" s="1050"/>
      <c r="BZ88" s="1050"/>
      <c r="CA88" s="1050"/>
      <c r="CB88" s="1050"/>
      <c r="CC88" s="1050"/>
      <c r="CD88" s="1050"/>
      <c r="CE88" s="1050"/>
      <c r="CF88" s="1050"/>
      <c r="CG88" s="1051"/>
      <c r="CH88" s="1052"/>
      <c r="CI88" s="1053"/>
      <c r="CJ88" s="1053"/>
      <c r="CK88" s="1053"/>
      <c r="CL88" s="1054"/>
      <c r="CM88" s="1052"/>
      <c r="CN88" s="1053"/>
      <c r="CO88" s="1053"/>
      <c r="CP88" s="1053"/>
      <c r="CQ88" s="1054"/>
      <c r="CR88" s="1052"/>
      <c r="CS88" s="1053"/>
      <c r="CT88" s="1053"/>
      <c r="CU88" s="1053"/>
      <c r="CV88" s="1054"/>
      <c r="CW88" s="1052"/>
      <c r="CX88" s="1053"/>
      <c r="CY88" s="1053"/>
      <c r="CZ88" s="1053"/>
      <c r="DA88" s="1054"/>
      <c r="DB88" s="1052"/>
      <c r="DC88" s="1053"/>
      <c r="DD88" s="1053"/>
      <c r="DE88" s="1053"/>
      <c r="DF88" s="1054"/>
      <c r="DG88" s="1052"/>
      <c r="DH88" s="1053"/>
      <c r="DI88" s="1053"/>
      <c r="DJ88" s="1053"/>
      <c r="DK88" s="1054"/>
      <c r="DL88" s="1052"/>
      <c r="DM88" s="1053"/>
      <c r="DN88" s="1053"/>
      <c r="DO88" s="1053"/>
      <c r="DP88" s="1054"/>
      <c r="DQ88" s="1052"/>
      <c r="DR88" s="1053"/>
      <c r="DS88" s="1053"/>
      <c r="DT88" s="1053"/>
      <c r="DU88" s="1054"/>
      <c r="DV88" s="1037"/>
      <c r="DW88" s="1038"/>
      <c r="DX88" s="1038"/>
      <c r="DY88" s="1038"/>
      <c r="DZ88" s="1039"/>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9"/>
      <c r="BT89" s="1050"/>
      <c r="BU89" s="1050"/>
      <c r="BV89" s="1050"/>
      <c r="BW89" s="1050"/>
      <c r="BX89" s="1050"/>
      <c r="BY89" s="1050"/>
      <c r="BZ89" s="1050"/>
      <c r="CA89" s="1050"/>
      <c r="CB89" s="1050"/>
      <c r="CC89" s="1050"/>
      <c r="CD89" s="1050"/>
      <c r="CE89" s="1050"/>
      <c r="CF89" s="1050"/>
      <c r="CG89" s="1051"/>
      <c r="CH89" s="1052"/>
      <c r="CI89" s="1053"/>
      <c r="CJ89" s="1053"/>
      <c r="CK89" s="1053"/>
      <c r="CL89" s="1054"/>
      <c r="CM89" s="1052"/>
      <c r="CN89" s="1053"/>
      <c r="CO89" s="1053"/>
      <c r="CP89" s="1053"/>
      <c r="CQ89" s="1054"/>
      <c r="CR89" s="1052"/>
      <c r="CS89" s="1053"/>
      <c r="CT89" s="1053"/>
      <c r="CU89" s="1053"/>
      <c r="CV89" s="1054"/>
      <c r="CW89" s="1052"/>
      <c r="CX89" s="1053"/>
      <c r="CY89" s="1053"/>
      <c r="CZ89" s="1053"/>
      <c r="DA89" s="1054"/>
      <c r="DB89" s="1052"/>
      <c r="DC89" s="1053"/>
      <c r="DD89" s="1053"/>
      <c r="DE89" s="1053"/>
      <c r="DF89" s="1054"/>
      <c r="DG89" s="1052"/>
      <c r="DH89" s="1053"/>
      <c r="DI89" s="1053"/>
      <c r="DJ89" s="1053"/>
      <c r="DK89" s="1054"/>
      <c r="DL89" s="1052"/>
      <c r="DM89" s="1053"/>
      <c r="DN89" s="1053"/>
      <c r="DO89" s="1053"/>
      <c r="DP89" s="1054"/>
      <c r="DQ89" s="1052"/>
      <c r="DR89" s="1053"/>
      <c r="DS89" s="1053"/>
      <c r="DT89" s="1053"/>
      <c r="DU89" s="1054"/>
      <c r="DV89" s="1037"/>
      <c r="DW89" s="1038"/>
      <c r="DX89" s="1038"/>
      <c r="DY89" s="1038"/>
      <c r="DZ89" s="1039"/>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9"/>
      <c r="BT90" s="1050"/>
      <c r="BU90" s="1050"/>
      <c r="BV90" s="1050"/>
      <c r="BW90" s="1050"/>
      <c r="BX90" s="1050"/>
      <c r="BY90" s="1050"/>
      <c r="BZ90" s="1050"/>
      <c r="CA90" s="1050"/>
      <c r="CB90" s="1050"/>
      <c r="CC90" s="1050"/>
      <c r="CD90" s="1050"/>
      <c r="CE90" s="1050"/>
      <c r="CF90" s="1050"/>
      <c r="CG90" s="1051"/>
      <c r="CH90" s="1052"/>
      <c r="CI90" s="1053"/>
      <c r="CJ90" s="1053"/>
      <c r="CK90" s="1053"/>
      <c r="CL90" s="1054"/>
      <c r="CM90" s="1052"/>
      <c r="CN90" s="1053"/>
      <c r="CO90" s="1053"/>
      <c r="CP90" s="1053"/>
      <c r="CQ90" s="1054"/>
      <c r="CR90" s="1052"/>
      <c r="CS90" s="1053"/>
      <c r="CT90" s="1053"/>
      <c r="CU90" s="1053"/>
      <c r="CV90" s="1054"/>
      <c r="CW90" s="1052"/>
      <c r="CX90" s="1053"/>
      <c r="CY90" s="1053"/>
      <c r="CZ90" s="1053"/>
      <c r="DA90" s="1054"/>
      <c r="DB90" s="1052"/>
      <c r="DC90" s="1053"/>
      <c r="DD90" s="1053"/>
      <c r="DE90" s="1053"/>
      <c r="DF90" s="1054"/>
      <c r="DG90" s="1052"/>
      <c r="DH90" s="1053"/>
      <c r="DI90" s="1053"/>
      <c r="DJ90" s="1053"/>
      <c r="DK90" s="1054"/>
      <c r="DL90" s="1052"/>
      <c r="DM90" s="1053"/>
      <c r="DN90" s="1053"/>
      <c r="DO90" s="1053"/>
      <c r="DP90" s="1054"/>
      <c r="DQ90" s="1052"/>
      <c r="DR90" s="1053"/>
      <c r="DS90" s="1053"/>
      <c r="DT90" s="1053"/>
      <c r="DU90" s="1054"/>
      <c r="DV90" s="1037"/>
      <c r="DW90" s="1038"/>
      <c r="DX90" s="1038"/>
      <c r="DY90" s="1038"/>
      <c r="DZ90" s="1039"/>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9"/>
      <c r="BT91" s="1050"/>
      <c r="BU91" s="1050"/>
      <c r="BV91" s="1050"/>
      <c r="BW91" s="1050"/>
      <c r="BX91" s="1050"/>
      <c r="BY91" s="1050"/>
      <c r="BZ91" s="1050"/>
      <c r="CA91" s="1050"/>
      <c r="CB91" s="1050"/>
      <c r="CC91" s="1050"/>
      <c r="CD91" s="1050"/>
      <c r="CE91" s="1050"/>
      <c r="CF91" s="1050"/>
      <c r="CG91" s="1051"/>
      <c r="CH91" s="1052"/>
      <c r="CI91" s="1053"/>
      <c r="CJ91" s="1053"/>
      <c r="CK91" s="1053"/>
      <c r="CL91" s="1054"/>
      <c r="CM91" s="1052"/>
      <c r="CN91" s="1053"/>
      <c r="CO91" s="1053"/>
      <c r="CP91" s="1053"/>
      <c r="CQ91" s="1054"/>
      <c r="CR91" s="1052"/>
      <c r="CS91" s="1053"/>
      <c r="CT91" s="1053"/>
      <c r="CU91" s="1053"/>
      <c r="CV91" s="1054"/>
      <c r="CW91" s="1052"/>
      <c r="CX91" s="1053"/>
      <c r="CY91" s="1053"/>
      <c r="CZ91" s="1053"/>
      <c r="DA91" s="1054"/>
      <c r="DB91" s="1052"/>
      <c r="DC91" s="1053"/>
      <c r="DD91" s="1053"/>
      <c r="DE91" s="1053"/>
      <c r="DF91" s="1054"/>
      <c r="DG91" s="1052"/>
      <c r="DH91" s="1053"/>
      <c r="DI91" s="1053"/>
      <c r="DJ91" s="1053"/>
      <c r="DK91" s="1054"/>
      <c r="DL91" s="1052"/>
      <c r="DM91" s="1053"/>
      <c r="DN91" s="1053"/>
      <c r="DO91" s="1053"/>
      <c r="DP91" s="1054"/>
      <c r="DQ91" s="1052"/>
      <c r="DR91" s="1053"/>
      <c r="DS91" s="1053"/>
      <c r="DT91" s="1053"/>
      <c r="DU91" s="1054"/>
      <c r="DV91" s="1037"/>
      <c r="DW91" s="1038"/>
      <c r="DX91" s="1038"/>
      <c r="DY91" s="1038"/>
      <c r="DZ91" s="1039"/>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9"/>
      <c r="BT92" s="1050"/>
      <c r="BU92" s="1050"/>
      <c r="BV92" s="1050"/>
      <c r="BW92" s="1050"/>
      <c r="BX92" s="1050"/>
      <c r="BY92" s="1050"/>
      <c r="BZ92" s="1050"/>
      <c r="CA92" s="1050"/>
      <c r="CB92" s="1050"/>
      <c r="CC92" s="1050"/>
      <c r="CD92" s="1050"/>
      <c r="CE92" s="1050"/>
      <c r="CF92" s="1050"/>
      <c r="CG92" s="1051"/>
      <c r="CH92" s="1052"/>
      <c r="CI92" s="1053"/>
      <c r="CJ92" s="1053"/>
      <c r="CK92" s="1053"/>
      <c r="CL92" s="1054"/>
      <c r="CM92" s="1052"/>
      <c r="CN92" s="1053"/>
      <c r="CO92" s="1053"/>
      <c r="CP92" s="1053"/>
      <c r="CQ92" s="1054"/>
      <c r="CR92" s="1052"/>
      <c r="CS92" s="1053"/>
      <c r="CT92" s="1053"/>
      <c r="CU92" s="1053"/>
      <c r="CV92" s="1054"/>
      <c r="CW92" s="1052"/>
      <c r="CX92" s="1053"/>
      <c r="CY92" s="1053"/>
      <c r="CZ92" s="1053"/>
      <c r="DA92" s="1054"/>
      <c r="DB92" s="1052"/>
      <c r="DC92" s="1053"/>
      <c r="DD92" s="1053"/>
      <c r="DE92" s="1053"/>
      <c r="DF92" s="1054"/>
      <c r="DG92" s="1052"/>
      <c r="DH92" s="1053"/>
      <c r="DI92" s="1053"/>
      <c r="DJ92" s="1053"/>
      <c r="DK92" s="1054"/>
      <c r="DL92" s="1052"/>
      <c r="DM92" s="1053"/>
      <c r="DN92" s="1053"/>
      <c r="DO92" s="1053"/>
      <c r="DP92" s="1054"/>
      <c r="DQ92" s="1052"/>
      <c r="DR92" s="1053"/>
      <c r="DS92" s="1053"/>
      <c r="DT92" s="1053"/>
      <c r="DU92" s="1054"/>
      <c r="DV92" s="1037"/>
      <c r="DW92" s="1038"/>
      <c r="DX92" s="1038"/>
      <c r="DY92" s="1038"/>
      <c r="DZ92" s="1039"/>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9"/>
      <c r="BT93" s="1050"/>
      <c r="BU93" s="1050"/>
      <c r="BV93" s="1050"/>
      <c r="BW93" s="1050"/>
      <c r="BX93" s="1050"/>
      <c r="BY93" s="1050"/>
      <c r="BZ93" s="1050"/>
      <c r="CA93" s="1050"/>
      <c r="CB93" s="1050"/>
      <c r="CC93" s="1050"/>
      <c r="CD93" s="1050"/>
      <c r="CE93" s="1050"/>
      <c r="CF93" s="1050"/>
      <c r="CG93" s="1051"/>
      <c r="CH93" s="1052"/>
      <c r="CI93" s="1053"/>
      <c r="CJ93" s="1053"/>
      <c r="CK93" s="1053"/>
      <c r="CL93" s="1054"/>
      <c r="CM93" s="1052"/>
      <c r="CN93" s="1053"/>
      <c r="CO93" s="1053"/>
      <c r="CP93" s="1053"/>
      <c r="CQ93" s="1054"/>
      <c r="CR93" s="1052"/>
      <c r="CS93" s="1053"/>
      <c r="CT93" s="1053"/>
      <c r="CU93" s="1053"/>
      <c r="CV93" s="1054"/>
      <c r="CW93" s="1052"/>
      <c r="CX93" s="1053"/>
      <c r="CY93" s="1053"/>
      <c r="CZ93" s="1053"/>
      <c r="DA93" s="1054"/>
      <c r="DB93" s="1052"/>
      <c r="DC93" s="1053"/>
      <c r="DD93" s="1053"/>
      <c r="DE93" s="1053"/>
      <c r="DF93" s="1054"/>
      <c r="DG93" s="1052"/>
      <c r="DH93" s="1053"/>
      <c r="DI93" s="1053"/>
      <c r="DJ93" s="1053"/>
      <c r="DK93" s="1054"/>
      <c r="DL93" s="1052"/>
      <c r="DM93" s="1053"/>
      <c r="DN93" s="1053"/>
      <c r="DO93" s="1053"/>
      <c r="DP93" s="1054"/>
      <c r="DQ93" s="1052"/>
      <c r="DR93" s="1053"/>
      <c r="DS93" s="1053"/>
      <c r="DT93" s="1053"/>
      <c r="DU93" s="1054"/>
      <c r="DV93" s="1037"/>
      <c r="DW93" s="1038"/>
      <c r="DX93" s="1038"/>
      <c r="DY93" s="1038"/>
      <c r="DZ93" s="1039"/>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9"/>
      <c r="BT94" s="1050"/>
      <c r="BU94" s="1050"/>
      <c r="BV94" s="1050"/>
      <c r="BW94" s="1050"/>
      <c r="BX94" s="1050"/>
      <c r="BY94" s="1050"/>
      <c r="BZ94" s="1050"/>
      <c r="CA94" s="1050"/>
      <c r="CB94" s="1050"/>
      <c r="CC94" s="1050"/>
      <c r="CD94" s="1050"/>
      <c r="CE94" s="1050"/>
      <c r="CF94" s="1050"/>
      <c r="CG94" s="1051"/>
      <c r="CH94" s="1052"/>
      <c r="CI94" s="1053"/>
      <c r="CJ94" s="1053"/>
      <c r="CK94" s="1053"/>
      <c r="CL94" s="1054"/>
      <c r="CM94" s="1052"/>
      <c r="CN94" s="1053"/>
      <c r="CO94" s="1053"/>
      <c r="CP94" s="1053"/>
      <c r="CQ94" s="1054"/>
      <c r="CR94" s="1052"/>
      <c r="CS94" s="1053"/>
      <c r="CT94" s="1053"/>
      <c r="CU94" s="1053"/>
      <c r="CV94" s="1054"/>
      <c r="CW94" s="1052"/>
      <c r="CX94" s="1053"/>
      <c r="CY94" s="1053"/>
      <c r="CZ94" s="1053"/>
      <c r="DA94" s="1054"/>
      <c r="DB94" s="1052"/>
      <c r="DC94" s="1053"/>
      <c r="DD94" s="1053"/>
      <c r="DE94" s="1053"/>
      <c r="DF94" s="1054"/>
      <c r="DG94" s="1052"/>
      <c r="DH94" s="1053"/>
      <c r="DI94" s="1053"/>
      <c r="DJ94" s="1053"/>
      <c r="DK94" s="1054"/>
      <c r="DL94" s="1052"/>
      <c r="DM94" s="1053"/>
      <c r="DN94" s="1053"/>
      <c r="DO94" s="1053"/>
      <c r="DP94" s="1054"/>
      <c r="DQ94" s="1052"/>
      <c r="DR94" s="1053"/>
      <c r="DS94" s="1053"/>
      <c r="DT94" s="1053"/>
      <c r="DU94" s="1054"/>
      <c r="DV94" s="1037"/>
      <c r="DW94" s="1038"/>
      <c r="DX94" s="1038"/>
      <c r="DY94" s="1038"/>
      <c r="DZ94" s="1039"/>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9"/>
      <c r="BT95" s="1050"/>
      <c r="BU95" s="1050"/>
      <c r="BV95" s="1050"/>
      <c r="BW95" s="1050"/>
      <c r="BX95" s="1050"/>
      <c r="BY95" s="1050"/>
      <c r="BZ95" s="1050"/>
      <c r="CA95" s="1050"/>
      <c r="CB95" s="1050"/>
      <c r="CC95" s="1050"/>
      <c r="CD95" s="1050"/>
      <c r="CE95" s="1050"/>
      <c r="CF95" s="1050"/>
      <c r="CG95" s="1051"/>
      <c r="CH95" s="1052"/>
      <c r="CI95" s="1053"/>
      <c r="CJ95" s="1053"/>
      <c r="CK95" s="1053"/>
      <c r="CL95" s="1054"/>
      <c r="CM95" s="1052"/>
      <c r="CN95" s="1053"/>
      <c r="CO95" s="1053"/>
      <c r="CP95" s="1053"/>
      <c r="CQ95" s="1054"/>
      <c r="CR95" s="1052"/>
      <c r="CS95" s="1053"/>
      <c r="CT95" s="1053"/>
      <c r="CU95" s="1053"/>
      <c r="CV95" s="1054"/>
      <c r="CW95" s="1052"/>
      <c r="CX95" s="1053"/>
      <c r="CY95" s="1053"/>
      <c r="CZ95" s="1053"/>
      <c r="DA95" s="1054"/>
      <c r="DB95" s="1052"/>
      <c r="DC95" s="1053"/>
      <c r="DD95" s="1053"/>
      <c r="DE95" s="1053"/>
      <c r="DF95" s="1054"/>
      <c r="DG95" s="1052"/>
      <c r="DH95" s="1053"/>
      <c r="DI95" s="1053"/>
      <c r="DJ95" s="1053"/>
      <c r="DK95" s="1054"/>
      <c r="DL95" s="1052"/>
      <c r="DM95" s="1053"/>
      <c r="DN95" s="1053"/>
      <c r="DO95" s="1053"/>
      <c r="DP95" s="1054"/>
      <c r="DQ95" s="1052"/>
      <c r="DR95" s="1053"/>
      <c r="DS95" s="1053"/>
      <c r="DT95" s="1053"/>
      <c r="DU95" s="1054"/>
      <c r="DV95" s="1037"/>
      <c r="DW95" s="1038"/>
      <c r="DX95" s="1038"/>
      <c r="DY95" s="1038"/>
      <c r="DZ95" s="1039"/>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9"/>
      <c r="BT96" s="1050"/>
      <c r="BU96" s="1050"/>
      <c r="BV96" s="1050"/>
      <c r="BW96" s="1050"/>
      <c r="BX96" s="1050"/>
      <c r="BY96" s="1050"/>
      <c r="BZ96" s="1050"/>
      <c r="CA96" s="1050"/>
      <c r="CB96" s="1050"/>
      <c r="CC96" s="1050"/>
      <c r="CD96" s="1050"/>
      <c r="CE96" s="1050"/>
      <c r="CF96" s="1050"/>
      <c r="CG96" s="1051"/>
      <c r="CH96" s="1052"/>
      <c r="CI96" s="1053"/>
      <c r="CJ96" s="1053"/>
      <c r="CK96" s="1053"/>
      <c r="CL96" s="1054"/>
      <c r="CM96" s="1052"/>
      <c r="CN96" s="1053"/>
      <c r="CO96" s="1053"/>
      <c r="CP96" s="1053"/>
      <c r="CQ96" s="1054"/>
      <c r="CR96" s="1052"/>
      <c r="CS96" s="1053"/>
      <c r="CT96" s="1053"/>
      <c r="CU96" s="1053"/>
      <c r="CV96" s="1054"/>
      <c r="CW96" s="1052"/>
      <c r="CX96" s="1053"/>
      <c r="CY96" s="1053"/>
      <c r="CZ96" s="1053"/>
      <c r="DA96" s="1054"/>
      <c r="DB96" s="1052"/>
      <c r="DC96" s="1053"/>
      <c r="DD96" s="1053"/>
      <c r="DE96" s="1053"/>
      <c r="DF96" s="1054"/>
      <c r="DG96" s="1052"/>
      <c r="DH96" s="1053"/>
      <c r="DI96" s="1053"/>
      <c r="DJ96" s="1053"/>
      <c r="DK96" s="1054"/>
      <c r="DL96" s="1052"/>
      <c r="DM96" s="1053"/>
      <c r="DN96" s="1053"/>
      <c r="DO96" s="1053"/>
      <c r="DP96" s="1054"/>
      <c r="DQ96" s="1052"/>
      <c r="DR96" s="1053"/>
      <c r="DS96" s="1053"/>
      <c r="DT96" s="1053"/>
      <c r="DU96" s="1054"/>
      <c r="DV96" s="1037"/>
      <c r="DW96" s="1038"/>
      <c r="DX96" s="1038"/>
      <c r="DY96" s="1038"/>
      <c r="DZ96" s="1039"/>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9"/>
      <c r="BT97" s="1050"/>
      <c r="BU97" s="1050"/>
      <c r="BV97" s="1050"/>
      <c r="BW97" s="1050"/>
      <c r="BX97" s="1050"/>
      <c r="BY97" s="1050"/>
      <c r="BZ97" s="1050"/>
      <c r="CA97" s="1050"/>
      <c r="CB97" s="1050"/>
      <c r="CC97" s="1050"/>
      <c r="CD97" s="1050"/>
      <c r="CE97" s="1050"/>
      <c r="CF97" s="1050"/>
      <c r="CG97" s="1051"/>
      <c r="CH97" s="1052"/>
      <c r="CI97" s="1053"/>
      <c r="CJ97" s="1053"/>
      <c r="CK97" s="1053"/>
      <c r="CL97" s="1054"/>
      <c r="CM97" s="1052"/>
      <c r="CN97" s="1053"/>
      <c r="CO97" s="1053"/>
      <c r="CP97" s="1053"/>
      <c r="CQ97" s="1054"/>
      <c r="CR97" s="1052"/>
      <c r="CS97" s="1053"/>
      <c r="CT97" s="1053"/>
      <c r="CU97" s="1053"/>
      <c r="CV97" s="1054"/>
      <c r="CW97" s="1052"/>
      <c r="CX97" s="1053"/>
      <c r="CY97" s="1053"/>
      <c r="CZ97" s="1053"/>
      <c r="DA97" s="1054"/>
      <c r="DB97" s="1052"/>
      <c r="DC97" s="1053"/>
      <c r="DD97" s="1053"/>
      <c r="DE97" s="1053"/>
      <c r="DF97" s="1054"/>
      <c r="DG97" s="1052"/>
      <c r="DH97" s="1053"/>
      <c r="DI97" s="1053"/>
      <c r="DJ97" s="1053"/>
      <c r="DK97" s="1054"/>
      <c r="DL97" s="1052"/>
      <c r="DM97" s="1053"/>
      <c r="DN97" s="1053"/>
      <c r="DO97" s="1053"/>
      <c r="DP97" s="1054"/>
      <c r="DQ97" s="1052"/>
      <c r="DR97" s="1053"/>
      <c r="DS97" s="1053"/>
      <c r="DT97" s="1053"/>
      <c r="DU97" s="1054"/>
      <c r="DV97" s="1037"/>
      <c r="DW97" s="1038"/>
      <c r="DX97" s="1038"/>
      <c r="DY97" s="1038"/>
      <c r="DZ97" s="1039"/>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9"/>
      <c r="BT98" s="1050"/>
      <c r="BU98" s="1050"/>
      <c r="BV98" s="1050"/>
      <c r="BW98" s="1050"/>
      <c r="BX98" s="1050"/>
      <c r="BY98" s="1050"/>
      <c r="BZ98" s="1050"/>
      <c r="CA98" s="1050"/>
      <c r="CB98" s="1050"/>
      <c r="CC98" s="1050"/>
      <c r="CD98" s="1050"/>
      <c r="CE98" s="1050"/>
      <c r="CF98" s="1050"/>
      <c r="CG98" s="1051"/>
      <c r="CH98" s="1052"/>
      <c r="CI98" s="1053"/>
      <c r="CJ98" s="1053"/>
      <c r="CK98" s="1053"/>
      <c r="CL98" s="1054"/>
      <c r="CM98" s="1052"/>
      <c r="CN98" s="1053"/>
      <c r="CO98" s="1053"/>
      <c r="CP98" s="1053"/>
      <c r="CQ98" s="1054"/>
      <c r="CR98" s="1052"/>
      <c r="CS98" s="1053"/>
      <c r="CT98" s="1053"/>
      <c r="CU98" s="1053"/>
      <c r="CV98" s="1054"/>
      <c r="CW98" s="1052"/>
      <c r="CX98" s="1053"/>
      <c r="CY98" s="1053"/>
      <c r="CZ98" s="1053"/>
      <c r="DA98" s="1054"/>
      <c r="DB98" s="1052"/>
      <c r="DC98" s="1053"/>
      <c r="DD98" s="1053"/>
      <c r="DE98" s="1053"/>
      <c r="DF98" s="1054"/>
      <c r="DG98" s="1052"/>
      <c r="DH98" s="1053"/>
      <c r="DI98" s="1053"/>
      <c r="DJ98" s="1053"/>
      <c r="DK98" s="1054"/>
      <c r="DL98" s="1052"/>
      <c r="DM98" s="1053"/>
      <c r="DN98" s="1053"/>
      <c r="DO98" s="1053"/>
      <c r="DP98" s="1054"/>
      <c r="DQ98" s="1052"/>
      <c r="DR98" s="1053"/>
      <c r="DS98" s="1053"/>
      <c r="DT98" s="1053"/>
      <c r="DU98" s="1054"/>
      <c r="DV98" s="1037"/>
      <c r="DW98" s="1038"/>
      <c r="DX98" s="1038"/>
      <c r="DY98" s="1038"/>
      <c r="DZ98" s="1039"/>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9"/>
      <c r="BT99" s="1050"/>
      <c r="BU99" s="1050"/>
      <c r="BV99" s="1050"/>
      <c r="BW99" s="1050"/>
      <c r="BX99" s="1050"/>
      <c r="BY99" s="1050"/>
      <c r="BZ99" s="1050"/>
      <c r="CA99" s="1050"/>
      <c r="CB99" s="1050"/>
      <c r="CC99" s="1050"/>
      <c r="CD99" s="1050"/>
      <c r="CE99" s="1050"/>
      <c r="CF99" s="1050"/>
      <c r="CG99" s="1051"/>
      <c r="CH99" s="1052"/>
      <c r="CI99" s="1053"/>
      <c r="CJ99" s="1053"/>
      <c r="CK99" s="1053"/>
      <c r="CL99" s="1054"/>
      <c r="CM99" s="1052"/>
      <c r="CN99" s="1053"/>
      <c r="CO99" s="1053"/>
      <c r="CP99" s="1053"/>
      <c r="CQ99" s="1054"/>
      <c r="CR99" s="1052"/>
      <c r="CS99" s="1053"/>
      <c r="CT99" s="1053"/>
      <c r="CU99" s="1053"/>
      <c r="CV99" s="1054"/>
      <c r="CW99" s="1052"/>
      <c r="CX99" s="1053"/>
      <c r="CY99" s="1053"/>
      <c r="CZ99" s="1053"/>
      <c r="DA99" s="1054"/>
      <c r="DB99" s="1052"/>
      <c r="DC99" s="1053"/>
      <c r="DD99" s="1053"/>
      <c r="DE99" s="1053"/>
      <c r="DF99" s="1054"/>
      <c r="DG99" s="1052"/>
      <c r="DH99" s="1053"/>
      <c r="DI99" s="1053"/>
      <c r="DJ99" s="1053"/>
      <c r="DK99" s="1054"/>
      <c r="DL99" s="1052"/>
      <c r="DM99" s="1053"/>
      <c r="DN99" s="1053"/>
      <c r="DO99" s="1053"/>
      <c r="DP99" s="1054"/>
      <c r="DQ99" s="1052"/>
      <c r="DR99" s="1053"/>
      <c r="DS99" s="1053"/>
      <c r="DT99" s="1053"/>
      <c r="DU99" s="1054"/>
      <c r="DV99" s="1037"/>
      <c r="DW99" s="1038"/>
      <c r="DX99" s="1038"/>
      <c r="DY99" s="1038"/>
      <c r="DZ99" s="1039"/>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9"/>
      <c r="BT100" s="1050"/>
      <c r="BU100" s="1050"/>
      <c r="BV100" s="1050"/>
      <c r="BW100" s="1050"/>
      <c r="BX100" s="1050"/>
      <c r="BY100" s="1050"/>
      <c r="BZ100" s="1050"/>
      <c r="CA100" s="1050"/>
      <c r="CB100" s="1050"/>
      <c r="CC100" s="1050"/>
      <c r="CD100" s="1050"/>
      <c r="CE100" s="1050"/>
      <c r="CF100" s="1050"/>
      <c r="CG100" s="1051"/>
      <c r="CH100" s="1052"/>
      <c r="CI100" s="1053"/>
      <c r="CJ100" s="1053"/>
      <c r="CK100" s="1053"/>
      <c r="CL100" s="1054"/>
      <c r="CM100" s="1052"/>
      <c r="CN100" s="1053"/>
      <c r="CO100" s="1053"/>
      <c r="CP100" s="1053"/>
      <c r="CQ100" s="1054"/>
      <c r="CR100" s="1052"/>
      <c r="CS100" s="1053"/>
      <c r="CT100" s="1053"/>
      <c r="CU100" s="1053"/>
      <c r="CV100" s="1054"/>
      <c r="CW100" s="1052"/>
      <c r="CX100" s="1053"/>
      <c r="CY100" s="1053"/>
      <c r="CZ100" s="1053"/>
      <c r="DA100" s="1054"/>
      <c r="DB100" s="1052"/>
      <c r="DC100" s="1053"/>
      <c r="DD100" s="1053"/>
      <c r="DE100" s="1053"/>
      <c r="DF100" s="1054"/>
      <c r="DG100" s="1052"/>
      <c r="DH100" s="1053"/>
      <c r="DI100" s="1053"/>
      <c r="DJ100" s="1053"/>
      <c r="DK100" s="1054"/>
      <c r="DL100" s="1052"/>
      <c r="DM100" s="1053"/>
      <c r="DN100" s="1053"/>
      <c r="DO100" s="1053"/>
      <c r="DP100" s="1054"/>
      <c r="DQ100" s="1052"/>
      <c r="DR100" s="1053"/>
      <c r="DS100" s="1053"/>
      <c r="DT100" s="1053"/>
      <c r="DU100" s="1054"/>
      <c r="DV100" s="1037"/>
      <c r="DW100" s="1038"/>
      <c r="DX100" s="1038"/>
      <c r="DY100" s="1038"/>
      <c r="DZ100" s="1039"/>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9"/>
      <c r="BT101" s="1050"/>
      <c r="BU101" s="1050"/>
      <c r="BV101" s="1050"/>
      <c r="BW101" s="1050"/>
      <c r="BX101" s="1050"/>
      <c r="BY101" s="1050"/>
      <c r="BZ101" s="1050"/>
      <c r="CA101" s="1050"/>
      <c r="CB101" s="1050"/>
      <c r="CC101" s="1050"/>
      <c r="CD101" s="1050"/>
      <c r="CE101" s="1050"/>
      <c r="CF101" s="1050"/>
      <c r="CG101" s="1051"/>
      <c r="CH101" s="1052"/>
      <c r="CI101" s="1053"/>
      <c r="CJ101" s="1053"/>
      <c r="CK101" s="1053"/>
      <c r="CL101" s="1054"/>
      <c r="CM101" s="1052"/>
      <c r="CN101" s="1053"/>
      <c r="CO101" s="1053"/>
      <c r="CP101" s="1053"/>
      <c r="CQ101" s="1054"/>
      <c r="CR101" s="1052"/>
      <c r="CS101" s="1053"/>
      <c r="CT101" s="1053"/>
      <c r="CU101" s="1053"/>
      <c r="CV101" s="1054"/>
      <c r="CW101" s="1052"/>
      <c r="CX101" s="1053"/>
      <c r="CY101" s="1053"/>
      <c r="CZ101" s="1053"/>
      <c r="DA101" s="1054"/>
      <c r="DB101" s="1052"/>
      <c r="DC101" s="1053"/>
      <c r="DD101" s="1053"/>
      <c r="DE101" s="1053"/>
      <c r="DF101" s="1054"/>
      <c r="DG101" s="1052"/>
      <c r="DH101" s="1053"/>
      <c r="DI101" s="1053"/>
      <c r="DJ101" s="1053"/>
      <c r="DK101" s="1054"/>
      <c r="DL101" s="1052"/>
      <c r="DM101" s="1053"/>
      <c r="DN101" s="1053"/>
      <c r="DO101" s="1053"/>
      <c r="DP101" s="1054"/>
      <c r="DQ101" s="1052"/>
      <c r="DR101" s="1053"/>
      <c r="DS101" s="1053"/>
      <c r="DT101" s="1053"/>
      <c r="DU101" s="1054"/>
      <c r="DV101" s="1037"/>
      <c r="DW101" s="1038"/>
      <c r="DX101" s="1038"/>
      <c r="DY101" s="1038"/>
      <c r="DZ101" s="1039"/>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1040" t="s">
        <v>428</v>
      </c>
      <c r="BS102" s="1041"/>
      <c r="BT102" s="1041"/>
      <c r="BU102" s="1041"/>
      <c r="BV102" s="1041"/>
      <c r="BW102" s="1041"/>
      <c r="BX102" s="1041"/>
      <c r="BY102" s="1041"/>
      <c r="BZ102" s="1041"/>
      <c r="CA102" s="1041"/>
      <c r="CB102" s="1041"/>
      <c r="CC102" s="1041"/>
      <c r="CD102" s="1041"/>
      <c r="CE102" s="1041"/>
      <c r="CF102" s="1041"/>
      <c r="CG102" s="1042"/>
      <c r="CH102" s="1043"/>
      <c r="CI102" s="1044"/>
      <c r="CJ102" s="1044"/>
      <c r="CK102" s="1044"/>
      <c r="CL102" s="1045"/>
      <c r="CM102" s="1043"/>
      <c r="CN102" s="1044"/>
      <c r="CO102" s="1044"/>
      <c r="CP102" s="1044"/>
      <c r="CQ102" s="1045"/>
      <c r="CR102" s="1046">
        <v>3</v>
      </c>
      <c r="CS102" s="1047"/>
      <c r="CT102" s="1047"/>
      <c r="CU102" s="1047"/>
      <c r="CV102" s="1048"/>
      <c r="CW102" s="1046">
        <v>3</v>
      </c>
      <c r="CX102" s="1047"/>
      <c r="CY102" s="1047"/>
      <c r="CZ102" s="1047"/>
      <c r="DA102" s="1048"/>
      <c r="DB102" s="1046" t="s">
        <v>622</v>
      </c>
      <c r="DC102" s="1047"/>
      <c r="DD102" s="1047"/>
      <c r="DE102" s="1047"/>
      <c r="DF102" s="1048"/>
      <c r="DG102" s="1046" t="s">
        <v>622</v>
      </c>
      <c r="DH102" s="1047"/>
      <c r="DI102" s="1047"/>
      <c r="DJ102" s="1047"/>
      <c r="DK102" s="1048"/>
      <c r="DL102" s="1046" t="s">
        <v>622</v>
      </c>
      <c r="DM102" s="1047"/>
      <c r="DN102" s="1047"/>
      <c r="DO102" s="1047"/>
      <c r="DP102" s="1048"/>
      <c r="DQ102" s="1046" t="s">
        <v>622</v>
      </c>
      <c r="DR102" s="1047"/>
      <c r="DS102" s="1047"/>
      <c r="DT102" s="1047"/>
      <c r="DU102" s="1048"/>
      <c r="DV102" s="1029"/>
      <c r="DW102" s="1030"/>
      <c r="DX102" s="1030"/>
      <c r="DY102" s="1030"/>
      <c r="DZ102" s="1031"/>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2" t="s">
        <v>429</v>
      </c>
      <c r="BR103" s="1032"/>
      <c r="BS103" s="1032"/>
      <c r="BT103" s="1032"/>
      <c r="BU103" s="1032"/>
      <c r="BV103" s="1032"/>
      <c r="BW103" s="1032"/>
      <c r="BX103" s="1032"/>
      <c r="BY103" s="1032"/>
      <c r="BZ103" s="1032"/>
      <c r="CA103" s="1032"/>
      <c r="CB103" s="1032"/>
      <c r="CC103" s="1032"/>
      <c r="CD103" s="1032"/>
      <c r="CE103" s="1032"/>
      <c r="CF103" s="1032"/>
      <c r="CG103" s="1032"/>
      <c r="CH103" s="1032"/>
      <c r="CI103" s="1032"/>
      <c r="CJ103" s="1032"/>
      <c r="CK103" s="1032"/>
      <c r="CL103" s="1032"/>
      <c r="CM103" s="1032"/>
      <c r="CN103" s="1032"/>
      <c r="CO103" s="1032"/>
      <c r="CP103" s="1032"/>
      <c r="CQ103" s="1032"/>
      <c r="CR103" s="1032"/>
      <c r="CS103" s="1032"/>
      <c r="CT103" s="1032"/>
      <c r="CU103" s="1032"/>
      <c r="CV103" s="1032"/>
      <c r="CW103" s="1032"/>
      <c r="CX103" s="1032"/>
      <c r="CY103" s="1032"/>
      <c r="CZ103" s="1032"/>
      <c r="DA103" s="1032"/>
      <c r="DB103" s="1032"/>
      <c r="DC103" s="1032"/>
      <c r="DD103" s="1032"/>
      <c r="DE103" s="1032"/>
      <c r="DF103" s="1032"/>
      <c r="DG103" s="1032"/>
      <c r="DH103" s="1032"/>
      <c r="DI103" s="1032"/>
      <c r="DJ103" s="1032"/>
      <c r="DK103" s="1032"/>
      <c r="DL103" s="1032"/>
      <c r="DM103" s="1032"/>
      <c r="DN103" s="1032"/>
      <c r="DO103" s="1032"/>
      <c r="DP103" s="1032"/>
      <c r="DQ103" s="1032"/>
      <c r="DR103" s="1032"/>
      <c r="DS103" s="1032"/>
      <c r="DT103" s="1032"/>
      <c r="DU103" s="1032"/>
      <c r="DV103" s="1032"/>
      <c r="DW103" s="1032"/>
      <c r="DX103" s="1032"/>
      <c r="DY103" s="1032"/>
      <c r="DZ103" s="1032"/>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3" t="s">
        <v>430</v>
      </c>
      <c r="BR104" s="1033"/>
      <c r="BS104" s="1033"/>
      <c r="BT104" s="1033"/>
      <c r="BU104" s="1033"/>
      <c r="BV104" s="1033"/>
      <c r="BW104" s="1033"/>
      <c r="BX104" s="1033"/>
      <c r="BY104" s="1033"/>
      <c r="BZ104" s="1033"/>
      <c r="CA104" s="1033"/>
      <c r="CB104" s="1033"/>
      <c r="CC104" s="1033"/>
      <c r="CD104" s="1033"/>
      <c r="CE104" s="1033"/>
      <c r="CF104" s="1033"/>
      <c r="CG104" s="1033"/>
      <c r="CH104" s="1033"/>
      <c r="CI104" s="1033"/>
      <c r="CJ104" s="1033"/>
      <c r="CK104" s="1033"/>
      <c r="CL104" s="1033"/>
      <c r="CM104" s="1033"/>
      <c r="CN104" s="1033"/>
      <c r="CO104" s="1033"/>
      <c r="CP104" s="1033"/>
      <c r="CQ104" s="1033"/>
      <c r="CR104" s="1033"/>
      <c r="CS104" s="1033"/>
      <c r="CT104" s="1033"/>
      <c r="CU104" s="1033"/>
      <c r="CV104" s="1033"/>
      <c r="CW104" s="1033"/>
      <c r="CX104" s="1033"/>
      <c r="CY104" s="1033"/>
      <c r="CZ104" s="1033"/>
      <c r="DA104" s="1033"/>
      <c r="DB104" s="1033"/>
      <c r="DC104" s="1033"/>
      <c r="DD104" s="1033"/>
      <c r="DE104" s="1033"/>
      <c r="DF104" s="1033"/>
      <c r="DG104" s="1033"/>
      <c r="DH104" s="1033"/>
      <c r="DI104" s="1033"/>
      <c r="DJ104" s="1033"/>
      <c r="DK104" s="1033"/>
      <c r="DL104" s="1033"/>
      <c r="DM104" s="1033"/>
      <c r="DN104" s="1033"/>
      <c r="DO104" s="1033"/>
      <c r="DP104" s="1033"/>
      <c r="DQ104" s="1033"/>
      <c r="DR104" s="1033"/>
      <c r="DS104" s="1033"/>
      <c r="DT104" s="1033"/>
      <c r="DU104" s="1033"/>
      <c r="DV104" s="1033"/>
      <c r="DW104" s="1033"/>
      <c r="DX104" s="1033"/>
      <c r="DY104" s="1033"/>
      <c r="DZ104" s="1033"/>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4" t="s">
        <v>433</v>
      </c>
      <c r="B108" s="1035"/>
      <c r="C108" s="1035"/>
      <c r="D108" s="1035"/>
      <c r="E108" s="1035"/>
      <c r="F108" s="1035"/>
      <c r="G108" s="1035"/>
      <c r="H108" s="1035"/>
      <c r="I108" s="1035"/>
      <c r="J108" s="1035"/>
      <c r="K108" s="1035"/>
      <c r="L108" s="1035"/>
      <c r="M108" s="1035"/>
      <c r="N108" s="1035"/>
      <c r="O108" s="1035"/>
      <c r="P108" s="1035"/>
      <c r="Q108" s="1035"/>
      <c r="R108" s="1035"/>
      <c r="S108" s="1035"/>
      <c r="T108" s="1035"/>
      <c r="U108" s="1035"/>
      <c r="V108" s="1035"/>
      <c r="W108" s="1035"/>
      <c r="X108" s="1035"/>
      <c r="Y108" s="1035"/>
      <c r="Z108" s="1035"/>
      <c r="AA108" s="1035"/>
      <c r="AB108" s="1035"/>
      <c r="AC108" s="1035"/>
      <c r="AD108" s="1035"/>
      <c r="AE108" s="1035"/>
      <c r="AF108" s="1035"/>
      <c r="AG108" s="1035"/>
      <c r="AH108" s="1035"/>
      <c r="AI108" s="1035"/>
      <c r="AJ108" s="1035"/>
      <c r="AK108" s="1035"/>
      <c r="AL108" s="1035"/>
      <c r="AM108" s="1035"/>
      <c r="AN108" s="1035"/>
      <c r="AO108" s="1035"/>
      <c r="AP108" s="1035"/>
      <c r="AQ108" s="1035"/>
      <c r="AR108" s="1035"/>
      <c r="AS108" s="1035"/>
      <c r="AT108" s="1036"/>
      <c r="AU108" s="1034" t="s">
        <v>434</v>
      </c>
      <c r="AV108" s="1035"/>
      <c r="AW108" s="1035"/>
      <c r="AX108" s="1035"/>
      <c r="AY108" s="1035"/>
      <c r="AZ108" s="1035"/>
      <c r="BA108" s="1035"/>
      <c r="BB108" s="1035"/>
      <c r="BC108" s="1035"/>
      <c r="BD108" s="1035"/>
      <c r="BE108" s="1035"/>
      <c r="BF108" s="1035"/>
      <c r="BG108" s="1035"/>
      <c r="BH108" s="1035"/>
      <c r="BI108" s="1035"/>
      <c r="BJ108" s="1035"/>
      <c r="BK108" s="1035"/>
      <c r="BL108" s="1035"/>
      <c r="BM108" s="1035"/>
      <c r="BN108" s="1035"/>
      <c r="BO108" s="1035"/>
      <c r="BP108" s="1035"/>
      <c r="BQ108" s="1035"/>
      <c r="BR108" s="1035"/>
      <c r="BS108" s="1035"/>
      <c r="BT108" s="1035"/>
      <c r="BU108" s="1035"/>
      <c r="BV108" s="1035"/>
      <c r="BW108" s="1035"/>
      <c r="BX108" s="1035"/>
      <c r="BY108" s="1035"/>
      <c r="BZ108" s="1035"/>
      <c r="CA108" s="1035"/>
      <c r="CB108" s="1035"/>
      <c r="CC108" s="1035"/>
      <c r="CD108" s="1035"/>
      <c r="CE108" s="1035"/>
      <c r="CF108" s="1035"/>
      <c r="CG108" s="1035"/>
      <c r="CH108" s="1035"/>
      <c r="CI108" s="1035"/>
      <c r="CJ108" s="1035"/>
      <c r="CK108" s="1035"/>
      <c r="CL108" s="1035"/>
      <c r="CM108" s="1035"/>
      <c r="CN108" s="1035"/>
      <c r="CO108" s="1035"/>
      <c r="CP108" s="1035"/>
      <c r="CQ108" s="1035"/>
      <c r="CR108" s="1035"/>
      <c r="CS108" s="1035"/>
      <c r="CT108" s="1035"/>
      <c r="CU108" s="1035"/>
      <c r="CV108" s="1035"/>
      <c r="CW108" s="1035"/>
      <c r="CX108" s="1035"/>
      <c r="CY108" s="1035"/>
      <c r="CZ108" s="1035"/>
      <c r="DA108" s="1035"/>
      <c r="DB108" s="1035"/>
      <c r="DC108" s="1035"/>
      <c r="DD108" s="1035"/>
      <c r="DE108" s="1035"/>
      <c r="DF108" s="1035"/>
      <c r="DG108" s="1035"/>
      <c r="DH108" s="1035"/>
      <c r="DI108" s="1035"/>
      <c r="DJ108" s="1035"/>
      <c r="DK108" s="1035"/>
      <c r="DL108" s="1035"/>
      <c r="DM108" s="1035"/>
      <c r="DN108" s="1035"/>
      <c r="DO108" s="1035"/>
      <c r="DP108" s="1035"/>
      <c r="DQ108" s="1035"/>
      <c r="DR108" s="1035"/>
      <c r="DS108" s="1035"/>
      <c r="DT108" s="1035"/>
      <c r="DU108" s="1035"/>
      <c r="DV108" s="1035"/>
      <c r="DW108" s="1035"/>
      <c r="DX108" s="1035"/>
      <c r="DY108" s="1035"/>
      <c r="DZ108" s="1036"/>
    </row>
    <row r="109" spans="1:131" s="248" customFormat="1" ht="26.25" customHeight="1">
      <c r="A109" s="989" t="s">
        <v>435</v>
      </c>
      <c r="B109" s="990"/>
      <c r="C109" s="990"/>
      <c r="D109" s="990"/>
      <c r="E109" s="990"/>
      <c r="F109" s="990"/>
      <c r="G109" s="990"/>
      <c r="H109" s="990"/>
      <c r="I109" s="990"/>
      <c r="J109" s="990"/>
      <c r="K109" s="990"/>
      <c r="L109" s="990"/>
      <c r="M109" s="990"/>
      <c r="N109" s="990"/>
      <c r="O109" s="990"/>
      <c r="P109" s="990"/>
      <c r="Q109" s="990"/>
      <c r="R109" s="990"/>
      <c r="S109" s="990"/>
      <c r="T109" s="990"/>
      <c r="U109" s="990"/>
      <c r="V109" s="990"/>
      <c r="W109" s="990"/>
      <c r="X109" s="990"/>
      <c r="Y109" s="990"/>
      <c r="Z109" s="991"/>
      <c r="AA109" s="992" t="s">
        <v>436</v>
      </c>
      <c r="AB109" s="990"/>
      <c r="AC109" s="990"/>
      <c r="AD109" s="990"/>
      <c r="AE109" s="991"/>
      <c r="AF109" s="992" t="s">
        <v>437</v>
      </c>
      <c r="AG109" s="990"/>
      <c r="AH109" s="990"/>
      <c r="AI109" s="990"/>
      <c r="AJ109" s="991"/>
      <c r="AK109" s="992" t="s">
        <v>308</v>
      </c>
      <c r="AL109" s="990"/>
      <c r="AM109" s="990"/>
      <c r="AN109" s="990"/>
      <c r="AO109" s="991"/>
      <c r="AP109" s="992" t="s">
        <v>438</v>
      </c>
      <c r="AQ109" s="990"/>
      <c r="AR109" s="990"/>
      <c r="AS109" s="990"/>
      <c r="AT109" s="1021"/>
      <c r="AU109" s="989" t="s">
        <v>435</v>
      </c>
      <c r="AV109" s="990"/>
      <c r="AW109" s="990"/>
      <c r="AX109" s="990"/>
      <c r="AY109" s="990"/>
      <c r="AZ109" s="990"/>
      <c r="BA109" s="990"/>
      <c r="BB109" s="990"/>
      <c r="BC109" s="990"/>
      <c r="BD109" s="990"/>
      <c r="BE109" s="990"/>
      <c r="BF109" s="990"/>
      <c r="BG109" s="990"/>
      <c r="BH109" s="990"/>
      <c r="BI109" s="990"/>
      <c r="BJ109" s="990"/>
      <c r="BK109" s="990"/>
      <c r="BL109" s="990"/>
      <c r="BM109" s="990"/>
      <c r="BN109" s="990"/>
      <c r="BO109" s="990"/>
      <c r="BP109" s="991"/>
      <c r="BQ109" s="992" t="s">
        <v>436</v>
      </c>
      <c r="BR109" s="990"/>
      <c r="BS109" s="990"/>
      <c r="BT109" s="990"/>
      <c r="BU109" s="991"/>
      <c r="BV109" s="992" t="s">
        <v>437</v>
      </c>
      <c r="BW109" s="990"/>
      <c r="BX109" s="990"/>
      <c r="BY109" s="990"/>
      <c r="BZ109" s="991"/>
      <c r="CA109" s="992" t="s">
        <v>308</v>
      </c>
      <c r="CB109" s="990"/>
      <c r="CC109" s="990"/>
      <c r="CD109" s="990"/>
      <c r="CE109" s="991"/>
      <c r="CF109" s="1028" t="s">
        <v>438</v>
      </c>
      <c r="CG109" s="1028"/>
      <c r="CH109" s="1028"/>
      <c r="CI109" s="1028"/>
      <c r="CJ109" s="1028"/>
      <c r="CK109" s="992" t="s">
        <v>439</v>
      </c>
      <c r="CL109" s="990"/>
      <c r="CM109" s="990"/>
      <c r="CN109" s="990"/>
      <c r="CO109" s="990"/>
      <c r="CP109" s="990"/>
      <c r="CQ109" s="990"/>
      <c r="CR109" s="990"/>
      <c r="CS109" s="990"/>
      <c r="CT109" s="990"/>
      <c r="CU109" s="990"/>
      <c r="CV109" s="990"/>
      <c r="CW109" s="990"/>
      <c r="CX109" s="990"/>
      <c r="CY109" s="990"/>
      <c r="CZ109" s="990"/>
      <c r="DA109" s="990"/>
      <c r="DB109" s="990"/>
      <c r="DC109" s="990"/>
      <c r="DD109" s="990"/>
      <c r="DE109" s="990"/>
      <c r="DF109" s="991"/>
      <c r="DG109" s="992" t="s">
        <v>436</v>
      </c>
      <c r="DH109" s="990"/>
      <c r="DI109" s="990"/>
      <c r="DJ109" s="990"/>
      <c r="DK109" s="991"/>
      <c r="DL109" s="992" t="s">
        <v>437</v>
      </c>
      <c r="DM109" s="990"/>
      <c r="DN109" s="990"/>
      <c r="DO109" s="990"/>
      <c r="DP109" s="991"/>
      <c r="DQ109" s="992" t="s">
        <v>308</v>
      </c>
      <c r="DR109" s="990"/>
      <c r="DS109" s="990"/>
      <c r="DT109" s="990"/>
      <c r="DU109" s="991"/>
      <c r="DV109" s="992" t="s">
        <v>438</v>
      </c>
      <c r="DW109" s="990"/>
      <c r="DX109" s="990"/>
      <c r="DY109" s="990"/>
      <c r="DZ109" s="1021"/>
    </row>
    <row r="110" spans="1:131" s="248" customFormat="1" ht="26.25" customHeight="1">
      <c r="A110" s="892" t="s">
        <v>440</v>
      </c>
      <c r="B110" s="893"/>
      <c r="C110" s="893"/>
      <c r="D110" s="893"/>
      <c r="E110" s="893"/>
      <c r="F110" s="893"/>
      <c r="G110" s="893"/>
      <c r="H110" s="893"/>
      <c r="I110" s="893"/>
      <c r="J110" s="893"/>
      <c r="K110" s="893"/>
      <c r="L110" s="893"/>
      <c r="M110" s="893"/>
      <c r="N110" s="893"/>
      <c r="O110" s="893"/>
      <c r="P110" s="893"/>
      <c r="Q110" s="893"/>
      <c r="R110" s="893"/>
      <c r="S110" s="893"/>
      <c r="T110" s="893"/>
      <c r="U110" s="893"/>
      <c r="V110" s="893"/>
      <c r="W110" s="893"/>
      <c r="X110" s="893"/>
      <c r="Y110" s="893"/>
      <c r="Z110" s="894"/>
      <c r="AA110" s="982">
        <v>1992565</v>
      </c>
      <c r="AB110" s="983"/>
      <c r="AC110" s="983"/>
      <c r="AD110" s="983"/>
      <c r="AE110" s="984"/>
      <c r="AF110" s="985">
        <v>1625375</v>
      </c>
      <c r="AG110" s="983"/>
      <c r="AH110" s="983"/>
      <c r="AI110" s="983"/>
      <c r="AJ110" s="984"/>
      <c r="AK110" s="985">
        <v>1057784</v>
      </c>
      <c r="AL110" s="983"/>
      <c r="AM110" s="983"/>
      <c r="AN110" s="983"/>
      <c r="AO110" s="984"/>
      <c r="AP110" s="986">
        <v>12.4</v>
      </c>
      <c r="AQ110" s="987"/>
      <c r="AR110" s="987"/>
      <c r="AS110" s="987"/>
      <c r="AT110" s="988"/>
      <c r="AU110" s="1022" t="s">
        <v>73</v>
      </c>
      <c r="AV110" s="1023"/>
      <c r="AW110" s="1023"/>
      <c r="AX110" s="1023"/>
      <c r="AY110" s="1023"/>
      <c r="AZ110" s="948" t="s">
        <v>441</v>
      </c>
      <c r="BA110" s="893"/>
      <c r="BB110" s="893"/>
      <c r="BC110" s="893"/>
      <c r="BD110" s="893"/>
      <c r="BE110" s="893"/>
      <c r="BF110" s="893"/>
      <c r="BG110" s="893"/>
      <c r="BH110" s="893"/>
      <c r="BI110" s="893"/>
      <c r="BJ110" s="893"/>
      <c r="BK110" s="893"/>
      <c r="BL110" s="893"/>
      <c r="BM110" s="893"/>
      <c r="BN110" s="893"/>
      <c r="BO110" s="893"/>
      <c r="BP110" s="894"/>
      <c r="BQ110" s="949">
        <v>11615974</v>
      </c>
      <c r="BR110" s="930"/>
      <c r="BS110" s="930"/>
      <c r="BT110" s="930"/>
      <c r="BU110" s="930"/>
      <c r="BV110" s="930">
        <v>11165114</v>
      </c>
      <c r="BW110" s="930"/>
      <c r="BX110" s="930"/>
      <c r="BY110" s="930"/>
      <c r="BZ110" s="930"/>
      <c r="CA110" s="930">
        <v>11113376</v>
      </c>
      <c r="CB110" s="930"/>
      <c r="CC110" s="930"/>
      <c r="CD110" s="930"/>
      <c r="CE110" s="930"/>
      <c r="CF110" s="954">
        <v>130.30000000000001</v>
      </c>
      <c r="CG110" s="955"/>
      <c r="CH110" s="955"/>
      <c r="CI110" s="955"/>
      <c r="CJ110" s="955"/>
      <c r="CK110" s="1018" t="s">
        <v>442</v>
      </c>
      <c r="CL110" s="904"/>
      <c r="CM110" s="979" t="s">
        <v>443</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49" t="s">
        <v>444</v>
      </c>
      <c r="DH110" s="930"/>
      <c r="DI110" s="930"/>
      <c r="DJ110" s="930"/>
      <c r="DK110" s="930"/>
      <c r="DL110" s="930" t="s">
        <v>445</v>
      </c>
      <c r="DM110" s="930"/>
      <c r="DN110" s="930"/>
      <c r="DO110" s="930"/>
      <c r="DP110" s="930"/>
      <c r="DQ110" s="930" t="s">
        <v>397</v>
      </c>
      <c r="DR110" s="930"/>
      <c r="DS110" s="930"/>
      <c r="DT110" s="930"/>
      <c r="DU110" s="930"/>
      <c r="DV110" s="931" t="s">
        <v>446</v>
      </c>
      <c r="DW110" s="931"/>
      <c r="DX110" s="931"/>
      <c r="DY110" s="931"/>
      <c r="DZ110" s="932"/>
    </row>
    <row r="111" spans="1:131" s="248" customFormat="1" ht="26.25" customHeight="1">
      <c r="A111" s="859" t="s">
        <v>447</v>
      </c>
      <c r="B111" s="860"/>
      <c r="C111" s="860"/>
      <c r="D111" s="860"/>
      <c r="E111" s="860"/>
      <c r="F111" s="860"/>
      <c r="G111" s="860"/>
      <c r="H111" s="860"/>
      <c r="I111" s="860"/>
      <c r="J111" s="860"/>
      <c r="K111" s="860"/>
      <c r="L111" s="860"/>
      <c r="M111" s="860"/>
      <c r="N111" s="860"/>
      <c r="O111" s="860"/>
      <c r="P111" s="860"/>
      <c r="Q111" s="860"/>
      <c r="R111" s="860"/>
      <c r="S111" s="860"/>
      <c r="T111" s="860"/>
      <c r="U111" s="860"/>
      <c r="V111" s="860"/>
      <c r="W111" s="860"/>
      <c r="X111" s="860"/>
      <c r="Y111" s="860"/>
      <c r="Z111" s="1017"/>
      <c r="AA111" s="1010" t="s">
        <v>448</v>
      </c>
      <c r="AB111" s="1011"/>
      <c r="AC111" s="1011"/>
      <c r="AD111" s="1011"/>
      <c r="AE111" s="1012"/>
      <c r="AF111" s="1013" t="s">
        <v>449</v>
      </c>
      <c r="AG111" s="1011"/>
      <c r="AH111" s="1011"/>
      <c r="AI111" s="1011"/>
      <c r="AJ111" s="1012"/>
      <c r="AK111" s="1013" t="s">
        <v>450</v>
      </c>
      <c r="AL111" s="1011"/>
      <c r="AM111" s="1011"/>
      <c r="AN111" s="1011"/>
      <c r="AO111" s="1012"/>
      <c r="AP111" s="1014" t="s">
        <v>448</v>
      </c>
      <c r="AQ111" s="1015"/>
      <c r="AR111" s="1015"/>
      <c r="AS111" s="1015"/>
      <c r="AT111" s="1016"/>
      <c r="AU111" s="1024"/>
      <c r="AV111" s="1025"/>
      <c r="AW111" s="1025"/>
      <c r="AX111" s="1025"/>
      <c r="AY111" s="1025"/>
      <c r="AZ111" s="900" t="s">
        <v>451</v>
      </c>
      <c r="BA111" s="835"/>
      <c r="BB111" s="835"/>
      <c r="BC111" s="835"/>
      <c r="BD111" s="835"/>
      <c r="BE111" s="835"/>
      <c r="BF111" s="835"/>
      <c r="BG111" s="835"/>
      <c r="BH111" s="835"/>
      <c r="BI111" s="835"/>
      <c r="BJ111" s="835"/>
      <c r="BK111" s="835"/>
      <c r="BL111" s="835"/>
      <c r="BM111" s="835"/>
      <c r="BN111" s="835"/>
      <c r="BO111" s="835"/>
      <c r="BP111" s="836"/>
      <c r="BQ111" s="901" t="s">
        <v>452</v>
      </c>
      <c r="BR111" s="902"/>
      <c r="BS111" s="902"/>
      <c r="BT111" s="902"/>
      <c r="BU111" s="902"/>
      <c r="BV111" s="902" t="s">
        <v>444</v>
      </c>
      <c r="BW111" s="902"/>
      <c r="BX111" s="902"/>
      <c r="BY111" s="902"/>
      <c r="BZ111" s="902"/>
      <c r="CA111" s="902" t="s">
        <v>446</v>
      </c>
      <c r="CB111" s="902"/>
      <c r="CC111" s="902"/>
      <c r="CD111" s="902"/>
      <c r="CE111" s="902"/>
      <c r="CF111" s="963" t="s">
        <v>397</v>
      </c>
      <c r="CG111" s="964"/>
      <c r="CH111" s="964"/>
      <c r="CI111" s="964"/>
      <c r="CJ111" s="964"/>
      <c r="CK111" s="1019"/>
      <c r="CL111" s="906"/>
      <c r="CM111" s="909" t="s">
        <v>453</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01" t="s">
        <v>452</v>
      </c>
      <c r="DH111" s="902"/>
      <c r="DI111" s="902"/>
      <c r="DJ111" s="902"/>
      <c r="DK111" s="902"/>
      <c r="DL111" s="902" t="s">
        <v>454</v>
      </c>
      <c r="DM111" s="902"/>
      <c r="DN111" s="902"/>
      <c r="DO111" s="902"/>
      <c r="DP111" s="902"/>
      <c r="DQ111" s="902" t="s">
        <v>444</v>
      </c>
      <c r="DR111" s="902"/>
      <c r="DS111" s="902"/>
      <c r="DT111" s="902"/>
      <c r="DU111" s="902"/>
      <c r="DV111" s="879" t="s">
        <v>444</v>
      </c>
      <c r="DW111" s="879"/>
      <c r="DX111" s="879"/>
      <c r="DY111" s="879"/>
      <c r="DZ111" s="880"/>
    </row>
    <row r="112" spans="1:131" s="248" customFormat="1" ht="26.25" customHeight="1">
      <c r="A112" s="1004" t="s">
        <v>455</v>
      </c>
      <c r="B112" s="1005"/>
      <c r="C112" s="835" t="s">
        <v>456</v>
      </c>
      <c r="D112" s="835"/>
      <c r="E112" s="835"/>
      <c r="F112" s="835"/>
      <c r="G112" s="835"/>
      <c r="H112" s="835"/>
      <c r="I112" s="835"/>
      <c r="J112" s="835"/>
      <c r="K112" s="835"/>
      <c r="L112" s="835"/>
      <c r="M112" s="835"/>
      <c r="N112" s="835"/>
      <c r="O112" s="835"/>
      <c r="P112" s="835"/>
      <c r="Q112" s="835"/>
      <c r="R112" s="835"/>
      <c r="S112" s="835"/>
      <c r="T112" s="835"/>
      <c r="U112" s="835"/>
      <c r="V112" s="835"/>
      <c r="W112" s="835"/>
      <c r="X112" s="835"/>
      <c r="Y112" s="835"/>
      <c r="Z112" s="836"/>
      <c r="AA112" s="864" t="s">
        <v>444</v>
      </c>
      <c r="AB112" s="865"/>
      <c r="AC112" s="865"/>
      <c r="AD112" s="865"/>
      <c r="AE112" s="866"/>
      <c r="AF112" s="867" t="s">
        <v>444</v>
      </c>
      <c r="AG112" s="865"/>
      <c r="AH112" s="865"/>
      <c r="AI112" s="865"/>
      <c r="AJ112" s="866"/>
      <c r="AK112" s="867" t="s">
        <v>397</v>
      </c>
      <c r="AL112" s="865"/>
      <c r="AM112" s="865"/>
      <c r="AN112" s="865"/>
      <c r="AO112" s="866"/>
      <c r="AP112" s="912" t="s">
        <v>444</v>
      </c>
      <c r="AQ112" s="913"/>
      <c r="AR112" s="913"/>
      <c r="AS112" s="913"/>
      <c r="AT112" s="914"/>
      <c r="AU112" s="1024"/>
      <c r="AV112" s="1025"/>
      <c r="AW112" s="1025"/>
      <c r="AX112" s="1025"/>
      <c r="AY112" s="1025"/>
      <c r="AZ112" s="900" t="s">
        <v>457</v>
      </c>
      <c r="BA112" s="835"/>
      <c r="BB112" s="835"/>
      <c r="BC112" s="835"/>
      <c r="BD112" s="835"/>
      <c r="BE112" s="835"/>
      <c r="BF112" s="835"/>
      <c r="BG112" s="835"/>
      <c r="BH112" s="835"/>
      <c r="BI112" s="835"/>
      <c r="BJ112" s="835"/>
      <c r="BK112" s="835"/>
      <c r="BL112" s="835"/>
      <c r="BM112" s="835"/>
      <c r="BN112" s="835"/>
      <c r="BO112" s="835"/>
      <c r="BP112" s="836"/>
      <c r="BQ112" s="901">
        <v>12508715</v>
      </c>
      <c r="BR112" s="902"/>
      <c r="BS112" s="902"/>
      <c r="BT112" s="902"/>
      <c r="BU112" s="902"/>
      <c r="BV112" s="902">
        <v>11996904</v>
      </c>
      <c r="BW112" s="902"/>
      <c r="BX112" s="902"/>
      <c r="BY112" s="902"/>
      <c r="BZ112" s="902"/>
      <c r="CA112" s="902">
        <v>12791343</v>
      </c>
      <c r="CB112" s="902"/>
      <c r="CC112" s="902"/>
      <c r="CD112" s="902"/>
      <c r="CE112" s="902"/>
      <c r="CF112" s="963">
        <v>150</v>
      </c>
      <c r="CG112" s="964"/>
      <c r="CH112" s="964"/>
      <c r="CI112" s="964"/>
      <c r="CJ112" s="964"/>
      <c r="CK112" s="1019"/>
      <c r="CL112" s="906"/>
      <c r="CM112" s="909" t="s">
        <v>458</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01" t="s">
        <v>452</v>
      </c>
      <c r="DH112" s="902"/>
      <c r="DI112" s="902"/>
      <c r="DJ112" s="902"/>
      <c r="DK112" s="902"/>
      <c r="DL112" s="902" t="s">
        <v>452</v>
      </c>
      <c r="DM112" s="902"/>
      <c r="DN112" s="902"/>
      <c r="DO112" s="902"/>
      <c r="DP112" s="902"/>
      <c r="DQ112" s="902" t="s">
        <v>444</v>
      </c>
      <c r="DR112" s="902"/>
      <c r="DS112" s="902"/>
      <c r="DT112" s="902"/>
      <c r="DU112" s="902"/>
      <c r="DV112" s="879" t="s">
        <v>446</v>
      </c>
      <c r="DW112" s="879"/>
      <c r="DX112" s="879"/>
      <c r="DY112" s="879"/>
      <c r="DZ112" s="880"/>
    </row>
    <row r="113" spans="1:130" s="248" customFormat="1" ht="26.25" customHeight="1">
      <c r="A113" s="1006"/>
      <c r="B113" s="1007"/>
      <c r="C113" s="835" t="s">
        <v>459</v>
      </c>
      <c r="D113" s="835"/>
      <c r="E113" s="835"/>
      <c r="F113" s="835"/>
      <c r="G113" s="835"/>
      <c r="H113" s="835"/>
      <c r="I113" s="835"/>
      <c r="J113" s="835"/>
      <c r="K113" s="835"/>
      <c r="L113" s="835"/>
      <c r="M113" s="835"/>
      <c r="N113" s="835"/>
      <c r="O113" s="835"/>
      <c r="P113" s="835"/>
      <c r="Q113" s="835"/>
      <c r="R113" s="835"/>
      <c r="S113" s="835"/>
      <c r="T113" s="835"/>
      <c r="U113" s="835"/>
      <c r="V113" s="835"/>
      <c r="W113" s="835"/>
      <c r="X113" s="835"/>
      <c r="Y113" s="835"/>
      <c r="Z113" s="836"/>
      <c r="AA113" s="1010">
        <v>731242</v>
      </c>
      <c r="AB113" s="1011"/>
      <c r="AC113" s="1011"/>
      <c r="AD113" s="1011"/>
      <c r="AE113" s="1012"/>
      <c r="AF113" s="1013">
        <v>738499</v>
      </c>
      <c r="AG113" s="1011"/>
      <c r="AH113" s="1011"/>
      <c r="AI113" s="1011"/>
      <c r="AJ113" s="1012"/>
      <c r="AK113" s="1013">
        <v>619498</v>
      </c>
      <c r="AL113" s="1011"/>
      <c r="AM113" s="1011"/>
      <c r="AN113" s="1011"/>
      <c r="AO113" s="1012"/>
      <c r="AP113" s="1014">
        <v>7.3</v>
      </c>
      <c r="AQ113" s="1015"/>
      <c r="AR113" s="1015"/>
      <c r="AS113" s="1015"/>
      <c r="AT113" s="1016"/>
      <c r="AU113" s="1024"/>
      <c r="AV113" s="1025"/>
      <c r="AW113" s="1025"/>
      <c r="AX113" s="1025"/>
      <c r="AY113" s="1025"/>
      <c r="AZ113" s="900" t="s">
        <v>460</v>
      </c>
      <c r="BA113" s="835"/>
      <c r="BB113" s="835"/>
      <c r="BC113" s="835"/>
      <c r="BD113" s="835"/>
      <c r="BE113" s="835"/>
      <c r="BF113" s="835"/>
      <c r="BG113" s="835"/>
      <c r="BH113" s="835"/>
      <c r="BI113" s="835"/>
      <c r="BJ113" s="835"/>
      <c r="BK113" s="835"/>
      <c r="BL113" s="835"/>
      <c r="BM113" s="835"/>
      <c r="BN113" s="835"/>
      <c r="BO113" s="835"/>
      <c r="BP113" s="836"/>
      <c r="BQ113" s="901">
        <v>386227</v>
      </c>
      <c r="BR113" s="902"/>
      <c r="BS113" s="902"/>
      <c r="BT113" s="902"/>
      <c r="BU113" s="902"/>
      <c r="BV113" s="902">
        <v>309273</v>
      </c>
      <c r="BW113" s="902"/>
      <c r="BX113" s="902"/>
      <c r="BY113" s="902"/>
      <c r="BZ113" s="902"/>
      <c r="CA113" s="902">
        <v>228003</v>
      </c>
      <c r="CB113" s="902"/>
      <c r="CC113" s="902"/>
      <c r="CD113" s="902"/>
      <c r="CE113" s="902"/>
      <c r="CF113" s="963">
        <v>2.7</v>
      </c>
      <c r="CG113" s="964"/>
      <c r="CH113" s="964"/>
      <c r="CI113" s="964"/>
      <c r="CJ113" s="964"/>
      <c r="CK113" s="1019"/>
      <c r="CL113" s="906"/>
      <c r="CM113" s="909" t="s">
        <v>461</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864" t="s">
        <v>397</v>
      </c>
      <c r="DH113" s="865"/>
      <c r="DI113" s="865"/>
      <c r="DJ113" s="865"/>
      <c r="DK113" s="866"/>
      <c r="DL113" s="867" t="s">
        <v>397</v>
      </c>
      <c r="DM113" s="865"/>
      <c r="DN113" s="865"/>
      <c r="DO113" s="865"/>
      <c r="DP113" s="866"/>
      <c r="DQ113" s="867" t="s">
        <v>452</v>
      </c>
      <c r="DR113" s="865"/>
      <c r="DS113" s="865"/>
      <c r="DT113" s="865"/>
      <c r="DU113" s="866"/>
      <c r="DV113" s="912" t="s">
        <v>397</v>
      </c>
      <c r="DW113" s="913"/>
      <c r="DX113" s="913"/>
      <c r="DY113" s="913"/>
      <c r="DZ113" s="914"/>
    </row>
    <row r="114" spans="1:130" s="248" customFormat="1" ht="26.25" customHeight="1">
      <c r="A114" s="1006"/>
      <c r="B114" s="1007"/>
      <c r="C114" s="835" t="s">
        <v>462</v>
      </c>
      <c r="D114" s="835"/>
      <c r="E114" s="835"/>
      <c r="F114" s="835"/>
      <c r="G114" s="835"/>
      <c r="H114" s="835"/>
      <c r="I114" s="835"/>
      <c r="J114" s="835"/>
      <c r="K114" s="835"/>
      <c r="L114" s="835"/>
      <c r="M114" s="835"/>
      <c r="N114" s="835"/>
      <c r="O114" s="835"/>
      <c r="P114" s="835"/>
      <c r="Q114" s="835"/>
      <c r="R114" s="835"/>
      <c r="S114" s="835"/>
      <c r="T114" s="835"/>
      <c r="U114" s="835"/>
      <c r="V114" s="835"/>
      <c r="W114" s="835"/>
      <c r="X114" s="835"/>
      <c r="Y114" s="835"/>
      <c r="Z114" s="836"/>
      <c r="AA114" s="864">
        <v>89747</v>
      </c>
      <c r="AB114" s="865"/>
      <c r="AC114" s="865"/>
      <c r="AD114" s="865"/>
      <c r="AE114" s="866"/>
      <c r="AF114" s="867">
        <v>89396</v>
      </c>
      <c r="AG114" s="865"/>
      <c r="AH114" s="865"/>
      <c r="AI114" s="865"/>
      <c r="AJ114" s="866"/>
      <c r="AK114" s="867">
        <v>89022</v>
      </c>
      <c r="AL114" s="865"/>
      <c r="AM114" s="865"/>
      <c r="AN114" s="865"/>
      <c r="AO114" s="866"/>
      <c r="AP114" s="912">
        <v>1</v>
      </c>
      <c r="AQ114" s="913"/>
      <c r="AR114" s="913"/>
      <c r="AS114" s="913"/>
      <c r="AT114" s="914"/>
      <c r="AU114" s="1024"/>
      <c r="AV114" s="1025"/>
      <c r="AW114" s="1025"/>
      <c r="AX114" s="1025"/>
      <c r="AY114" s="1025"/>
      <c r="AZ114" s="900" t="s">
        <v>463</v>
      </c>
      <c r="BA114" s="835"/>
      <c r="BB114" s="835"/>
      <c r="BC114" s="835"/>
      <c r="BD114" s="835"/>
      <c r="BE114" s="835"/>
      <c r="BF114" s="835"/>
      <c r="BG114" s="835"/>
      <c r="BH114" s="835"/>
      <c r="BI114" s="835"/>
      <c r="BJ114" s="835"/>
      <c r="BK114" s="835"/>
      <c r="BL114" s="835"/>
      <c r="BM114" s="835"/>
      <c r="BN114" s="835"/>
      <c r="BO114" s="835"/>
      <c r="BP114" s="836"/>
      <c r="BQ114" s="901">
        <v>1619163</v>
      </c>
      <c r="BR114" s="902"/>
      <c r="BS114" s="902"/>
      <c r="BT114" s="902"/>
      <c r="BU114" s="902"/>
      <c r="BV114" s="902">
        <v>1237373</v>
      </c>
      <c r="BW114" s="902"/>
      <c r="BX114" s="902"/>
      <c r="BY114" s="902"/>
      <c r="BZ114" s="902"/>
      <c r="CA114" s="902">
        <v>1653532</v>
      </c>
      <c r="CB114" s="902"/>
      <c r="CC114" s="902"/>
      <c r="CD114" s="902"/>
      <c r="CE114" s="902"/>
      <c r="CF114" s="963">
        <v>19.399999999999999</v>
      </c>
      <c r="CG114" s="964"/>
      <c r="CH114" s="964"/>
      <c r="CI114" s="964"/>
      <c r="CJ114" s="964"/>
      <c r="CK114" s="1019"/>
      <c r="CL114" s="906"/>
      <c r="CM114" s="909" t="s">
        <v>464</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864" t="s">
        <v>450</v>
      </c>
      <c r="DH114" s="865"/>
      <c r="DI114" s="865"/>
      <c r="DJ114" s="865"/>
      <c r="DK114" s="866"/>
      <c r="DL114" s="867" t="s">
        <v>448</v>
      </c>
      <c r="DM114" s="865"/>
      <c r="DN114" s="865"/>
      <c r="DO114" s="865"/>
      <c r="DP114" s="866"/>
      <c r="DQ114" s="867" t="s">
        <v>444</v>
      </c>
      <c r="DR114" s="865"/>
      <c r="DS114" s="865"/>
      <c r="DT114" s="865"/>
      <c r="DU114" s="866"/>
      <c r="DV114" s="912" t="s">
        <v>465</v>
      </c>
      <c r="DW114" s="913"/>
      <c r="DX114" s="913"/>
      <c r="DY114" s="913"/>
      <c r="DZ114" s="914"/>
    </row>
    <row r="115" spans="1:130" s="248" customFormat="1" ht="26.25" customHeight="1">
      <c r="A115" s="1006"/>
      <c r="B115" s="1007"/>
      <c r="C115" s="835" t="s">
        <v>466</v>
      </c>
      <c r="D115" s="835"/>
      <c r="E115" s="835"/>
      <c r="F115" s="835"/>
      <c r="G115" s="835"/>
      <c r="H115" s="835"/>
      <c r="I115" s="835"/>
      <c r="J115" s="835"/>
      <c r="K115" s="835"/>
      <c r="L115" s="835"/>
      <c r="M115" s="835"/>
      <c r="N115" s="835"/>
      <c r="O115" s="835"/>
      <c r="P115" s="835"/>
      <c r="Q115" s="835"/>
      <c r="R115" s="835"/>
      <c r="S115" s="835"/>
      <c r="T115" s="835"/>
      <c r="U115" s="835"/>
      <c r="V115" s="835"/>
      <c r="W115" s="835"/>
      <c r="X115" s="835"/>
      <c r="Y115" s="835"/>
      <c r="Z115" s="836"/>
      <c r="AA115" s="1010" t="s">
        <v>397</v>
      </c>
      <c r="AB115" s="1011"/>
      <c r="AC115" s="1011"/>
      <c r="AD115" s="1011"/>
      <c r="AE115" s="1012"/>
      <c r="AF115" s="1013" t="s">
        <v>397</v>
      </c>
      <c r="AG115" s="1011"/>
      <c r="AH115" s="1011"/>
      <c r="AI115" s="1011"/>
      <c r="AJ115" s="1012"/>
      <c r="AK115" s="1013" t="s">
        <v>445</v>
      </c>
      <c r="AL115" s="1011"/>
      <c r="AM115" s="1011"/>
      <c r="AN115" s="1011"/>
      <c r="AO115" s="1012"/>
      <c r="AP115" s="1014" t="s">
        <v>444</v>
      </c>
      <c r="AQ115" s="1015"/>
      <c r="AR115" s="1015"/>
      <c r="AS115" s="1015"/>
      <c r="AT115" s="1016"/>
      <c r="AU115" s="1024"/>
      <c r="AV115" s="1025"/>
      <c r="AW115" s="1025"/>
      <c r="AX115" s="1025"/>
      <c r="AY115" s="1025"/>
      <c r="AZ115" s="900" t="s">
        <v>467</v>
      </c>
      <c r="BA115" s="835"/>
      <c r="BB115" s="835"/>
      <c r="BC115" s="835"/>
      <c r="BD115" s="835"/>
      <c r="BE115" s="835"/>
      <c r="BF115" s="835"/>
      <c r="BG115" s="835"/>
      <c r="BH115" s="835"/>
      <c r="BI115" s="835"/>
      <c r="BJ115" s="835"/>
      <c r="BK115" s="835"/>
      <c r="BL115" s="835"/>
      <c r="BM115" s="835"/>
      <c r="BN115" s="835"/>
      <c r="BO115" s="835"/>
      <c r="BP115" s="836"/>
      <c r="BQ115" s="901" t="s">
        <v>397</v>
      </c>
      <c r="BR115" s="902"/>
      <c r="BS115" s="902"/>
      <c r="BT115" s="902"/>
      <c r="BU115" s="902"/>
      <c r="BV115" s="902" t="s">
        <v>444</v>
      </c>
      <c r="BW115" s="902"/>
      <c r="BX115" s="902"/>
      <c r="BY115" s="902"/>
      <c r="BZ115" s="902"/>
      <c r="CA115" s="902" t="s">
        <v>448</v>
      </c>
      <c r="CB115" s="902"/>
      <c r="CC115" s="902"/>
      <c r="CD115" s="902"/>
      <c r="CE115" s="902"/>
      <c r="CF115" s="963" t="s">
        <v>450</v>
      </c>
      <c r="CG115" s="964"/>
      <c r="CH115" s="964"/>
      <c r="CI115" s="964"/>
      <c r="CJ115" s="964"/>
      <c r="CK115" s="1019"/>
      <c r="CL115" s="906"/>
      <c r="CM115" s="900" t="s">
        <v>468</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836"/>
      <c r="DG115" s="864" t="s">
        <v>448</v>
      </c>
      <c r="DH115" s="865"/>
      <c r="DI115" s="865"/>
      <c r="DJ115" s="865"/>
      <c r="DK115" s="866"/>
      <c r="DL115" s="867" t="s">
        <v>450</v>
      </c>
      <c r="DM115" s="865"/>
      <c r="DN115" s="865"/>
      <c r="DO115" s="865"/>
      <c r="DP115" s="866"/>
      <c r="DQ115" s="867" t="s">
        <v>444</v>
      </c>
      <c r="DR115" s="865"/>
      <c r="DS115" s="865"/>
      <c r="DT115" s="865"/>
      <c r="DU115" s="866"/>
      <c r="DV115" s="912" t="s">
        <v>449</v>
      </c>
      <c r="DW115" s="913"/>
      <c r="DX115" s="913"/>
      <c r="DY115" s="913"/>
      <c r="DZ115" s="914"/>
    </row>
    <row r="116" spans="1:130" s="248" customFormat="1" ht="26.25" customHeight="1">
      <c r="A116" s="1008"/>
      <c r="B116" s="1009"/>
      <c r="C116" s="968" t="s">
        <v>469</v>
      </c>
      <c r="D116" s="968"/>
      <c r="E116" s="968"/>
      <c r="F116" s="968"/>
      <c r="G116" s="968"/>
      <c r="H116" s="968"/>
      <c r="I116" s="968"/>
      <c r="J116" s="968"/>
      <c r="K116" s="968"/>
      <c r="L116" s="968"/>
      <c r="M116" s="968"/>
      <c r="N116" s="968"/>
      <c r="O116" s="968"/>
      <c r="P116" s="968"/>
      <c r="Q116" s="968"/>
      <c r="R116" s="968"/>
      <c r="S116" s="968"/>
      <c r="T116" s="968"/>
      <c r="U116" s="968"/>
      <c r="V116" s="968"/>
      <c r="W116" s="968"/>
      <c r="X116" s="968"/>
      <c r="Y116" s="968"/>
      <c r="Z116" s="969"/>
      <c r="AA116" s="864">
        <v>7</v>
      </c>
      <c r="AB116" s="865"/>
      <c r="AC116" s="865"/>
      <c r="AD116" s="865"/>
      <c r="AE116" s="866"/>
      <c r="AF116" s="867" t="s">
        <v>397</v>
      </c>
      <c r="AG116" s="865"/>
      <c r="AH116" s="865"/>
      <c r="AI116" s="865"/>
      <c r="AJ116" s="866"/>
      <c r="AK116" s="867">
        <v>37</v>
      </c>
      <c r="AL116" s="865"/>
      <c r="AM116" s="865"/>
      <c r="AN116" s="865"/>
      <c r="AO116" s="866"/>
      <c r="AP116" s="912">
        <v>0</v>
      </c>
      <c r="AQ116" s="913"/>
      <c r="AR116" s="913"/>
      <c r="AS116" s="913"/>
      <c r="AT116" s="914"/>
      <c r="AU116" s="1024"/>
      <c r="AV116" s="1025"/>
      <c r="AW116" s="1025"/>
      <c r="AX116" s="1025"/>
      <c r="AY116" s="1025"/>
      <c r="AZ116" s="951" t="s">
        <v>470</v>
      </c>
      <c r="BA116" s="952"/>
      <c r="BB116" s="952"/>
      <c r="BC116" s="952"/>
      <c r="BD116" s="952"/>
      <c r="BE116" s="952"/>
      <c r="BF116" s="952"/>
      <c r="BG116" s="952"/>
      <c r="BH116" s="952"/>
      <c r="BI116" s="952"/>
      <c r="BJ116" s="952"/>
      <c r="BK116" s="952"/>
      <c r="BL116" s="952"/>
      <c r="BM116" s="952"/>
      <c r="BN116" s="952"/>
      <c r="BO116" s="952"/>
      <c r="BP116" s="953"/>
      <c r="BQ116" s="901" t="s">
        <v>397</v>
      </c>
      <c r="BR116" s="902"/>
      <c r="BS116" s="902"/>
      <c r="BT116" s="902"/>
      <c r="BU116" s="902"/>
      <c r="BV116" s="902" t="s">
        <v>444</v>
      </c>
      <c r="BW116" s="902"/>
      <c r="BX116" s="902"/>
      <c r="BY116" s="902"/>
      <c r="BZ116" s="902"/>
      <c r="CA116" s="902" t="s">
        <v>448</v>
      </c>
      <c r="CB116" s="902"/>
      <c r="CC116" s="902"/>
      <c r="CD116" s="902"/>
      <c r="CE116" s="902"/>
      <c r="CF116" s="963" t="s">
        <v>446</v>
      </c>
      <c r="CG116" s="964"/>
      <c r="CH116" s="964"/>
      <c r="CI116" s="964"/>
      <c r="CJ116" s="964"/>
      <c r="CK116" s="1019"/>
      <c r="CL116" s="906"/>
      <c r="CM116" s="909" t="s">
        <v>471</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864" t="s">
        <v>452</v>
      </c>
      <c r="DH116" s="865"/>
      <c r="DI116" s="865"/>
      <c r="DJ116" s="865"/>
      <c r="DK116" s="866"/>
      <c r="DL116" s="867" t="s">
        <v>454</v>
      </c>
      <c r="DM116" s="865"/>
      <c r="DN116" s="865"/>
      <c r="DO116" s="865"/>
      <c r="DP116" s="866"/>
      <c r="DQ116" s="867" t="s">
        <v>444</v>
      </c>
      <c r="DR116" s="865"/>
      <c r="DS116" s="865"/>
      <c r="DT116" s="865"/>
      <c r="DU116" s="866"/>
      <c r="DV116" s="912" t="s">
        <v>444</v>
      </c>
      <c r="DW116" s="913"/>
      <c r="DX116" s="913"/>
      <c r="DY116" s="913"/>
      <c r="DZ116" s="914"/>
    </row>
    <row r="117" spans="1:130" s="248" customFormat="1" ht="26.25" customHeight="1">
      <c r="A117" s="989" t="s">
        <v>189</v>
      </c>
      <c r="B117" s="990"/>
      <c r="C117" s="990"/>
      <c r="D117" s="990"/>
      <c r="E117" s="990"/>
      <c r="F117" s="990"/>
      <c r="G117" s="990"/>
      <c r="H117" s="990"/>
      <c r="I117" s="990"/>
      <c r="J117" s="990"/>
      <c r="K117" s="990"/>
      <c r="L117" s="990"/>
      <c r="M117" s="990"/>
      <c r="N117" s="990"/>
      <c r="O117" s="990"/>
      <c r="P117" s="990"/>
      <c r="Q117" s="990"/>
      <c r="R117" s="990"/>
      <c r="S117" s="990"/>
      <c r="T117" s="990"/>
      <c r="U117" s="990"/>
      <c r="V117" s="990"/>
      <c r="W117" s="990"/>
      <c r="X117" s="990"/>
      <c r="Y117" s="965" t="s">
        <v>472</v>
      </c>
      <c r="Z117" s="991"/>
      <c r="AA117" s="996">
        <v>2813561</v>
      </c>
      <c r="AB117" s="997"/>
      <c r="AC117" s="997"/>
      <c r="AD117" s="997"/>
      <c r="AE117" s="998"/>
      <c r="AF117" s="999">
        <v>2453270</v>
      </c>
      <c r="AG117" s="997"/>
      <c r="AH117" s="997"/>
      <c r="AI117" s="997"/>
      <c r="AJ117" s="998"/>
      <c r="AK117" s="999">
        <v>1766341</v>
      </c>
      <c r="AL117" s="997"/>
      <c r="AM117" s="997"/>
      <c r="AN117" s="997"/>
      <c r="AO117" s="998"/>
      <c r="AP117" s="1000"/>
      <c r="AQ117" s="1001"/>
      <c r="AR117" s="1001"/>
      <c r="AS117" s="1001"/>
      <c r="AT117" s="1002"/>
      <c r="AU117" s="1024"/>
      <c r="AV117" s="1025"/>
      <c r="AW117" s="1025"/>
      <c r="AX117" s="1025"/>
      <c r="AY117" s="1025"/>
      <c r="AZ117" s="951" t="s">
        <v>473</v>
      </c>
      <c r="BA117" s="952"/>
      <c r="BB117" s="952"/>
      <c r="BC117" s="952"/>
      <c r="BD117" s="952"/>
      <c r="BE117" s="952"/>
      <c r="BF117" s="952"/>
      <c r="BG117" s="952"/>
      <c r="BH117" s="952"/>
      <c r="BI117" s="952"/>
      <c r="BJ117" s="952"/>
      <c r="BK117" s="952"/>
      <c r="BL117" s="952"/>
      <c r="BM117" s="952"/>
      <c r="BN117" s="952"/>
      <c r="BO117" s="952"/>
      <c r="BP117" s="953"/>
      <c r="BQ117" s="901" t="s">
        <v>444</v>
      </c>
      <c r="BR117" s="902"/>
      <c r="BS117" s="902"/>
      <c r="BT117" s="902"/>
      <c r="BU117" s="902"/>
      <c r="BV117" s="902" t="s">
        <v>444</v>
      </c>
      <c r="BW117" s="902"/>
      <c r="BX117" s="902"/>
      <c r="BY117" s="902"/>
      <c r="BZ117" s="902"/>
      <c r="CA117" s="902" t="s">
        <v>454</v>
      </c>
      <c r="CB117" s="902"/>
      <c r="CC117" s="902"/>
      <c r="CD117" s="902"/>
      <c r="CE117" s="902"/>
      <c r="CF117" s="963" t="s">
        <v>452</v>
      </c>
      <c r="CG117" s="964"/>
      <c r="CH117" s="964"/>
      <c r="CI117" s="964"/>
      <c r="CJ117" s="964"/>
      <c r="CK117" s="1019"/>
      <c r="CL117" s="906"/>
      <c r="CM117" s="909" t="s">
        <v>474</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864" t="s">
        <v>452</v>
      </c>
      <c r="DH117" s="865"/>
      <c r="DI117" s="865"/>
      <c r="DJ117" s="865"/>
      <c r="DK117" s="866"/>
      <c r="DL117" s="867" t="s">
        <v>465</v>
      </c>
      <c r="DM117" s="865"/>
      <c r="DN117" s="865"/>
      <c r="DO117" s="865"/>
      <c r="DP117" s="866"/>
      <c r="DQ117" s="867" t="s">
        <v>452</v>
      </c>
      <c r="DR117" s="865"/>
      <c r="DS117" s="865"/>
      <c r="DT117" s="865"/>
      <c r="DU117" s="866"/>
      <c r="DV117" s="912" t="s">
        <v>397</v>
      </c>
      <c r="DW117" s="913"/>
      <c r="DX117" s="913"/>
      <c r="DY117" s="913"/>
      <c r="DZ117" s="914"/>
    </row>
    <row r="118" spans="1:130" s="248" customFormat="1" ht="26.25" customHeight="1">
      <c r="A118" s="989" t="s">
        <v>439</v>
      </c>
      <c r="B118" s="990"/>
      <c r="C118" s="990"/>
      <c r="D118" s="990"/>
      <c r="E118" s="990"/>
      <c r="F118" s="990"/>
      <c r="G118" s="990"/>
      <c r="H118" s="990"/>
      <c r="I118" s="990"/>
      <c r="J118" s="990"/>
      <c r="K118" s="990"/>
      <c r="L118" s="990"/>
      <c r="M118" s="990"/>
      <c r="N118" s="990"/>
      <c r="O118" s="990"/>
      <c r="P118" s="990"/>
      <c r="Q118" s="990"/>
      <c r="R118" s="990"/>
      <c r="S118" s="990"/>
      <c r="T118" s="990"/>
      <c r="U118" s="990"/>
      <c r="V118" s="990"/>
      <c r="W118" s="990"/>
      <c r="X118" s="990"/>
      <c r="Y118" s="990"/>
      <c r="Z118" s="991"/>
      <c r="AA118" s="992" t="s">
        <v>436</v>
      </c>
      <c r="AB118" s="990"/>
      <c r="AC118" s="990"/>
      <c r="AD118" s="990"/>
      <c r="AE118" s="991"/>
      <c r="AF118" s="992" t="s">
        <v>437</v>
      </c>
      <c r="AG118" s="990"/>
      <c r="AH118" s="990"/>
      <c r="AI118" s="990"/>
      <c r="AJ118" s="991"/>
      <c r="AK118" s="992" t="s">
        <v>308</v>
      </c>
      <c r="AL118" s="990"/>
      <c r="AM118" s="990"/>
      <c r="AN118" s="990"/>
      <c r="AO118" s="991"/>
      <c r="AP118" s="993" t="s">
        <v>438</v>
      </c>
      <c r="AQ118" s="994"/>
      <c r="AR118" s="994"/>
      <c r="AS118" s="994"/>
      <c r="AT118" s="995"/>
      <c r="AU118" s="1024"/>
      <c r="AV118" s="1025"/>
      <c r="AW118" s="1025"/>
      <c r="AX118" s="1025"/>
      <c r="AY118" s="1025"/>
      <c r="AZ118" s="967" t="s">
        <v>475</v>
      </c>
      <c r="BA118" s="968"/>
      <c r="BB118" s="968"/>
      <c r="BC118" s="968"/>
      <c r="BD118" s="968"/>
      <c r="BE118" s="968"/>
      <c r="BF118" s="968"/>
      <c r="BG118" s="968"/>
      <c r="BH118" s="968"/>
      <c r="BI118" s="968"/>
      <c r="BJ118" s="968"/>
      <c r="BK118" s="968"/>
      <c r="BL118" s="968"/>
      <c r="BM118" s="968"/>
      <c r="BN118" s="968"/>
      <c r="BO118" s="968"/>
      <c r="BP118" s="969"/>
      <c r="BQ118" s="970" t="s">
        <v>397</v>
      </c>
      <c r="BR118" s="933"/>
      <c r="BS118" s="933"/>
      <c r="BT118" s="933"/>
      <c r="BU118" s="933"/>
      <c r="BV118" s="933" t="s">
        <v>465</v>
      </c>
      <c r="BW118" s="933"/>
      <c r="BX118" s="933"/>
      <c r="BY118" s="933"/>
      <c r="BZ118" s="933"/>
      <c r="CA118" s="933" t="s">
        <v>465</v>
      </c>
      <c r="CB118" s="933"/>
      <c r="CC118" s="933"/>
      <c r="CD118" s="933"/>
      <c r="CE118" s="933"/>
      <c r="CF118" s="963" t="s">
        <v>452</v>
      </c>
      <c r="CG118" s="964"/>
      <c r="CH118" s="964"/>
      <c r="CI118" s="964"/>
      <c r="CJ118" s="964"/>
      <c r="CK118" s="1019"/>
      <c r="CL118" s="906"/>
      <c r="CM118" s="909" t="s">
        <v>476</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864" t="s">
        <v>448</v>
      </c>
      <c r="DH118" s="865"/>
      <c r="DI118" s="865"/>
      <c r="DJ118" s="865"/>
      <c r="DK118" s="866"/>
      <c r="DL118" s="867" t="s">
        <v>465</v>
      </c>
      <c r="DM118" s="865"/>
      <c r="DN118" s="865"/>
      <c r="DO118" s="865"/>
      <c r="DP118" s="866"/>
      <c r="DQ118" s="867" t="s">
        <v>444</v>
      </c>
      <c r="DR118" s="865"/>
      <c r="DS118" s="865"/>
      <c r="DT118" s="865"/>
      <c r="DU118" s="866"/>
      <c r="DV118" s="912" t="s">
        <v>397</v>
      </c>
      <c r="DW118" s="913"/>
      <c r="DX118" s="913"/>
      <c r="DY118" s="913"/>
      <c r="DZ118" s="914"/>
    </row>
    <row r="119" spans="1:130" s="248" customFormat="1" ht="26.25" customHeight="1">
      <c r="A119" s="903" t="s">
        <v>442</v>
      </c>
      <c r="B119" s="904"/>
      <c r="C119" s="979" t="s">
        <v>443</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82" t="s">
        <v>448</v>
      </c>
      <c r="AB119" s="983"/>
      <c r="AC119" s="983"/>
      <c r="AD119" s="983"/>
      <c r="AE119" s="984"/>
      <c r="AF119" s="985" t="s">
        <v>465</v>
      </c>
      <c r="AG119" s="983"/>
      <c r="AH119" s="983"/>
      <c r="AI119" s="983"/>
      <c r="AJ119" s="984"/>
      <c r="AK119" s="985" t="s">
        <v>397</v>
      </c>
      <c r="AL119" s="983"/>
      <c r="AM119" s="983"/>
      <c r="AN119" s="983"/>
      <c r="AO119" s="984"/>
      <c r="AP119" s="986" t="s">
        <v>397</v>
      </c>
      <c r="AQ119" s="987"/>
      <c r="AR119" s="987"/>
      <c r="AS119" s="987"/>
      <c r="AT119" s="988"/>
      <c r="AU119" s="1026"/>
      <c r="AV119" s="1027"/>
      <c r="AW119" s="1027"/>
      <c r="AX119" s="1027"/>
      <c r="AY119" s="1027"/>
      <c r="AZ119" s="279" t="s">
        <v>189</v>
      </c>
      <c r="BA119" s="279"/>
      <c r="BB119" s="279"/>
      <c r="BC119" s="279"/>
      <c r="BD119" s="279"/>
      <c r="BE119" s="279"/>
      <c r="BF119" s="279"/>
      <c r="BG119" s="279"/>
      <c r="BH119" s="279"/>
      <c r="BI119" s="279"/>
      <c r="BJ119" s="279"/>
      <c r="BK119" s="279"/>
      <c r="BL119" s="279"/>
      <c r="BM119" s="279"/>
      <c r="BN119" s="279"/>
      <c r="BO119" s="965" t="s">
        <v>477</v>
      </c>
      <c r="BP119" s="966"/>
      <c r="BQ119" s="970">
        <v>26130079</v>
      </c>
      <c r="BR119" s="933"/>
      <c r="BS119" s="933"/>
      <c r="BT119" s="933"/>
      <c r="BU119" s="933"/>
      <c r="BV119" s="933">
        <v>24708664</v>
      </c>
      <c r="BW119" s="933"/>
      <c r="BX119" s="933"/>
      <c r="BY119" s="933"/>
      <c r="BZ119" s="933"/>
      <c r="CA119" s="933">
        <v>25786254</v>
      </c>
      <c r="CB119" s="933"/>
      <c r="CC119" s="933"/>
      <c r="CD119" s="933"/>
      <c r="CE119" s="933"/>
      <c r="CF119" s="831"/>
      <c r="CG119" s="832"/>
      <c r="CH119" s="832"/>
      <c r="CI119" s="832"/>
      <c r="CJ119" s="922"/>
      <c r="CK119" s="1020"/>
      <c r="CL119" s="908"/>
      <c r="CM119" s="926" t="s">
        <v>478</v>
      </c>
      <c r="CN119" s="927"/>
      <c r="CO119" s="927"/>
      <c r="CP119" s="927"/>
      <c r="CQ119" s="927"/>
      <c r="CR119" s="927"/>
      <c r="CS119" s="927"/>
      <c r="CT119" s="927"/>
      <c r="CU119" s="927"/>
      <c r="CV119" s="927"/>
      <c r="CW119" s="927"/>
      <c r="CX119" s="927"/>
      <c r="CY119" s="927"/>
      <c r="CZ119" s="927"/>
      <c r="DA119" s="927"/>
      <c r="DB119" s="927"/>
      <c r="DC119" s="927"/>
      <c r="DD119" s="927"/>
      <c r="DE119" s="927"/>
      <c r="DF119" s="928"/>
      <c r="DG119" s="847" t="s">
        <v>454</v>
      </c>
      <c r="DH119" s="848"/>
      <c r="DI119" s="848"/>
      <c r="DJ119" s="848"/>
      <c r="DK119" s="849"/>
      <c r="DL119" s="850" t="s">
        <v>454</v>
      </c>
      <c r="DM119" s="848"/>
      <c r="DN119" s="848"/>
      <c r="DO119" s="848"/>
      <c r="DP119" s="849"/>
      <c r="DQ119" s="850" t="s">
        <v>444</v>
      </c>
      <c r="DR119" s="848"/>
      <c r="DS119" s="848"/>
      <c r="DT119" s="848"/>
      <c r="DU119" s="849"/>
      <c r="DV119" s="936" t="s">
        <v>397</v>
      </c>
      <c r="DW119" s="937"/>
      <c r="DX119" s="937"/>
      <c r="DY119" s="937"/>
      <c r="DZ119" s="938"/>
    </row>
    <row r="120" spans="1:130" s="248" customFormat="1" ht="26.25" customHeight="1">
      <c r="A120" s="905"/>
      <c r="B120" s="906"/>
      <c r="C120" s="909" t="s">
        <v>453</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864" t="s">
        <v>397</v>
      </c>
      <c r="AB120" s="865"/>
      <c r="AC120" s="865"/>
      <c r="AD120" s="865"/>
      <c r="AE120" s="866"/>
      <c r="AF120" s="867" t="s">
        <v>465</v>
      </c>
      <c r="AG120" s="865"/>
      <c r="AH120" s="865"/>
      <c r="AI120" s="865"/>
      <c r="AJ120" s="866"/>
      <c r="AK120" s="867" t="s">
        <v>465</v>
      </c>
      <c r="AL120" s="865"/>
      <c r="AM120" s="865"/>
      <c r="AN120" s="865"/>
      <c r="AO120" s="866"/>
      <c r="AP120" s="912" t="s">
        <v>465</v>
      </c>
      <c r="AQ120" s="913"/>
      <c r="AR120" s="913"/>
      <c r="AS120" s="913"/>
      <c r="AT120" s="914"/>
      <c r="AU120" s="971" t="s">
        <v>479</v>
      </c>
      <c r="AV120" s="972"/>
      <c r="AW120" s="972"/>
      <c r="AX120" s="972"/>
      <c r="AY120" s="973"/>
      <c r="AZ120" s="948" t="s">
        <v>480</v>
      </c>
      <c r="BA120" s="893"/>
      <c r="BB120" s="893"/>
      <c r="BC120" s="893"/>
      <c r="BD120" s="893"/>
      <c r="BE120" s="893"/>
      <c r="BF120" s="893"/>
      <c r="BG120" s="893"/>
      <c r="BH120" s="893"/>
      <c r="BI120" s="893"/>
      <c r="BJ120" s="893"/>
      <c r="BK120" s="893"/>
      <c r="BL120" s="893"/>
      <c r="BM120" s="893"/>
      <c r="BN120" s="893"/>
      <c r="BO120" s="893"/>
      <c r="BP120" s="894"/>
      <c r="BQ120" s="949">
        <v>1738217</v>
      </c>
      <c r="BR120" s="930"/>
      <c r="BS120" s="930"/>
      <c r="BT120" s="930"/>
      <c r="BU120" s="930"/>
      <c r="BV120" s="930">
        <v>1335646</v>
      </c>
      <c r="BW120" s="930"/>
      <c r="BX120" s="930"/>
      <c r="BY120" s="930"/>
      <c r="BZ120" s="930"/>
      <c r="CA120" s="930">
        <v>2685713</v>
      </c>
      <c r="CB120" s="930"/>
      <c r="CC120" s="930"/>
      <c r="CD120" s="930"/>
      <c r="CE120" s="930"/>
      <c r="CF120" s="954">
        <v>31.5</v>
      </c>
      <c r="CG120" s="955"/>
      <c r="CH120" s="955"/>
      <c r="CI120" s="955"/>
      <c r="CJ120" s="955"/>
      <c r="CK120" s="956" t="s">
        <v>481</v>
      </c>
      <c r="CL120" s="940"/>
      <c r="CM120" s="940"/>
      <c r="CN120" s="940"/>
      <c r="CO120" s="941"/>
      <c r="CP120" s="960" t="s">
        <v>414</v>
      </c>
      <c r="CQ120" s="961"/>
      <c r="CR120" s="961"/>
      <c r="CS120" s="961"/>
      <c r="CT120" s="961"/>
      <c r="CU120" s="961"/>
      <c r="CV120" s="961"/>
      <c r="CW120" s="961"/>
      <c r="CX120" s="961"/>
      <c r="CY120" s="961"/>
      <c r="CZ120" s="961"/>
      <c r="DA120" s="961"/>
      <c r="DB120" s="961"/>
      <c r="DC120" s="961"/>
      <c r="DD120" s="961"/>
      <c r="DE120" s="961"/>
      <c r="DF120" s="962"/>
      <c r="DG120" s="949" t="s">
        <v>454</v>
      </c>
      <c r="DH120" s="930"/>
      <c r="DI120" s="930"/>
      <c r="DJ120" s="930"/>
      <c r="DK120" s="930"/>
      <c r="DL120" s="930" t="s">
        <v>397</v>
      </c>
      <c r="DM120" s="930"/>
      <c r="DN120" s="930"/>
      <c r="DO120" s="930"/>
      <c r="DP120" s="930"/>
      <c r="DQ120" s="930">
        <v>12523136</v>
      </c>
      <c r="DR120" s="930"/>
      <c r="DS120" s="930"/>
      <c r="DT120" s="930"/>
      <c r="DU120" s="930"/>
      <c r="DV120" s="931">
        <v>146.80000000000001</v>
      </c>
      <c r="DW120" s="931"/>
      <c r="DX120" s="931"/>
      <c r="DY120" s="931"/>
      <c r="DZ120" s="932"/>
    </row>
    <row r="121" spans="1:130" s="248" customFormat="1" ht="26.25" customHeight="1">
      <c r="A121" s="905"/>
      <c r="B121" s="906"/>
      <c r="C121" s="951" t="s">
        <v>482</v>
      </c>
      <c r="D121" s="952"/>
      <c r="E121" s="952"/>
      <c r="F121" s="952"/>
      <c r="G121" s="952"/>
      <c r="H121" s="952"/>
      <c r="I121" s="952"/>
      <c r="J121" s="952"/>
      <c r="K121" s="952"/>
      <c r="L121" s="952"/>
      <c r="M121" s="952"/>
      <c r="N121" s="952"/>
      <c r="O121" s="952"/>
      <c r="P121" s="952"/>
      <c r="Q121" s="952"/>
      <c r="R121" s="952"/>
      <c r="S121" s="952"/>
      <c r="T121" s="952"/>
      <c r="U121" s="952"/>
      <c r="V121" s="952"/>
      <c r="W121" s="952"/>
      <c r="X121" s="952"/>
      <c r="Y121" s="952"/>
      <c r="Z121" s="953"/>
      <c r="AA121" s="864" t="s">
        <v>397</v>
      </c>
      <c r="AB121" s="865"/>
      <c r="AC121" s="865"/>
      <c r="AD121" s="865"/>
      <c r="AE121" s="866"/>
      <c r="AF121" s="867" t="s">
        <v>397</v>
      </c>
      <c r="AG121" s="865"/>
      <c r="AH121" s="865"/>
      <c r="AI121" s="865"/>
      <c r="AJ121" s="866"/>
      <c r="AK121" s="867" t="s">
        <v>465</v>
      </c>
      <c r="AL121" s="865"/>
      <c r="AM121" s="865"/>
      <c r="AN121" s="865"/>
      <c r="AO121" s="866"/>
      <c r="AP121" s="912" t="s">
        <v>465</v>
      </c>
      <c r="AQ121" s="913"/>
      <c r="AR121" s="913"/>
      <c r="AS121" s="913"/>
      <c r="AT121" s="914"/>
      <c r="AU121" s="974"/>
      <c r="AV121" s="975"/>
      <c r="AW121" s="975"/>
      <c r="AX121" s="975"/>
      <c r="AY121" s="976"/>
      <c r="AZ121" s="900" t="s">
        <v>483</v>
      </c>
      <c r="BA121" s="835"/>
      <c r="BB121" s="835"/>
      <c r="BC121" s="835"/>
      <c r="BD121" s="835"/>
      <c r="BE121" s="835"/>
      <c r="BF121" s="835"/>
      <c r="BG121" s="835"/>
      <c r="BH121" s="835"/>
      <c r="BI121" s="835"/>
      <c r="BJ121" s="835"/>
      <c r="BK121" s="835"/>
      <c r="BL121" s="835"/>
      <c r="BM121" s="835"/>
      <c r="BN121" s="835"/>
      <c r="BO121" s="835"/>
      <c r="BP121" s="836"/>
      <c r="BQ121" s="901">
        <v>4188945</v>
      </c>
      <c r="BR121" s="902"/>
      <c r="BS121" s="902"/>
      <c r="BT121" s="902"/>
      <c r="BU121" s="902"/>
      <c r="BV121" s="902">
        <v>4048624</v>
      </c>
      <c r="BW121" s="902"/>
      <c r="BX121" s="902"/>
      <c r="BY121" s="902"/>
      <c r="BZ121" s="902"/>
      <c r="CA121" s="902">
        <v>4956385</v>
      </c>
      <c r="CB121" s="902"/>
      <c r="CC121" s="902"/>
      <c r="CD121" s="902"/>
      <c r="CE121" s="902"/>
      <c r="CF121" s="963">
        <v>58.1</v>
      </c>
      <c r="CG121" s="964"/>
      <c r="CH121" s="964"/>
      <c r="CI121" s="964"/>
      <c r="CJ121" s="964"/>
      <c r="CK121" s="957"/>
      <c r="CL121" s="943"/>
      <c r="CM121" s="943"/>
      <c r="CN121" s="943"/>
      <c r="CO121" s="944"/>
      <c r="CP121" s="923" t="s">
        <v>484</v>
      </c>
      <c r="CQ121" s="924"/>
      <c r="CR121" s="924"/>
      <c r="CS121" s="924"/>
      <c r="CT121" s="924"/>
      <c r="CU121" s="924"/>
      <c r="CV121" s="924"/>
      <c r="CW121" s="924"/>
      <c r="CX121" s="924"/>
      <c r="CY121" s="924"/>
      <c r="CZ121" s="924"/>
      <c r="DA121" s="924"/>
      <c r="DB121" s="924"/>
      <c r="DC121" s="924"/>
      <c r="DD121" s="924"/>
      <c r="DE121" s="924"/>
      <c r="DF121" s="925"/>
      <c r="DG121" s="901">
        <v>349598</v>
      </c>
      <c r="DH121" s="902"/>
      <c r="DI121" s="902"/>
      <c r="DJ121" s="902"/>
      <c r="DK121" s="902"/>
      <c r="DL121" s="902">
        <v>310616</v>
      </c>
      <c r="DM121" s="902"/>
      <c r="DN121" s="902"/>
      <c r="DO121" s="902"/>
      <c r="DP121" s="902"/>
      <c r="DQ121" s="902">
        <v>268207</v>
      </c>
      <c r="DR121" s="902"/>
      <c r="DS121" s="902"/>
      <c r="DT121" s="902"/>
      <c r="DU121" s="902"/>
      <c r="DV121" s="879">
        <v>3.1</v>
      </c>
      <c r="DW121" s="879"/>
      <c r="DX121" s="879"/>
      <c r="DY121" s="879"/>
      <c r="DZ121" s="880"/>
    </row>
    <row r="122" spans="1:130" s="248" customFormat="1" ht="26.25" customHeight="1">
      <c r="A122" s="905"/>
      <c r="B122" s="906"/>
      <c r="C122" s="909" t="s">
        <v>464</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864" t="s">
        <v>465</v>
      </c>
      <c r="AB122" s="865"/>
      <c r="AC122" s="865"/>
      <c r="AD122" s="865"/>
      <c r="AE122" s="866"/>
      <c r="AF122" s="867" t="s">
        <v>444</v>
      </c>
      <c r="AG122" s="865"/>
      <c r="AH122" s="865"/>
      <c r="AI122" s="865"/>
      <c r="AJ122" s="866"/>
      <c r="AK122" s="867" t="s">
        <v>450</v>
      </c>
      <c r="AL122" s="865"/>
      <c r="AM122" s="865"/>
      <c r="AN122" s="865"/>
      <c r="AO122" s="866"/>
      <c r="AP122" s="912" t="s">
        <v>444</v>
      </c>
      <c r="AQ122" s="913"/>
      <c r="AR122" s="913"/>
      <c r="AS122" s="913"/>
      <c r="AT122" s="914"/>
      <c r="AU122" s="974"/>
      <c r="AV122" s="975"/>
      <c r="AW122" s="975"/>
      <c r="AX122" s="975"/>
      <c r="AY122" s="976"/>
      <c r="AZ122" s="967" t="s">
        <v>485</v>
      </c>
      <c r="BA122" s="968"/>
      <c r="BB122" s="968"/>
      <c r="BC122" s="968"/>
      <c r="BD122" s="968"/>
      <c r="BE122" s="968"/>
      <c r="BF122" s="968"/>
      <c r="BG122" s="968"/>
      <c r="BH122" s="968"/>
      <c r="BI122" s="968"/>
      <c r="BJ122" s="968"/>
      <c r="BK122" s="968"/>
      <c r="BL122" s="968"/>
      <c r="BM122" s="968"/>
      <c r="BN122" s="968"/>
      <c r="BO122" s="968"/>
      <c r="BP122" s="969"/>
      <c r="BQ122" s="970">
        <v>15186625</v>
      </c>
      <c r="BR122" s="933"/>
      <c r="BS122" s="933"/>
      <c r="BT122" s="933"/>
      <c r="BU122" s="933"/>
      <c r="BV122" s="933">
        <v>14833765</v>
      </c>
      <c r="BW122" s="933"/>
      <c r="BX122" s="933"/>
      <c r="BY122" s="933"/>
      <c r="BZ122" s="933"/>
      <c r="CA122" s="933">
        <v>14298035</v>
      </c>
      <c r="CB122" s="933"/>
      <c r="CC122" s="933"/>
      <c r="CD122" s="933"/>
      <c r="CE122" s="933"/>
      <c r="CF122" s="934">
        <v>167.6</v>
      </c>
      <c r="CG122" s="935"/>
      <c r="CH122" s="935"/>
      <c r="CI122" s="935"/>
      <c r="CJ122" s="935"/>
      <c r="CK122" s="957"/>
      <c r="CL122" s="943"/>
      <c r="CM122" s="943"/>
      <c r="CN122" s="943"/>
      <c r="CO122" s="944"/>
      <c r="CP122" s="923" t="s">
        <v>486</v>
      </c>
      <c r="CQ122" s="924"/>
      <c r="CR122" s="924"/>
      <c r="CS122" s="924"/>
      <c r="CT122" s="924"/>
      <c r="CU122" s="924"/>
      <c r="CV122" s="924"/>
      <c r="CW122" s="924"/>
      <c r="CX122" s="924"/>
      <c r="CY122" s="924"/>
      <c r="CZ122" s="924"/>
      <c r="DA122" s="924"/>
      <c r="DB122" s="924"/>
      <c r="DC122" s="924"/>
      <c r="DD122" s="924"/>
      <c r="DE122" s="924"/>
      <c r="DF122" s="925"/>
      <c r="DG122" s="901">
        <v>4163</v>
      </c>
      <c r="DH122" s="902"/>
      <c r="DI122" s="902"/>
      <c r="DJ122" s="902"/>
      <c r="DK122" s="902"/>
      <c r="DL122" s="902">
        <v>4142</v>
      </c>
      <c r="DM122" s="902"/>
      <c r="DN122" s="902"/>
      <c r="DO122" s="902"/>
      <c r="DP122" s="902"/>
      <c r="DQ122" s="902" t="s">
        <v>448</v>
      </c>
      <c r="DR122" s="902"/>
      <c r="DS122" s="902"/>
      <c r="DT122" s="902"/>
      <c r="DU122" s="902"/>
      <c r="DV122" s="879" t="s">
        <v>454</v>
      </c>
      <c r="DW122" s="879"/>
      <c r="DX122" s="879"/>
      <c r="DY122" s="879"/>
      <c r="DZ122" s="880"/>
    </row>
    <row r="123" spans="1:130" s="248" customFormat="1" ht="26.25" customHeight="1">
      <c r="A123" s="905"/>
      <c r="B123" s="906"/>
      <c r="C123" s="909" t="s">
        <v>471</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864" t="s">
        <v>454</v>
      </c>
      <c r="AB123" s="865"/>
      <c r="AC123" s="865"/>
      <c r="AD123" s="865"/>
      <c r="AE123" s="866"/>
      <c r="AF123" s="867" t="s">
        <v>454</v>
      </c>
      <c r="AG123" s="865"/>
      <c r="AH123" s="865"/>
      <c r="AI123" s="865"/>
      <c r="AJ123" s="866"/>
      <c r="AK123" s="867" t="s">
        <v>454</v>
      </c>
      <c r="AL123" s="865"/>
      <c r="AM123" s="865"/>
      <c r="AN123" s="865"/>
      <c r="AO123" s="866"/>
      <c r="AP123" s="912" t="s">
        <v>450</v>
      </c>
      <c r="AQ123" s="913"/>
      <c r="AR123" s="913"/>
      <c r="AS123" s="913"/>
      <c r="AT123" s="914"/>
      <c r="AU123" s="977"/>
      <c r="AV123" s="978"/>
      <c r="AW123" s="978"/>
      <c r="AX123" s="978"/>
      <c r="AY123" s="978"/>
      <c r="AZ123" s="279" t="s">
        <v>189</v>
      </c>
      <c r="BA123" s="279"/>
      <c r="BB123" s="279"/>
      <c r="BC123" s="279"/>
      <c r="BD123" s="279"/>
      <c r="BE123" s="279"/>
      <c r="BF123" s="279"/>
      <c r="BG123" s="279"/>
      <c r="BH123" s="279"/>
      <c r="BI123" s="279"/>
      <c r="BJ123" s="279"/>
      <c r="BK123" s="279"/>
      <c r="BL123" s="279"/>
      <c r="BM123" s="279"/>
      <c r="BN123" s="279"/>
      <c r="BO123" s="965" t="s">
        <v>487</v>
      </c>
      <c r="BP123" s="966"/>
      <c r="BQ123" s="920">
        <v>21113787</v>
      </c>
      <c r="BR123" s="921"/>
      <c r="BS123" s="921"/>
      <c r="BT123" s="921"/>
      <c r="BU123" s="921"/>
      <c r="BV123" s="921">
        <v>20218035</v>
      </c>
      <c r="BW123" s="921"/>
      <c r="BX123" s="921"/>
      <c r="BY123" s="921"/>
      <c r="BZ123" s="921"/>
      <c r="CA123" s="921">
        <v>21940133</v>
      </c>
      <c r="CB123" s="921"/>
      <c r="CC123" s="921"/>
      <c r="CD123" s="921"/>
      <c r="CE123" s="921"/>
      <c r="CF123" s="831"/>
      <c r="CG123" s="832"/>
      <c r="CH123" s="832"/>
      <c r="CI123" s="832"/>
      <c r="CJ123" s="922"/>
      <c r="CK123" s="957"/>
      <c r="CL123" s="943"/>
      <c r="CM123" s="943"/>
      <c r="CN123" s="943"/>
      <c r="CO123" s="944"/>
      <c r="CP123" s="923"/>
      <c r="CQ123" s="924"/>
      <c r="CR123" s="924"/>
      <c r="CS123" s="924"/>
      <c r="CT123" s="924"/>
      <c r="CU123" s="924"/>
      <c r="CV123" s="924"/>
      <c r="CW123" s="924"/>
      <c r="CX123" s="924"/>
      <c r="CY123" s="924"/>
      <c r="CZ123" s="924"/>
      <c r="DA123" s="924"/>
      <c r="DB123" s="924"/>
      <c r="DC123" s="924"/>
      <c r="DD123" s="924"/>
      <c r="DE123" s="924"/>
      <c r="DF123" s="925"/>
      <c r="DG123" s="864"/>
      <c r="DH123" s="865"/>
      <c r="DI123" s="865"/>
      <c r="DJ123" s="865"/>
      <c r="DK123" s="866"/>
      <c r="DL123" s="867"/>
      <c r="DM123" s="865"/>
      <c r="DN123" s="865"/>
      <c r="DO123" s="865"/>
      <c r="DP123" s="866"/>
      <c r="DQ123" s="867"/>
      <c r="DR123" s="865"/>
      <c r="DS123" s="865"/>
      <c r="DT123" s="865"/>
      <c r="DU123" s="866"/>
      <c r="DV123" s="912"/>
      <c r="DW123" s="913"/>
      <c r="DX123" s="913"/>
      <c r="DY123" s="913"/>
      <c r="DZ123" s="914"/>
    </row>
    <row r="124" spans="1:130" s="248" customFormat="1" ht="26.25" customHeight="1" thickBot="1">
      <c r="A124" s="905"/>
      <c r="B124" s="906"/>
      <c r="C124" s="909" t="s">
        <v>474</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864" t="s">
        <v>444</v>
      </c>
      <c r="AB124" s="865"/>
      <c r="AC124" s="865"/>
      <c r="AD124" s="865"/>
      <c r="AE124" s="866"/>
      <c r="AF124" s="867" t="s">
        <v>450</v>
      </c>
      <c r="AG124" s="865"/>
      <c r="AH124" s="865"/>
      <c r="AI124" s="865"/>
      <c r="AJ124" s="866"/>
      <c r="AK124" s="867" t="s">
        <v>448</v>
      </c>
      <c r="AL124" s="865"/>
      <c r="AM124" s="865"/>
      <c r="AN124" s="865"/>
      <c r="AO124" s="866"/>
      <c r="AP124" s="912" t="s">
        <v>446</v>
      </c>
      <c r="AQ124" s="913"/>
      <c r="AR124" s="913"/>
      <c r="AS124" s="913"/>
      <c r="AT124" s="914"/>
      <c r="AU124" s="915" t="s">
        <v>488</v>
      </c>
      <c r="AV124" s="916"/>
      <c r="AW124" s="916"/>
      <c r="AX124" s="916"/>
      <c r="AY124" s="916"/>
      <c r="AZ124" s="916"/>
      <c r="BA124" s="916"/>
      <c r="BB124" s="916"/>
      <c r="BC124" s="916"/>
      <c r="BD124" s="916"/>
      <c r="BE124" s="916"/>
      <c r="BF124" s="916"/>
      <c r="BG124" s="916"/>
      <c r="BH124" s="916"/>
      <c r="BI124" s="916"/>
      <c r="BJ124" s="916"/>
      <c r="BK124" s="916"/>
      <c r="BL124" s="916"/>
      <c r="BM124" s="916"/>
      <c r="BN124" s="916"/>
      <c r="BO124" s="916"/>
      <c r="BP124" s="917"/>
      <c r="BQ124" s="918">
        <v>60.7</v>
      </c>
      <c r="BR124" s="919"/>
      <c r="BS124" s="919"/>
      <c r="BT124" s="919"/>
      <c r="BU124" s="919"/>
      <c r="BV124" s="919">
        <v>54.5</v>
      </c>
      <c r="BW124" s="919"/>
      <c r="BX124" s="919"/>
      <c r="BY124" s="919"/>
      <c r="BZ124" s="919"/>
      <c r="CA124" s="919">
        <v>45</v>
      </c>
      <c r="CB124" s="919"/>
      <c r="CC124" s="919"/>
      <c r="CD124" s="919"/>
      <c r="CE124" s="919"/>
      <c r="CF124" s="809"/>
      <c r="CG124" s="810"/>
      <c r="CH124" s="810"/>
      <c r="CI124" s="810"/>
      <c r="CJ124" s="950"/>
      <c r="CK124" s="958"/>
      <c r="CL124" s="958"/>
      <c r="CM124" s="958"/>
      <c r="CN124" s="958"/>
      <c r="CO124" s="959"/>
      <c r="CP124" s="923" t="s">
        <v>489</v>
      </c>
      <c r="CQ124" s="924"/>
      <c r="CR124" s="924"/>
      <c r="CS124" s="924"/>
      <c r="CT124" s="924"/>
      <c r="CU124" s="924"/>
      <c r="CV124" s="924"/>
      <c r="CW124" s="924"/>
      <c r="CX124" s="924"/>
      <c r="CY124" s="924"/>
      <c r="CZ124" s="924"/>
      <c r="DA124" s="924"/>
      <c r="DB124" s="924"/>
      <c r="DC124" s="924"/>
      <c r="DD124" s="924"/>
      <c r="DE124" s="924"/>
      <c r="DF124" s="925"/>
      <c r="DG124" s="847">
        <v>12154954</v>
      </c>
      <c r="DH124" s="848"/>
      <c r="DI124" s="848"/>
      <c r="DJ124" s="848"/>
      <c r="DK124" s="849"/>
      <c r="DL124" s="850">
        <v>11682146</v>
      </c>
      <c r="DM124" s="848"/>
      <c r="DN124" s="848"/>
      <c r="DO124" s="848"/>
      <c r="DP124" s="849"/>
      <c r="DQ124" s="850" t="s">
        <v>448</v>
      </c>
      <c r="DR124" s="848"/>
      <c r="DS124" s="848"/>
      <c r="DT124" s="848"/>
      <c r="DU124" s="849"/>
      <c r="DV124" s="936" t="s">
        <v>397</v>
      </c>
      <c r="DW124" s="937"/>
      <c r="DX124" s="937"/>
      <c r="DY124" s="937"/>
      <c r="DZ124" s="938"/>
    </row>
    <row r="125" spans="1:130" s="248" customFormat="1" ht="26.25" customHeight="1">
      <c r="A125" s="905"/>
      <c r="B125" s="906"/>
      <c r="C125" s="909" t="s">
        <v>476</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864" t="s">
        <v>397</v>
      </c>
      <c r="AB125" s="865"/>
      <c r="AC125" s="865"/>
      <c r="AD125" s="865"/>
      <c r="AE125" s="866"/>
      <c r="AF125" s="867" t="s">
        <v>450</v>
      </c>
      <c r="AG125" s="865"/>
      <c r="AH125" s="865"/>
      <c r="AI125" s="865"/>
      <c r="AJ125" s="866"/>
      <c r="AK125" s="867" t="s">
        <v>397</v>
      </c>
      <c r="AL125" s="865"/>
      <c r="AM125" s="865"/>
      <c r="AN125" s="865"/>
      <c r="AO125" s="866"/>
      <c r="AP125" s="912" t="s">
        <v>450</v>
      </c>
      <c r="AQ125" s="913"/>
      <c r="AR125" s="913"/>
      <c r="AS125" s="913"/>
      <c r="AT125" s="914"/>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9" t="s">
        <v>490</v>
      </c>
      <c r="CL125" s="940"/>
      <c r="CM125" s="940"/>
      <c r="CN125" s="940"/>
      <c r="CO125" s="941"/>
      <c r="CP125" s="948" t="s">
        <v>491</v>
      </c>
      <c r="CQ125" s="893"/>
      <c r="CR125" s="893"/>
      <c r="CS125" s="893"/>
      <c r="CT125" s="893"/>
      <c r="CU125" s="893"/>
      <c r="CV125" s="893"/>
      <c r="CW125" s="893"/>
      <c r="CX125" s="893"/>
      <c r="CY125" s="893"/>
      <c r="CZ125" s="893"/>
      <c r="DA125" s="893"/>
      <c r="DB125" s="893"/>
      <c r="DC125" s="893"/>
      <c r="DD125" s="893"/>
      <c r="DE125" s="893"/>
      <c r="DF125" s="894"/>
      <c r="DG125" s="949" t="s">
        <v>450</v>
      </c>
      <c r="DH125" s="930"/>
      <c r="DI125" s="930"/>
      <c r="DJ125" s="930"/>
      <c r="DK125" s="930"/>
      <c r="DL125" s="930" t="s">
        <v>397</v>
      </c>
      <c r="DM125" s="930"/>
      <c r="DN125" s="930"/>
      <c r="DO125" s="930"/>
      <c r="DP125" s="930"/>
      <c r="DQ125" s="930" t="s">
        <v>444</v>
      </c>
      <c r="DR125" s="930"/>
      <c r="DS125" s="930"/>
      <c r="DT125" s="930"/>
      <c r="DU125" s="930"/>
      <c r="DV125" s="931" t="s">
        <v>448</v>
      </c>
      <c r="DW125" s="931"/>
      <c r="DX125" s="931"/>
      <c r="DY125" s="931"/>
      <c r="DZ125" s="932"/>
    </row>
    <row r="126" spans="1:130" s="248" customFormat="1" ht="26.25" customHeight="1" thickBot="1">
      <c r="A126" s="905"/>
      <c r="B126" s="906"/>
      <c r="C126" s="909" t="s">
        <v>478</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864" t="s">
        <v>397</v>
      </c>
      <c r="AB126" s="865"/>
      <c r="AC126" s="865"/>
      <c r="AD126" s="865"/>
      <c r="AE126" s="866"/>
      <c r="AF126" s="867" t="s">
        <v>397</v>
      </c>
      <c r="AG126" s="865"/>
      <c r="AH126" s="865"/>
      <c r="AI126" s="865"/>
      <c r="AJ126" s="866"/>
      <c r="AK126" s="867" t="s">
        <v>397</v>
      </c>
      <c r="AL126" s="865"/>
      <c r="AM126" s="865"/>
      <c r="AN126" s="865"/>
      <c r="AO126" s="866"/>
      <c r="AP126" s="912" t="s">
        <v>397</v>
      </c>
      <c r="AQ126" s="913"/>
      <c r="AR126" s="913"/>
      <c r="AS126" s="913"/>
      <c r="AT126" s="91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2"/>
      <c r="CL126" s="943"/>
      <c r="CM126" s="943"/>
      <c r="CN126" s="943"/>
      <c r="CO126" s="944"/>
      <c r="CP126" s="900" t="s">
        <v>492</v>
      </c>
      <c r="CQ126" s="835"/>
      <c r="CR126" s="835"/>
      <c r="CS126" s="835"/>
      <c r="CT126" s="835"/>
      <c r="CU126" s="835"/>
      <c r="CV126" s="835"/>
      <c r="CW126" s="835"/>
      <c r="CX126" s="835"/>
      <c r="CY126" s="835"/>
      <c r="CZ126" s="835"/>
      <c r="DA126" s="835"/>
      <c r="DB126" s="835"/>
      <c r="DC126" s="835"/>
      <c r="DD126" s="835"/>
      <c r="DE126" s="835"/>
      <c r="DF126" s="836"/>
      <c r="DG126" s="901" t="s">
        <v>397</v>
      </c>
      <c r="DH126" s="902"/>
      <c r="DI126" s="902"/>
      <c r="DJ126" s="902"/>
      <c r="DK126" s="902"/>
      <c r="DL126" s="902" t="s">
        <v>397</v>
      </c>
      <c r="DM126" s="902"/>
      <c r="DN126" s="902"/>
      <c r="DO126" s="902"/>
      <c r="DP126" s="902"/>
      <c r="DQ126" s="902" t="s">
        <v>397</v>
      </c>
      <c r="DR126" s="902"/>
      <c r="DS126" s="902"/>
      <c r="DT126" s="902"/>
      <c r="DU126" s="902"/>
      <c r="DV126" s="879" t="s">
        <v>448</v>
      </c>
      <c r="DW126" s="879"/>
      <c r="DX126" s="879"/>
      <c r="DY126" s="879"/>
      <c r="DZ126" s="880"/>
    </row>
    <row r="127" spans="1:130" s="248" customFormat="1" ht="26.25" customHeight="1">
      <c r="A127" s="907"/>
      <c r="B127" s="908"/>
      <c r="C127" s="926" t="s">
        <v>493</v>
      </c>
      <c r="D127" s="927"/>
      <c r="E127" s="927"/>
      <c r="F127" s="927"/>
      <c r="G127" s="927"/>
      <c r="H127" s="927"/>
      <c r="I127" s="927"/>
      <c r="J127" s="927"/>
      <c r="K127" s="927"/>
      <c r="L127" s="927"/>
      <c r="M127" s="927"/>
      <c r="N127" s="927"/>
      <c r="O127" s="927"/>
      <c r="P127" s="927"/>
      <c r="Q127" s="927"/>
      <c r="R127" s="927"/>
      <c r="S127" s="927"/>
      <c r="T127" s="927"/>
      <c r="U127" s="927"/>
      <c r="V127" s="927"/>
      <c r="W127" s="927"/>
      <c r="X127" s="927"/>
      <c r="Y127" s="927"/>
      <c r="Z127" s="928"/>
      <c r="AA127" s="864" t="s">
        <v>397</v>
      </c>
      <c r="AB127" s="865"/>
      <c r="AC127" s="865"/>
      <c r="AD127" s="865"/>
      <c r="AE127" s="866"/>
      <c r="AF127" s="867" t="s">
        <v>397</v>
      </c>
      <c r="AG127" s="865"/>
      <c r="AH127" s="865"/>
      <c r="AI127" s="865"/>
      <c r="AJ127" s="866"/>
      <c r="AK127" s="867" t="s">
        <v>450</v>
      </c>
      <c r="AL127" s="865"/>
      <c r="AM127" s="865"/>
      <c r="AN127" s="865"/>
      <c r="AO127" s="866"/>
      <c r="AP127" s="912" t="s">
        <v>397</v>
      </c>
      <c r="AQ127" s="913"/>
      <c r="AR127" s="913"/>
      <c r="AS127" s="913"/>
      <c r="AT127" s="914"/>
      <c r="AU127" s="284"/>
      <c r="AV127" s="284"/>
      <c r="AW127" s="284"/>
      <c r="AX127" s="929" t="s">
        <v>494</v>
      </c>
      <c r="AY127" s="897"/>
      <c r="AZ127" s="897"/>
      <c r="BA127" s="897"/>
      <c r="BB127" s="897"/>
      <c r="BC127" s="897"/>
      <c r="BD127" s="897"/>
      <c r="BE127" s="898"/>
      <c r="BF127" s="896" t="s">
        <v>495</v>
      </c>
      <c r="BG127" s="897"/>
      <c r="BH127" s="897"/>
      <c r="BI127" s="897"/>
      <c r="BJ127" s="897"/>
      <c r="BK127" s="897"/>
      <c r="BL127" s="898"/>
      <c r="BM127" s="896" t="s">
        <v>496</v>
      </c>
      <c r="BN127" s="897"/>
      <c r="BO127" s="897"/>
      <c r="BP127" s="897"/>
      <c r="BQ127" s="897"/>
      <c r="BR127" s="897"/>
      <c r="BS127" s="898"/>
      <c r="BT127" s="896" t="s">
        <v>497</v>
      </c>
      <c r="BU127" s="897"/>
      <c r="BV127" s="897"/>
      <c r="BW127" s="897"/>
      <c r="BX127" s="897"/>
      <c r="BY127" s="897"/>
      <c r="BZ127" s="899"/>
      <c r="CA127" s="284"/>
      <c r="CB127" s="284"/>
      <c r="CC127" s="284"/>
      <c r="CD127" s="285"/>
      <c r="CE127" s="285"/>
      <c r="CF127" s="285"/>
      <c r="CG127" s="282"/>
      <c r="CH127" s="282"/>
      <c r="CI127" s="282"/>
      <c r="CJ127" s="283"/>
      <c r="CK127" s="942"/>
      <c r="CL127" s="943"/>
      <c r="CM127" s="943"/>
      <c r="CN127" s="943"/>
      <c r="CO127" s="944"/>
      <c r="CP127" s="900" t="s">
        <v>498</v>
      </c>
      <c r="CQ127" s="835"/>
      <c r="CR127" s="835"/>
      <c r="CS127" s="835"/>
      <c r="CT127" s="835"/>
      <c r="CU127" s="835"/>
      <c r="CV127" s="835"/>
      <c r="CW127" s="835"/>
      <c r="CX127" s="835"/>
      <c r="CY127" s="835"/>
      <c r="CZ127" s="835"/>
      <c r="DA127" s="835"/>
      <c r="DB127" s="835"/>
      <c r="DC127" s="835"/>
      <c r="DD127" s="835"/>
      <c r="DE127" s="835"/>
      <c r="DF127" s="836"/>
      <c r="DG127" s="901" t="s">
        <v>397</v>
      </c>
      <c r="DH127" s="902"/>
      <c r="DI127" s="902"/>
      <c r="DJ127" s="902"/>
      <c r="DK127" s="902"/>
      <c r="DL127" s="902" t="s">
        <v>397</v>
      </c>
      <c r="DM127" s="902"/>
      <c r="DN127" s="902"/>
      <c r="DO127" s="902"/>
      <c r="DP127" s="902"/>
      <c r="DQ127" s="902" t="s">
        <v>397</v>
      </c>
      <c r="DR127" s="902"/>
      <c r="DS127" s="902"/>
      <c r="DT127" s="902"/>
      <c r="DU127" s="902"/>
      <c r="DV127" s="879" t="s">
        <v>450</v>
      </c>
      <c r="DW127" s="879"/>
      <c r="DX127" s="879"/>
      <c r="DY127" s="879"/>
      <c r="DZ127" s="880"/>
    </row>
    <row r="128" spans="1:130" s="248" customFormat="1" ht="26.25" customHeight="1" thickBot="1">
      <c r="A128" s="881" t="s">
        <v>499</v>
      </c>
      <c r="B128" s="882"/>
      <c r="C128" s="882"/>
      <c r="D128" s="882"/>
      <c r="E128" s="882"/>
      <c r="F128" s="882"/>
      <c r="G128" s="882"/>
      <c r="H128" s="882"/>
      <c r="I128" s="882"/>
      <c r="J128" s="882"/>
      <c r="K128" s="882"/>
      <c r="L128" s="882"/>
      <c r="M128" s="882"/>
      <c r="N128" s="882"/>
      <c r="O128" s="882"/>
      <c r="P128" s="882"/>
      <c r="Q128" s="882"/>
      <c r="R128" s="882"/>
      <c r="S128" s="882"/>
      <c r="T128" s="882"/>
      <c r="U128" s="882"/>
      <c r="V128" s="882"/>
      <c r="W128" s="883" t="s">
        <v>500</v>
      </c>
      <c r="X128" s="883"/>
      <c r="Y128" s="883"/>
      <c r="Z128" s="884"/>
      <c r="AA128" s="885">
        <v>317374</v>
      </c>
      <c r="AB128" s="886"/>
      <c r="AC128" s="886"/>
      <c r="AD128" s="886"/>
      <c r="AE128" s="887"/>
      <c r="AF128" s="888">
        <v>330814</v>
      </c>
      <c r="AG128" s="886"/>
      <c r="AH128" s="886"/>
      <c r="AI128" s="886"/>
      <c r="AJ128" s="887"/>
      <c r="AK128" s="888">
        <v>309297</v>
      </c>
      <c r="AL128" s="886"/>
      <c r="AM128" s="886"/>
      <c r="AN128" s="886"/>
      <c r="AO128" s="887"/>
      <c r="AP128" s="889"/>
      <c r="AQ128" s="890"/>
      <c r="AR128" s="890"/>
      <c r="AS128" s="890"/>
      <c r="AT128" s="891"/>
      <c r="AU128" s="284"/>
      <c r="AV128" s="284"/>
      <c r="AW128" s="284"/>
      <c r="AX128" s="892" t="s">
        <v>501</v>
      </c>
      <c r="AY128" s="893"/>
      <c r="AZ128" s="893"/>
      <c r="BA128" s="893"/>
      <c r="BB128" s="893"/>
      <c r="BC128" s="893"/>
      <c r="BD128" s="893"/>
      <c r="BE128" s="894"/>
      <c r="BF128" s="871" t="s">
        <v>444</v>
      </c>
      <c r="BG128" s="872"/>
      <c r="BH128" s="872"/>
      <c r="BI128" s="872"/>
      <c r="BJ128" s="872"/>
      <c r="BK128" s="872"/>
      <c r="BL128" s="895"/>
      <c r="BM128" s="871">
        <v>13.37</v>
      </c>
      <c r="BN128" s="872"/>
      <c r="BO128" s="872"/>
      <c r="BP128" s="872"/>
      <c r="BQ128" s="872"/>
      <c r="BR128" s="872"/>
      <c r="BS128" s="895"/>
      <c r="BT128" s="871">
        <v>20</v>
      </c>
      <c r="BU128" s="872"/>
      <c r="BV128" s="872"/>
      <c r="BW128" s="872"/>
      <c r="BX128" s="872"/>
      <c r="BY128" s="872"/>
      <c r="BZ128" s="873"/>
      <c r="CA128" s="285"/>
      <c r="CB128" s="285"/>
      <c r="CC128" s="285"/>
      <c r="CD128" s="285"/>
      <c r="CE128" s="285"/>
      <c r="CF128" s="285"/>
      <c r="CG128" s="282"/>
      <c r="CH128" s="282"/>
      <c r="CI128" s="282"/>
      <c r="CJ128" s="283"/>
      <c r="CK128" s="945"/>
      <c r="CL128" s="946"/>
      <c r="CM128" s="946"/>
      <c r="CN128" s="946"/>
      <c r="CO128" s="947"/>
      <c r="CP128" s="874" t="s">
        <v>502</v>
      </c>
      <c r="CQ128" s="813"/>
      <c r="CR128" s="813"/>
      <c r="CS128" s="813"/>
      <c r="CT128" s="813"/>
      <c r="CU128" s="813"/>
      <c r="CV128" s="813"/>
      <c r="CW128" s="813"/>
      <c r="CX128" s="813"/>
      <c r="CY128" s="813"/>
      <c r="CZ128" s="813"/>
      <c r="DA128" s="813"/>
      <c r="DB128" s="813"/>
      <c r="DC128" s="813"/>
      <c r="DD128" s="813"/>
      <c r="DE128" s="813"/>
      <c r="DF128" s="814"/>
      <c r="DG128" s="875" t="s">
        <v>448</v>
      </c>
      <c r="DH128" s="876"/>
      <c r="DI128" s="876"/>
      <c r="DJ128" s="876"/>
      <c r="DK128" s="876"/>
      <c r="DL128" s="876" t="s">
        <v>448</v>
      </c>
      <c r="DM128" s="876"/>
      <c r="DN128" s="876"/>
      <c r="DO128" s="876"/>
      <c r="DP128" s="876"/>
      <c r="DQ128" s="876" t="s">
        <v>448</v>
      </c>
      <c r="DR128" s="876"/>
      <c r="DS128" s="876"/>
      <c r="DT128" s="876"/>
      <c r="DU128" s="876"/>
      <c r="DV128" s="877" t="s">
        <v>448</v>
      </c>
      <c r="DW128" s="877"/>
      <c r="DX128" s="877"/>
      <c r="DY128" s="877"/>
      <c r="DZ128" s="878"/>
    </row>
    <row r="129" spans="1:131" s="248" customFormat="1" ht="26.25" customHeight="1">
      <c r="A129" s="859" t="s">
        <v>107</v>
      </c>
      <c r="B129" s="860"/>
      <c r="C129" s="860"/>
      <c r="D129" s="860"/>
      <c r="E129" s="860"/>
      <c r="F129" s="860"/>
      <c r="G129" s="860"/>
      <c r="H129" s="860"/>
      <c r="I129" s="860"/>
      <c r="J129" s="860"/>
      <c r="K129" s="860"/>
      <c r="L129" s="860"/>
      <c r="M129" s="860"/>
      <c r="N129" s="860"/>
      <c r="O129" s="860"/>
      <c r="P129" s="860"/>
      <c r="Q129" s="860"/>
      <c r="R129" s="860"/>
      <c r="S129" s="860"/>
      <c r="T129" s="860"/>
      <c r="U129" s="860"/>
      <c r="V129" s="860"/>
      <c r="W129" s="861" t="s">
        <v>503</v>
      </c>
      <c r="X129" s="862"/>
      <c r="Y129" s="862"/>
      <c r="Z129" s="863"/>
      <c r="AA129" s="864">
        <v>9544235</v>
      </c>
      <c r="AB129" s="865"/>
      <c r="AC129" s="865"/>
      <c r="AD129" s="865"/>
      <c r="AE129" s="866"/>
      <c r="AF129" s="867">
        <v>9450782</v>
      </c>
      <c r="AG129" s="865"/>
      <c r="AH129" s="865"/>
      <c r="AI129" s="865"/>
      <c r="AJ129" s="866"/>
      <c r="AK129" s="867">
        <v>9789683</v>
      </c>
      <c r="AL129" s="865"/>
      <c r="AM129" s="865"/>
      <c r="AN129" s="865"/>
      <c r="AO129" s="866"/>
      <c r="AP129" s="868"/>
      <c r="AQ129" s="869"/>
      <c r="AR129" s="869"/>
      <c r="AS129" s="869"/>
      <c r="AT129" s="870"/>
      <c r="AU129" s="286"/>
      <c r="AV129" s="286"/>
      <c r="AW129" s="286"/>
      <c r="AX129" s="834" t="s">
        <v>504</v>
      </c>
      <c r="AY129" s="835"/>
      <c r="AZ129" s="835"/>
      <c r="BA129" s="835"/>
      <c r="BB129" s="835"/>
      <c r="BC129" s="835"/>
      <c r="BD129" s="835"/>
      <c r="BE129" s="836"/>
      <c r="BF129" s="854" t="s">
        <v>505</v>
      </c>
      <c r="BG129" s="855"/>
      <c r="BH129" s="855"/>
      <c r="BI129" s="855"/>
      <c r="BJ129" s="855"/>
      <c r="BK129" s="855"/>
      <c r="BL129" s="856"/>
      <c r="BM129" s="854">
        <v>18.37</v>
      </c>
      <c r="BN129" s="855"/>
      <c r="BO129" s="855"/>
      <c r="BP129" s="855"/>
      <c r="BQ129" s="855"/>
      <c r="BR129" s="855"/>
      <c r="BS129" s="856"/>
      <c r="BT129" s="854">
        <v>30</v>
      </c>
      <c r="BU129" s="857"/>
      <c r="BV129" s="857"/>
      <c r="BW129" s="857"/>
      <c r="BX129" s="857"/>
      <c r="BY129" s="857"/>
      <c r="BZ129" s="85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9" t="s">
        <v>506</v>
      </c>
      <c r="B130" s="860"/>
      <c r="C130" s="860"/>
      <c r="D130" s="860"/>
      <c r="E130" s="860"/>
      <c r="F130" s="860"/>
      <c r="G130" s="860"/>
      <c r="H130" s="860"/>
      <c r="I130" s="860"/>
      <c r="J130" s="860"/>
      <c r="K130" s="860"/>
      <c r="L130" s="860"/>
      <c r="M130" s="860"/>
      <c r="N130" s="860"/>
      <c r="O130" s="860"/>
      <c r="P130" s="860"/>
      <c r="Q130" s="860"/>
      <c r="R130" s="860"/>
      <c r="S130" s="860"/>
      <c r="T130" s="860"/>
      <c r="U130" s="860"/>
      <c r="V130" s="860"/>
      <c r="W130" s="861" t="s">
        <v>507</v>
      </c>
      <c r="X130" s="862"/>
      <c r="Y130" s="862"/>
      <c r="Z130" s="863"/>
      <c r="AA130" s="864">
        <v>1284450</v>
      </c>
      <c r="AB130" s="865"/>
      <c r="AC130" s="865"/>
      <c r="AD130" s="865"/>
      <c r="AE130" s="866"/>
      <c r="AF130" s="867">
        <v>1218441</v>
      </c>
      <c r="AG130" s="865"/>
      <c r="AH130" s="865"/>
      <c r="AI130" s="865"/>
      <c r="AJ130" s="866"/>
      <c r="AK130" s="867">
        <v>1259303</v>
      </c>
      <c r="AL130" s="865"/>
      <c r="AM130" s="865"/>
      <c r="AN130" s="865"/>
      <c r="AO130" s="866"/>
      <c r="AP130" s="868"/>
      <c r="AQ130" s="869"/>
      <c r="AR130" s="869"/>
      <c r="AS130" s="869"/>
      <c r="AT130" s="870"/>
      <c r="AU130" s="286"/>
      <c r="AV130" s="286"/>
      <c r="AW130" s="286"/>
      <c r="AX130" s="834" t="s">
        <v>508</v>
      </c>
      <c r="AY130" s="835"/>
      <c r="AZ130" s="835"/>
      <c r="BA130" s="835"/>
      <c r="BB130" s="835"/>
      <c r="BC130" s="835"/>
      <c r="BD130" s="835"/>
      <c r="BE130" s="836"/>
      <c r="BF130" s="837">
        <v>9.3000000000000007</v>
      </c>
      <c r="BG130" s="838"/>
      <c r="BH130" s="838"/>
      <c r="BI130" s="838"/>
      <c r="BJ130" s="838"/>
      <c r="BK130" s="838"/>
      <c r="BL130" s="839"/>
      <c r="BM130" s="837">
        <v>25</v>
      </c>
      <c r="BN130" s="838"/>
      <c r="BO130" s="838"/>
      <c r="BP130" s="838"/>
      <c r="BQ130" s="838"/>
      <c r="BR130" s="838"/>
      <c r="BS130" s="839"/>
      <c r="BT130" s="837">
        <v>35</v>
      </c>
      <c r="BU130" s="840"/>
      <c r="BV130" s="840"/>
      <c r="BW130" s="840"/>
      <c r="BX130" s="840"/>
      <c r="BY130" s="840"/>
      <c r="BZ130" s="841"/>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2"/>
      <c r="B131" s="843"/>
      <c r="C131" s="843"/>
      <c r="D131" s="843"/>
      <c r="E131" s="843"/>
      <c r="F131" s="843"/>
      <c r="G131" s="843"/>
      <c r="H131" s="843"/>
      <c r="I131" s="843"/>
      <c r="J131" s="843"/>
      <c r="K131" s="843"/>
      <c r="L131" s="843"/>
      <c r="M131" s="843"/>
      <c r="N131" s="843"/>
      <c r="O131" s="843"/>
      <c r="P131" s="843"/>
      <c r="Q131" s="843"/>
      <c r="R131" s="843"/>
      <c r="S131" s="843"/>
      <c r="T131" s="843"/>
      <c r="U131" s="843"/>
      <c r="V131" s="843"/>
      <c r="W131" s="844" t="s">
        <v>509</v>
      </c>
      <c r="X131" s="845"/>
      <c r="Y131" s="845"/>
      <c r="Z131" s="846"/>
      <c r="AA131" s="847">
        <v>8259785</v>
      </c>
      <c r="AB131" s="848"/>
      <c r="AC131" s="848"/>
      <c r="AD131" s="848"/>
      <c r="AE131" s="849"/>
      <c r="AF131" s="850">
        <v>8232341</v>
      </c>
      <c r="AG131" s="848"/>
      <c r="AH131" s="848"/>
      <c r="AI131" s="848"/>
      <c r="AJ131" s="849"/>
      <c r="AK131" s="850">
        <v>8530380</v>
      </c>
      <c r="AL131" s="848"/>
      <c r="AM131" s="848"/>
      <c r="AN131" s="848"/>
      <c r="AO131" s="849"/>
      <c r="AP131" s="851"/>
      <c r="AQ131" s="852"/>
      <c r="AR131" s="852"/>
      <c r="AS131" s="852"/>
      <c r="AT131" s="853"/>
      <c r="AU131" s="286"/>
      <c r="AV131" s="286"/>
      <c r="AW131" s="286"/>
      <c r="AX131" s="812" t="s">
        <v>510</v>
      </c>
      <c r="AY131" s="813"/>
      <c r="AZ131" s="813"/>
      <c r="BA131" s="813"/>
      <c r="BB131" s="813"/>
      <c r="BC131" s="813"/>
      <c r="BD131" s="813"/>
      <c r="BE131" s="814"/>
      <c r="BF131" s="815">
        <v>45</v>
      </c>
      <c r="BG131" s="816"/>
      <c r="BH131" s="816"/>
      <c r="BI131" s="816"/>
      <c r="BJ131" s="816"/>
      <c r="BK131" s="816"/>
      <c r="BL131" s="817"/>
      <c r="BM131" s="815">
        <v>350</v>
      </c>
      <c r="BN131" s="816"/>
      <c r="BO131" s="816"/>
      <c r="BP131" s="816"/>
      <c r="BQ131" s="816"/>
      <c r="BR131" s="816"/>
      <c r="BS131" s="817"/>
      <c r="BT131" s="818"/>
      <c r="BU131" s="819"/>
      <c r="BV131" s="819"/>
      <c r="BW131" s="819"/>
      <c r="BX131" s="819"/>
      <c r="BY131" s="819"/>
      <c r="BZ131" s="82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1" t="s">
        <v>511</v>
      </c>
      <c r="B132" s="822"/>
      <c r="C132" s="822"/>
      <c r="D132" s="822"/>
      <c r="E132" s="822"/>
      <c r="F132" s="822"/>
      <c r="G132" s="822"/>
      <c r="H132" s="822"/>
      <c r="I132" s="822"/>
      <c r="J132" s="822"/>
      <c r="K132" s="822"/>
      <c r="L132" s="822"/>
      <c r="M132" s="822"/>
      <c r="N132" s="822"/>
      <c r="O132" s="822"/>
      <c r="P132" s="822"/>
      <c r="Q132" s="822"/>
      <c r="R132" s="822"/>
      <c r="S132" s="822"/>
      <c r="T132" s="822"/>
      <c r="U132" s="822"/>
      <c r="V132" s="825" t="s">
        <v>512</v>
      </c>
      <c r="W132" s="825"/>
      <c r="X132" s="825"/>
      <c r="Y132" s="825"/>
      <c r="Z132" s="826"/>
      <c r="AA132" s="827">
        <v>14.670321319999999</v>
      </c>
      <c r="AB132" s="828"/>
      <c r="AC132" s="828"/>
      <c r="AD132" s="828"/>
      <c r="AE132" s="829"/>
      <c r="AF132" s="830">
        <v>10.9812628</v>
      </c>
      <c r="AG132" s="828"/>
      <c r="AH132" s="828"/>
      <c r="AI132" s="828"/>
      <c r="AJ132" s="829"/>
      <c r="AK132" s="830">
        <v>2.318079617</v>
      </c>
      <c r="AL132" s="828"/>
      <c r="AM132" s="828"/>
      <c r="AN132" s="828"/>
      <c r="AO132" s="829"/>
      <c r="AP132" s="831"/>
      <c r="AQ132" s="832"/>
      <c r="AR132" s="832"/>
      <c r="AS132" s="832"/>
      <c r="AT132" s="833"/>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3"/>
      <c r="B133" s="824"/>
      <c r="C133" s="824"/>
      <c r="D133" s="824"/>
      <c r="E133" s="824"/>
      <c r="F133" s="824"/>
      <c r="G133" s="824"/>
      <c r="H133" s="824"/>
      <c r="I133" s="824"/>
      <c r="J133" s="824"/>
      <c r="K133" s="824"/>
      <c r="L133" s="824"/>
      <c r="M133" s="824"/>
      <c r="N133" s="824"/>
      <c r="O133" s="824"/>
      <c r="P133" s="824"/>
      <c r="Q133" s="824"/>
      <c r="R133" s="824"/>
      <c r="S133" s="824"/>
      <c r="T133" s="824"/>
      <c r="U133" s="824"/>
      <c r="V133" s="804" t="s">
        <v>513</v>
      </c>
      <c r="W133" s="804"/>
      <c r="X133" s="804"/>
      <c r="Y133" s="804"/>
      <c r="Z133" s="805"/>
      <c r="AA133" s="806">
        <v>14.7</v>
      </c>
      <c r="AB133" s="807"/>
      <c r="AC133" s="807"/>
      <c r="AD133" s="807"/>
      <c r="AE133" s="808"/>
      <c r="AF133" s="806">
        <v>13.3</v>
      </c>
      <c r="AG133" s="807"/>
      <c r="AH133" s="807"/>
      <c r="AI133" s="807"/>
      <c r="AJ133" s="808"/>
      <c r="AK133" s="806">
        <v>9.3000000000000007</v>
      </c>
      <c r="AL133" s="807"/>
      <c r="AM133" s="807"/>
      <c r="AN133" s="807"/>
      <c r="AO133" s="808"/>
      <c r="AP133" s="809"/>
      <c r="AQ133" s="810"/>
      <c r="AR133" s="810"/>
      <c r="AS133" s="810"/>
      <c r="AT133" s="81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Qw8m5BCKBSjXi3bYAgGNtylTQVwq55DhvThlExpK3KqeUxgsYIs1hPy2yAf6N6S4ztnW+6UYK82uEjxxRlQpYQ==" saltValue="p2coVjm/RH/yGT5pzoSXx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514</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uNWW3sMyu8Anw3RnhLEUNDIELnfNZLe2wWgum8gXbSPeLQmRUQjsAPK3O6KEjjOExzUIk9psML+0dycJHDYYaQ==" saltValue="/yTb8c2kplSqCVKuTIytf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22" zoomScale="80" zoomScaleNormal="8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lPAx6v7/XZBoBqpmJLXzAo/XJTH7vs207TONT9hQcs2Oyd46lqLpE/vKX67OAa9hfwNaLoLzbwm0+yUnApwwdA==" saltValue="3Y8/xJPTT9Pcd0nmO0zTW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4" zoomScale="70" zoomScaleSheetLayoutView="70"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516</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7" t="s">
        <v>517</v>
      </c>
      <c r="AP7" s="305"/>
      <c r="AQ7" s="306" t="s">
        <v>518</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8"/>
      <c r="AP8" s="311" t="s">
        <v>519</v>
      </c>
      <c r="AQ8" s="312" t="s">
        <v>520</v>
      </c>
      <c r="AR8" s="313" t="s">
        <v>521</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8" t="s">
        <v>522</v>
      </c>
      <c r="AL9" s="1229"/>
      <c r="AM9" s="1229"/>
      <c r="AN9" s="1230"/>
      <c r="AO9" s="314">
        <v>2952592</v>
      </c>
      <c r="AP9" s="314">
        <v>72028</v>
      </c>
      <c r="AQ9" s="315">
        <v>93452</v>
      </c>
      <c r="AR9" s="316">
        <v>-22.9</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8" t="s">
        <v>523</v>
      </c>
      <c r="AL10" s="1229"/>
      <c r="AM10" s="1229"/>
      <c r="AN10" s="1230"/>
      <c r="AO10" s="317">
        <v>85851</v>
      </c>
      <c r="AP10" s="317">
        <v>2094</v>
      </c>
      <c r="AQ10" s="318">
        <v>10961</v>
      </c>
      <c r="AR10" s="319">
        <v>-80.900000000000006</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8" t="s">
        <v>524</v>
      </c>
      <c r="AL11" s="1229"/>
      <c r="AM11" s="1229"/>
      <c r="AN11" s="1230"/>
      <c r="AO11" s="317" t="s">
        <v>525</v>
      </c>
      <c r="AP11" s="317" t="s">
        <v>525</v>
      </c>
      <c r="AQ11" s="318">
        <v>1243</v>
      </c>
      <c r="AR11" s="319" t="s">
        <v>525</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8" t="s">
        <v>526</v>
      </c>
      <c r="AL12" s="1229"/>
      <c r="AM12" s="1229"/>
      <c r="AN12" s="1230"/>
      <c r="AO12" s="317" t="s">
        <v>525</v>
      </c>
      <c r="AP12" s="317" t="s">
        <v>525</v>
      </c>
      <c r="AQ12" s="318">
        <v>0</v>
      </c>
      <c r="AR12" s="319" t="s">
        <v>525</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8" t="s">
        <v>527</v>
      </c>
      <c r="AL13" s="1229"/>
      <c r="AM13" s="1229"/>
      <c r="AN13" s="1230"/>
      <c r="AO13" s="317">
        <v>152976</v>
      </c>
      <c r="AP13" s="317">
        <v>3732</v>
      </c>
      <c r="AQ13" s="318">
        <v>3934</v>
      </c>
      <c r="AR13" s="319">
        <v>-5.0999999999999996</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8" t="s">
        <v>528</v>
      </c>
      <c r="AL14" s="1229"/>
      <c r="AM14" s="1229"/>
      <c r="AN14" s="1230"/>
      <c r="AO14" s="317">
        <v>114417</v>
      </c>
      <c r="AP14" s="317">
        <v>2791</v>
      </c>
      <c r="AQ14" s="318">
        <v>2305</v>
      </c>
      <c r="AR14" s="319">
        <v>21.1</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1" t="s">
        <v>529</v>
      </c>
      <c r="AL15" s="1232"/>
      <c r="AM15" s="1232"/>
      <c r="AN15" s="1233"/>
      <c r="AO15" s="317">
        <v>-366922</v>
      </c>
      <c r="AP15" s="317">
        <v>-8951</v>
      </c>
      <c r="AQ15" s="318">
        <v>-6772</v>
      </c>
      <c r="AR15" s="319">
        <v>32.200000000000003</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1" t="s">
        <v>189</v>
      </c>
      <c r="AL16" s="1232"/>
      <c r="AM16" s="1232"/>
      <c r="AN16" s="1233"/>
      <c r="AO16" s="317">
        <v>2938914</v>
      </c>
      <c r="AP16" s="317">
        <v>71695</v>
      </c>
      <c r="AQ16" s="318">
        <v>105123</v>
      </c>
      <c r="AR16" s="319">
        <v>-31.8</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530</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531</v>
      </c>
      <c r="AP20" s="326" t="s">
        <v>532</v>
      </c>
      <c r="AQ20" s="327" t="s">
        <v>533</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4" t="s">
        <v>534</v>
      </c>
      <c r="AL21" s="1235"/>
      <c r="AM21" s="1235"/>
      <c r="AN21" s="1236"/>
      <c r="AO21" s="330">
        <v>7.32</v>
      </c>
      <c r="AP21" s="331">
        <v>9.61</v>
      </c>
      <c r="AQ21" s="332">
        <v>-2.29</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4" t="s">
        <v>535</v>
      </c>
      <c r="AL22" s="1235"/>
      <c r="AM22" s="1235"/>
      <c r="AN22" s="1236"/>
      <c r="AO22" s="335">
        <v>99.6</v>
      </c>
      <c r="AP22" s="336">
        <v>97.3</v>
      </c>
      <c r="AQ22" s="337">
        <v>2.2999999999999998</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538</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7" t="s">
        <v>517</v>
      </c>
      <c r="AP30" s="305"/>
      <c r="AQ30" s="306" t="s">
        <v>518</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8"/>
      <c r="AP31" s="311" t="s">
        <v>519</v>
      </c>
      <c r="AQ31" s="312" t="s">
        <v>520</v>
      </c>
      <c r="AR31" s="313" t="s">
        <v>521</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7" t="s">
        <v>539</v>
      </c>
      <c r="AL32" s="1218"/>
      <c r="AM32" s="1218"/>
      <c r="AN32" s="1219"/>
      <c r="AO32" s="345">
        <v>1057784</v>
      </c>
      <c r="AP32" s="345">
        <v>25805</v>
      </c>
      <c r="AQ32" s="346">
        <v>59783</v>
      </c>
      <c r="AR32" s="347">
        <v>-56.8</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7" t="s">
        <v>540</v>
      </c>
      <c r="AL33" s="1218"/>
      <c r="AM33" s="1218"/>
      <c r="AN33" s="1219"/>
      <c r="AO33" s="345" t="s">
        <v>525</v>
      </c>
      <c r="AP33" s="345" t="s">
        <v>525</v>
      </c>
      <c r="AQ33" s="346" t="s">
        <v>525</v>
      </c>
      <c r="AR33" s="347" t="s">
        <v>525</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7" t="s">
        <v>541</v>
      </c>
      <c r="AL34" s="1218"/>
      <c r="AM34" s="1218"/>
      <c r="AN34" s="1219"/>
      <c r="AO34" s="345" t="s">
        <v>525</v>
      </c>
      <c r="AP34" s="345" t="s">
        <v>525</v>
      </c>
      <c r="AQ34" s="346">
        <v>3</v>
      </c>
      <c r="AR34" s="347" t="s">
        <v>525</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7" t="s">
        <v>542</v>
      </c>
      <c r="AL35" s="1218"/>
      <c r="AM35" s="1218"/>
      <c r="AN35" s="1219"/>
      <c r="AO35" s="345">
        <v>619498</v>
      </c>
      <c r="AP35" s="345">
        <v>15113</v>
      </c>
      <c r="AQ35" s="346">
        <v>17197</v>
      </c>
      <c r="AR35" s="347">
        <v>-12.1</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7" t="s">
        <v>543</v>
      </c>
      <c r="AL36" s="1218"/>
      <c r="AM36" s="1218"/>
      <c r="AN36" s="1219"/>
      <c r="AO36" s="345">
        <v>89022</v>
      </c>
      <c r="AP36" s="345">
        <v>2172</v>
      </c>
      <c r="AQ36" s="346">
        <v>2470</v>
      </c>
      <c r="AR36" s="347">
        <v>-12.1</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7" t="s">
        <v>544</v>
      </c>
      <c r="AL37" s="1218"/>
      <c r="AM37" s="1218"/>
      <c r="AN37" s="1219"/>
      <c r="AO37" s="345" t="s">
        <v>525</v>
      </c>
      <c r="AP37" s="345" t="s">
        <v>525</v>
      </c>
      <c r="AQ37" s="346">
        <v>386</v>
      </c>
      <c r="AR37" s="347" t="s">
        <v>525</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4" t="s">
        <v>545</v>
      </c>
      <c r="AL38" s="1215"/>
      <c r="AM38" s="1215"/>
      <c r="AN38" s="1216"/>
      <c r="AO38" s="348">
        <v>37</v>
      </c>
      <c r="AP38" s="348">
        <v>1</v>
      </c>
      <c r="AQ38" s="349">
        <v>2</v>
      </c>
      <c r="AR38" s="337">
        <v>-50</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4" t="s">
        <v>546</v>
      </c>
      <c r="AL39" s="1215"/>
      <c r="AM39" s="1215"/>
      <c r="AN39" s="1216"/>
      <c r="AO39" s="345">
        <v>-309297</v>
      </c>
      <c r="AP39" s="345">
        <v>-7545</v>
      </c>
      <c r="AQ39" s="346">
        <v>-5644</v>
      </c>
      <c r="AR39" s="347">
        <v>33.700000000000003</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7" t="s">
        <v>547</v>
      </c>
      <c r="AL40" s="1218"/>
      <c r="AM40" s="1218"/>
      <c r="AN40" s="1219"/>
      <c r="AO40" s="345">
        <v>-1259303</v>
      </c>
      <c r="AP40" s="345">
        <v>-30721</v>
      </c>
      <c r="AQ40" s="346">
        <v>-52018</v>
      </c>
      <c r="AR40" s="347">
        <v>-40.9</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0" t="s">
        <v>300</v>
      </c>
      <c r="AL41" s="1221"/>
      <c r="AM41" s="1221"/>
      <c r="AN41" s="1222"/>
      <c r="AO41" s="345">
        <v>197741</v>
      </c>
      <c r="AP41" s="345">
        <v>4824</v>
      </c>
      <c r="AQ41" s="346">
        <v>22179</v>
      </c>
      <c r="AR41" s="347">
        <v>-78.2</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548</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550</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3" t="s">
        <v>517</v>
      </c>
      <c r="AN49" s="1225" t="s">
        <v>551</v>
      </c>
      <c r="AO49" s="1226"/>
      <c r="AP49" s="1226"/>
      <c r="AQ49" s="1226"/>
      <c r="AR49" s="1227"/>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4"/>
      <c r="AN50" s="361" t="s">
        <v>552</v>
      </c>
      <c r="AO50" s="362" t="s">
        <v>553</v>
      </c>
      <c r="AP50" s="363" t="s">
        <v>554</v>
      </c>
      <c r="AQ50" s="364" t="s">
        <v>555</v>
      </c>
      <c r="AR50" s="365" t="s">
        <v>556</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557</v>
      </c>
      <c r="AL51" s="358"/>
      <c r="AM51" s="366">
        <v>1196186</v>
      </c>
      <c r="AN51" s="367">
        <v>27894</v>
      </c>
      <c r="AO51" s="368">
        <v>3.2</v>
      </c>
      <c r="AP51" s="369">
        <v>66954</v>
      </c>
      <c r="AQ51" s="370">
        <v>5.0999999999999996</v>
      </c>
      <c r="AR51" s="371">
        <v>-1.9</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558</v>
      </c>
      <c r="AM52" s="374">
        <v>665292</v>
      </c>
      <c r="AN52" s="375">
        <v>15514</v>
      </c>
      <c r="AO52" s="376">
        <v>25.7</v>
      </c>
      <c r="AP52" s="377">
        <v>37305</v>
      </c>
      <c r="AQ52" s="378">
        <v>7.9</v>
      </c>
      <c r="AR52" s="379">
        <v>17.8</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559</v>
      </c>
      <c r="AL53" s="358"/>
      <c r="AM53" s="366">
        <v>1143395</v>
      </c>
      <c r="AN53" s="367">
        <v>26940</v>
      </c>
      <c r="AO53" s="368">
        <v>-3.4</v>
      </c>
      <c r="AP53" s="369">
        <v>72656</v>
      </c>
      <c r="AQ53" s="370">
        <v>8.5</v>
      </c>
      <c r="AR53" s="371">
        <v>-11.9</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558</v>
      </c>
      <c r="AM54" s="374">
        <v>438790</v>
      </c>
      <c r="AN54" s="375">
        <v>10338</v>
      </c>
      <c r="AO54" s="376">
        <v>-33.4</v>
      </c>
      <c r="AP54" s="377">
        <v>36448</v>
      </c>
      <c r="AQ54" s="378">
        <v>-2.2999999999999998</v>
      </c>
      <c r="AR54" s="379">
        <v>-31.1</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560</v>
      </c>
      <c r="AL55" s="358"/>
      <c r="AM55" s="366">
        <v>753310</v>
      </c>
      <c r="AN55" s="367">
        <v>17908</v>
      </c>
      <c r="AO55" s="368">
        <v>-33.5</v>
      </c>
      <c r="AP55" s="369">
        <v>65080</v>
      </c>
      <c r="AQ55" s="370">
        <v>-10.4</v>
      </c>
      <c r="AR55" s="371">
        <v>-23.1</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558</v>
      </c>
      <c r="AM56" s="374">
        <v>276016</v>
      </c>
      <c r="AN56" s="375">
        <v>6562</v>
      </c>
      <c r="AO56" s="376">
        <v>-36.5</v>
      </c>
      <c r="AP56" s="377">
        <v>38201</v>
      </c>
      <c r="AQ56" s="378">
        <v>4.8</v>
      </c>
      <c r="AR56" s="379">
        <v>-41.3</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561</v>
      </c>
      <c r="AL57" s="358"/>
      <c r="AM57" s="366">
        <v>1492574</v>
      </c>
      <c r="AN57" s="367">
        <v>36031</v>
      </c>
      <c r="AO57" s="368">
        <v>101.2</v>
      </c>
      <c r="AP57" s="369">
        <v>79288</v>
      </c>
      <c r="AQ57" s="370">
        <v>21.8</v>
      </c>
      <c r="AR57" s="371">
        <v>79.400000000000006</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558</v>
      </c>
      <c r="AM58" s="374">
        <v>452668</v>
      </c>
      <c r="AN58" s="375">
        <v>10927</v>
      </c>
      <c r="AO58" s="376">
        <v>66.5</v>
      </c>
      <c r="AP58" s="377">
        <v>41870</v>
      </c>
      <c r="AQ58" s="378">
        <v>9.6</v>
      </c>
      <c r="AR58" s="379">
        <v>56.9</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562</v>
      </c>
      <c r="AL59" s="358"/>
      <c r="AM59" s="366">
        <v>2035430</v>
      </c>
      <c r="AN59" s="367">
        <v>49654</v>
      </c>
      <c r="AO59" s="368">
        <v>37.799999999999997</v>
      </c>
      <c r="AP59" s="369">
        <v>84962</v>
      </c>
      <c r="AQ59" s="370">
        <v>7.2</v>
      </c>
      <c r="AR59" s="371">
        <v>30.6</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558</v>
      </c>
      <c r="AM60" s="374">
        <v>509482</v>
      </c>
      <c r="AN60" s="375">
        <v>12429</v>
      </c>
      <c r="AO60" s="376">
        <v>13.7</v>
      </c>
      <c r="AP60" s="377">
        <v>42793</v>
      </c>
      <c r="AQ60" s="378">
        <v>2.2000000000000002</v>
      </c>
      <c r="AR60" s="379">
        <v>11.5</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563</v>
      </c>
      <c r="AL61" s="380"/>
      <c r="AM61" s="381">
        <v>1324179</v>
      </c>
      <c r="AN61" s="382">
        <v>31685</v>
      </c>
      <c r="AO61" s="383">
        <v>21.1</v>
      </c>
      <c r="AP61" s="384">
        <v>73788</v>
      </c>
      <c r="AQ61" s="385">
        <v>6.4</v>
      </c>
      <c r="AR61" s="371">
        <v>14.7</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558</v>
      </c>
      <c r="AM62" s="374">
        <v>468450</v>
      </c>
      <c r="AN62" s="375">
        <v>11154</v>
      </c>
      <c r="AO62" s="376">
        <v>7.2</v>
      </c>
      <c r="AP62" s="377">
        <v>39323</v>
      </c>
      <c r="AQ62" s="378">
        <v>4.4000000000000004</v>
      </c>
      <c r="AR62" s="379">
        <v>2.8</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xqBDO7dSi5Jy8wEQb4mKkhejgtEXleplr/b8l5DVf1A88A7nQSICVhXhEKMwAg8hALf/xc5mZoAOrWlpWw7aTg==" saltValue="Vxk7CSHEI+RLffwUg6MVO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1" zoomScale="80" zoomScaleNormal="8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565</v>
      </c>
    </row>
    <row r="120" spans="125:125" ht="13.5" hidden="1" customHeight="1"/>
    <row r="121" spans="125:125" ht="13.5" hidden="1" customHeight="1">
      <c r="DU121" s="292"/>
    </row>
  </sheetData>
  <sheetProtection algorithmName="SHA-512" hashValue="TcW0jN9eEDaMGYyguRiYQXR19O9St21ePiDHpTSWaj2AyIvwCbKP5vv92vYjk3ymA48aL70y77espcunUL4aig==" saltValue="+aIs/InUcgOf2uIcVumCC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10" zoomScale="70" zoomScaleNormal="7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566</v>
      </c>
    </row>
  </sheetData>
  <sheetProtection algorithmName="SHA-512" hashValue="4VT9/FlTqBfSHarrrCkcwP7vvfyKrcBUOwmqKq2No8MxO22BiKyWDHbBA+Rkcz2W9shmbT/kY3TWwtwDHRvaNQ==" saltValue="vySASWVbewuQVYs7m20W8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567</v>
      </c>
      <c r="G46" s="8" t="s">
        <v>568</v>
      </c>
      <c r="H46" s="8" t="s">
        <v>569</v>
      </c>
      <c r="I46" s="8" t="s">
        <v>570</v>
      </c>
      <c r="J46" s="9" t="s">
        <v>571</v>
      </c>
    </row>
    <row r="47" spans="2:10" ht="57.75" customHeight="1">
      <c r="B47" s="10"/>
      <c r="C47" s="1239" t="s">
        <v>3</v>
      </c>
      <c r="D47" s="1239"/>
      <c r="E47" s="1240"/>
      <c r="F47" s="11">
        <v>11.5</v>
      </c>
      <c r="G47" s="12">
        <v>7.6</v>
      </c>
      <c r="H47" s="12">
        <v>3.49</v>
      </c>
      <c r="I47" s="12">
        <v>1.42</v>
      </c>
      <c r="J47" s="13">
        <v>15.12</v>
      </c>
    </row>
    <row r="48" spans="2:10" ht="57.75" customHeight="1">
      <c r="B48" s="14"/>
      <c r="C48" s="1241" t="s">
        <v>4</v>
      </c>
      <c r="D48" s="1241"/>
      <c r="E48" s="1242"/>
      <c r="F48" s="15">
        <v>0.81</v>
      </c>
      <c r="G48" s="16">
        <v>0.28000000000000003</v>
      </c>
      <c r="H48" s="16">
        <v>0.86</v>
      </c>
      <c r="I48" s="16">
        <v>4.22</v>
      </c>
      <c r="J48" s="17">
        <v>7.4</v>
      </c>
    </row>
    <row r="49" spans="2:10" ht="57.75" customHeight="1" thickBot="1">
      <c r="B49" s="18"/>
      <c r="C49" s="1243" t="s">
        <v>5</v>
      </c>
      <c r="D49" s="1243"/>
      <c r="E49" s="1244"/>
      <c r="F49" s="19" t="s">
        <v>572</v>
      </c>
      <c r="G49" s="20" t="s">
        <v>573</v>
      </c>
      <c r="H49" s="20" t="s">
        <v>574</v>
      </c>
      <c r="I49" s="20">
        <v>1.36</v>
      </c>
      <c r="J49" s="21">
        <v>17.079999999999998</v>
      </c>
    </row>
    <row r="50" spans="2:10" ht="13.5" customHeight="1"/>
  </sheetData>
  <sheetProtection algorithmName="SHA-512" hashValue="LqOmrk1E398f2GnjHJ2QhKthYklex7JvSbugLrSDx6umTnZkGr7CaD46bdp0NPnznLzlKNRWvyPZyElV1ULTRw==" saltValue="0NDPRVD4DfN4M/y9ikT7j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2022-03-10T12:14:17Z</cp:lastPrinted>
  <dcterms:created xsi:type="dcterms:W3CDTF">2022-02-02T06:59:04Z</dcterms:created>
  <dcterms:modified xsi:type="dcterms:W3CDTF">2022-09-27T07:20:29Z</dcterms:modified>
  <cp:category/>
</cp:coreProperties>
</file>