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8" r:id="rId15"/>
    <sheet name="施設類型別ストック情報分析表②" sheetId="19"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<sst xmlns="http://schemas.openxmlformats.org/spreadsheetml/2006/main" count="1179" uniqueCount="631">
  <si>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</si>
  <si>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</si>
  <si>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</si>
  <si>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</si>
  <si>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</si>
  <si>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</si>
  <si>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</si>
  <si>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</si>
  <si>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</si>
  <si>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</si>
  <si>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</si>
  <si>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</si>
  <si>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</si>
  <si>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</si>
  <si>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</si>
  <si>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</si>
  <si>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</si>
  <si>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</si>
  <si>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</si>
  <si>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</si>
  <si>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</si>
  <si>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</si>
  <si>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</si>
  <si>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</si>
  <si>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</si>
  <si>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</si>
  <si>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</si>
  <si>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</si>
  <si>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</si>
  <si>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</si>
  <si>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</si>
  <si>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</si>
  <si>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</si>
  <si>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</si>
  <si>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</si>
  <si>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</si>
  <si>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</si>
  <si>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</si>
  <si>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</si>
  <si>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</si>
  <si>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</si>
  <si>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</si>
  <si>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</si>
  <si>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</si>
  <si>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</si>
  <si>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</si>
  <si>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</si>
  <si>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</si>
  <si>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</si>
  <si>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</si>
  <si>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</si>
  <si>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</si>
  <si>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</si>
  <si>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</si>
  <si>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</si>
  <si>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</si>
  <si>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</si>
  <si>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</si>
  <si>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</si>
  <si>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</si>
  <si>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</si>
  <si>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</si>
  <si>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</si>
  <si>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</si>
  <si>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</si>
  <si>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</si>
  <si>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</si>
  <si>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</si>
  <si>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</si>
  <si>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</si>
  <si>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</si>
  <si>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</si>
  <si>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</si>
  <si>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</si>
  <si>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</si>
  <si>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</si>
  <si>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</si>
  <si>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</si>
  <si>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</si>
  <si>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</si>
  <si>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</si>
  <si>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</si>
  <si>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</si>
  <si>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</si>
  <si>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</si>
  <si>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</si>
  <si>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</si>
  <si>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</si>
  <si>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</si>
  <si>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</si>
  <si>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</si>
  <si>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</si>
  <si>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</si>
  <si>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</si>
  <si>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</si>
  <si>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</si>
  <si>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</si>
  <si>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</si>
  <si>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鞍手町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</si>
  <si>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</si>
  <si>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</si>
  <si>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</si>
  <si>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</si>
  <si>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</si>
  <si>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</si>
  <si>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</si>
  <si>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</si>
  <si>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</si>
  <si>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</si>
  <si>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</si>
  <si>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</si>
  <si>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</si>
  <si>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</si>
  <si>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</si>
  <si>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</si>
  <si>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</si>
  <si>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</si>
  <si>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</si>
  <si>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</si>
  <si>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</si>
  <si>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</si>
  <si>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</si>
  <si>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</si>
  <si>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</si>
  <si>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</si>
  <si>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</si>
  <si>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</si>
  <si>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</si>
  <si>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</si>
  <si>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</si>
  <si>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</si>
  <si>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</si>
  <si>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</si>
  <si>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</si>
  <si>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</si>
  <si>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</si>
  <si>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</si>
  <si>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</si>
  <si>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</si>
  <si>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</si>
  <si>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</si>
  <si>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</si>
  <si>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</si>
  <si>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</si>
  <si>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</si>
  <si>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</si>
  <si>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</si>
  <si>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</si>
  <si>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</si>
  <si>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</si>
  <si>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</si>
  <si>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</si>
  <si>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</si>
  <si>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</si>
  <si>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</si>
  <si>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</si>
  <si>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</si>
  <si>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</si>
  <si>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</si>
  <si>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</si>
  <si>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</si>
  <si>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</si>
  <si>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</si>
  <si>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</si>
  <si>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</si>
  <si>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</si>
  <si>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</si>
  <si>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</si>
  <si>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</si>
  <si>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</si>
  <si>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</si>
  <si>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</si>
  <si>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</si>
  <si>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</si>
  <si>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</si>
  <si>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</si>
  <si>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</si>
  <si>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</si>
  <si>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</si>
  <si>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</si>
  <si>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</si>
  <si>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</si>
  <si>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</si>
  <si>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</si>
  <si>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</si>
  <si>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</si>
  <si>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</si>
  <si>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</si>
  <si>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</si>
  <si>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</si>
  <si>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</si>
  <si>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</si>
  <si>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</si>
  <si>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</si>
  <si>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</si>
  <si>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</si>
  <si>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</si>
  <si>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</si>
  <si>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</si>
  <si>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</si>
  <si>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</si>
  <si>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</si>
  <si>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</si>
  <si>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</si>
  <si>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</si>
  <si>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</si>
  <si>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</si>
  <si>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</si>
  <si>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</si>
  <si>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</si>
  <si>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</si>
  <si>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</si>
  <si>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</si>
  <si>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</si>
  <si>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</si>
  <si>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</si>
  <si>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</si>
  <si>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福岡県鞍手町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</si>
  <si>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</si>
  <si>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</si>
  <si>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</si>
  <si>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</si>
  <si>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</si>
  <si>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</si>
  <si>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</si>
  <si>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</si>
  <si>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</si>
  <si>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</si>
  <si>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</si>
  <si>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</si>
  <si>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</si>
  <si>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</si>
  <si>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</si>
  <si>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</si>
  <si>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</si>
  <si>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</si>
  <si>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</si>
  <si>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</si>
  <si>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</si>
  <si>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</si>
  <si>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</si>
  <si>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</si>
  <si>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</si>
  <si>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</si>
  <si>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</si>
  <si>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</si>
  <si>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</si>
  <si>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</si>
  <si>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</si>
  <si>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</si>
  <si>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</si>
  <si>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</si>
  <si>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</si>
  <si>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</si>
  <si>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</si>
  <si>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</si>
  <si>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</si>
  <si>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</si>
  <si>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</si>
  <si>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</si>
  <si>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</si>
  <si>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</si>
  <si>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</si>
  <si>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</si>
  <si>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</si>
  <si>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</si>
  <si>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</si>
  <si>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</si>
  <si>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</si>
  <si>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</si>
  <si>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</si>
  <si>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</si>
  <si>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</si>
  <si>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</si>
  <si>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</si>
  <si>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</si>
  <si>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</si>
  <si>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</si>
  <si>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</si>
  <si>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</si>
  <si>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</si>
  <si>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</si>
  <si>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</si>
  <si>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</si>
  <si>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</si>
  <si>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</si>
  <si>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</si>
  <si>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</si>
  <si>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</si>
  <si>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</si>
  <si>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</si>
  <si>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</si>
  <si>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</si>
  <si>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</si>
  <si>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</si>
  <si>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</si>
  <si>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</si>
  <si>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</si>
  <si>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</si>
  <si>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</si>
  <si>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</si>
  <si>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</si>
  <si>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</si>
  <si>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</si>
  <si>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</si>
  <si>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</si>
  <si>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</si>
  <si>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</si>
  <si>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</si>
  <si>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</si>
  <si>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</si>
  <si>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</si>
  <si>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</si>
  <si>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</si>
  <si>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</si>
  <si>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</si>
  <si>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</si>
  <si>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</si>
  <si>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</si>
  <si>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</si>
  <si>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</si>
  <si>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</si>
  <si>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</si>
  <si>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</si>
  <si>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</si>
  <si>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</si>
  <si>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</si>
  <si>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</si>
  <si>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</si>
  <si>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</si>
  <si>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</si>
  <si>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</si>
  <si>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</si>
  <si>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</si>
  <si>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</si>
  <si>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</si>
  <si>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</si>
  <si>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</si>
  <si>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</si>
  <si>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</si>
  <si>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</si>
  <si>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</si>
  <si>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</si>
  <si>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</si>
  <si>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</si>
  <si>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</si>
  <si>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</si>
  <si>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</si>
  <si>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</si>
  <si>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</si>
  <si>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</si>
  <si>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</si>
  <si>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</si>
  <si>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</si>
  <si>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</si>
  <si>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</si>
  <si>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</si>
  <si>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</si>
  <si>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</si>
  <si>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</si>
  <si>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</si>
  <si>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</si>
  <si>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</si>
  <si>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</si>
  <si>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</si>
  <si>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</si>
  <si>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</si>
  <si>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</si>
  <si>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</si>
  <si>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</si>
  <si>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</si>
  <si>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福岡県鞍手町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</si>
  <si>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</si>
  <si>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</si>
  <si>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</si>
  <si>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</si>
  <si>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</si>
  <si>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</si>
  <si>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</si>
  <si>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</si>
  <si>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</si>
  <si>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</si>
  <si>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</si>
  <si>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</si>
  <si>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</si>
  <si>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</si>
  <si>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</si>
  <si>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</si>
  <si>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</si>
  <si>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</si>
  <si>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</si>
  <si>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</si>
  <si>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</si>
  <si>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鞍手町かんがい施設維持管理運営費特別会計</t>
    <phoneticPr fontId="5"/>
  </si>
  <si>
    <t>-</t>
    <phoneticPr fontId="5"/>
  </si>
  <si>
    <t>鞍手町谷山池パイプライン水利施設維持管理運営費特別会計</t>
    <phoneticPr fontId="5"/>
  </si>
  <si>
    <t>地方独立行政法人くらて病院貸付金等特別会計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</si>
  <si>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</si>
  <si>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</si>
  <si>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</si>
  <si>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</si>
  <si>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</si>
  <si>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</si>
  <si>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</si>
  <si>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</si>
  <si>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</si>
  <si>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</si>
  <si>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</si>
  <si>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</si>
  <si>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</si>
  <si>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</si>
  <si>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</si>
  <si>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鞍手町水道事業会計</t>
    <phoneticPr fontId="5"/>
  </si>
  <si>
    <t>法適用企業</t>
    <phoneticPr fontId="5"/>
  </si>
  <si>
    <t>鞍手町流域関連公共下水道事業特別会計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</si>
  <si>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</si>
  <si>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</si>
  <si>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</si>
  <si>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</si>
  <si>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</si>
  <si>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</si>
  <si>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</si>
  <si>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</si>
  <si>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</si>
  <si>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</si>
  <si>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</si>
  <si>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</si>
  <si>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</si>
  <si>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</si>
  <si>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</si>
  <si>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</si>
  <si>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</si>
  <si>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</si>
  <si>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</si>
  <si>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</si>
  <si>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</si>
  <si>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</si>
  <si>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</si>
  <si>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</si>
  <si>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</si>
  <si>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</si>
  <si>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</si>
  <si>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</si>
  <si>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</si>
  <si>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</si>
  <si>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</si>
  <si>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</si>
  <si>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</si>
  <si>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</si>
  <si>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</si>
  <si>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</si>
  <si>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</si>
  <si>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</si>
  <si>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</si>
  <si>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</si>
  <si>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</si>
  <si>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</si>
  <si>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</si>
  <si>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</si>
  <si>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</si>
  <si>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</si>
  <si>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</si>
  <si>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</si>
  <si>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</si>
  <si>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</si>
  <si>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</si>
  <si>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</si>
  <si>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</si>
  <si>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</si>
  <si>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</si>
  <si>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</si>
  <si>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</si>
  <si>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</si>
  <si>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</si>
  <si>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</si>
  <si>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</si>
  <si>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</si>
  <si>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</si>
  <si>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</si>
  <si>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</si>
  <si>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</si>
  <si>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</si>
  <si>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</si>
  <si>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鞍手町流域関連公共下水道事業特別会計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</si>
  <si>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</si>
  <si>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</si>
  <si>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</si>
  <si>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</si>
  <si>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</si>
  <si>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</si>
  <si>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</si>
  <si>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</si>
  <si>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</si>
  <si>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</si>
  <si>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</si>
  <si>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</si>
  <si>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</si>
  <si>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</si>
  <si>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</si>
  <si>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</si>
  <si>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</si>
  <si>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</si>
  <si>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</si>
  <si>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</si>
  <si>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</si>
  <si>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</si>
  <si>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</si>
  <si>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</si>
  <si>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</si>
  <si>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</si>
  <si>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</si>
  <si>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</si>
  <si>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</si>
  <si>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</si>
  <si>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</si>
  <si>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</si>
  <si>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</si>
  <si>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</si>
  <si>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</si>
  <si>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</si>
  <si>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</si>
  <si>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</si>
  <si>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</si>
  <si>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</si>
  <si>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</si>
  <si>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</si>
  <si>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</si>
  <si>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</si>
  <si>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</si>
  <si>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</si>
  <si>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</si>
  <si>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</si>
  <si>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</si>
  <si>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</si>
  <si>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</si>
  <si>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</si>
  <si>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</si>
  <si>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</si>
  <si>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</si>
  <si>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</si>
  <si>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</si>
  <si>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</si>
  <si>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</si>
  <si>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</si>
  <si>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</si>
  <si>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</si>
  <si>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</si>
  <si>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</si>
  <si>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</si>
  <si>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</si>
  <si>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</si>
  <si>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</si>
  <si>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</si>
  <si>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</si>
  <si>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</si>
  <si>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</si>
  <si>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</si>
  <si>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</si>
  <si>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</si>
  <si>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</si>
  <si>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</si>
  <si>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</si>
  <si>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</si>
  <si>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</si>
  <si>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</si>
  <si>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</si>
  <si>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</si>
  <si>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</si>
  <si>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</si>
  <si>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</si>
  <si>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</si>
  <si>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</si>
  <si>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</si>
  <si>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4.75</t>
  </si>
  <si>
    <t>▲ 3.99</t>
  </si>
  <si>
    <t>▲ 2.42</t>
  </si>
  <si>
    <t>鞍手町水道事業会計</t>
  </si>
  <si>
    <t>国民健康保険事業特別会計</t>
  </si>
  <si>
    <t>▲ 2.53</t>
  </si>
  <si>
    <t>一般会計</t>
  </si>
  <si>
    <t>後期高齢者医療特別会計</t>
  </si>
  <si>
    <t>住宅新築資金等特別会計</t>
  </si>
  <si>
    <t>鞍手町かんがい施設維持管理運営費特別会計</t>
  </si>
  <si>
    <t>鞍手町谷山池パイプライン水利施設維持管理運営費特別会計</t>
  </si>
  <si>
    <t>地方独立行政法人くらて病院貸付金等特別会計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</si>
  <si>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</si>
  <si>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</si>
  <si>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</si>
  <si>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</si>
  <si>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</si>
  <si>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</si>
  <si>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</si>
  <si>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</si>
  <si>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かんがい施設維持管理運営基金</t>
    <rPh sb="4" eb="6">
      <t>シセツ</t>
    </rPh>
    <rPh sb="6" eb="8">
      <t>イジ</t>
    </rPh>
    <rPh sb="8" eb="10">
      <t>カンリ</t>
    </rPh>
    <rPh sb="10" eb="12">
      <t>ウンエイ</t>
    </rPh>
    <rPh sb="12" eb="14">
      <t>キキン</t>
    </rPh>
    <phoneticPr fontId="11"/>
  </si>
  <si>
    <t>谷山池パイプライン水利施設維持管理運営基金</t>
    <rPh sb="0" eb="2">
      <t>タニヤマ</t>
    </rPh>
    <rPh sb="2" eb="3">
      <t>イケ</t>
    </rPh>
    <rPh sb="9" eb="11">
      <t>スイリ</t>
    </rPh>
    <rPh sb="11" eb="13">
      <t>シセツ</t>
    </rPh>
    <rPh sb="13" eb="15">
      <t>イジ</t>
    </rPh>
    <rPh sb="15" eb="17">
      <t>カンリ</t>
    </rPh>
    <rPh sb="17" eb="19">
      <t>ウンエイ</t>
    </rPh>
    <rPh sb="19" eb="21">
      <t>キキン</t>
    </rPh>
    <phoneticPr fontId="11"/>
  </si>
  <si>
    <t>公共施設等整備基金</t>
    <rPh sb="0" eb="2">
      <t>コウキョウ</t>
    </rPh>
    <rPh sb="2" eb="4">
      <t>シセツ</t>
    </rPh>
    <rPh sb="4" eb="5">
      <t>トウ</t>
    </rPh>
    <rPh sb="5" eb="7">
      <t>セイビ</t>
    </rPh>
    <rPh sb="7" eb="9">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</si>
  <si>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</si>
  <si>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職員退職手当基金</t>
    <rPh sb="0" eb="2">
      <t>ショクイン</t>
    </rPh>
    <rPh sb="2" eb="4">
      <t>タイショク</t>
    </rPh>
    <rPh sb="4" eb="6">
      <t>テアテ</t>
    </rPh>
    <rPh sb="6" eb="8">
      <t>キキン</t>
    </rPh>
    <phoneticPr fontId="11"/>
  </si>
  <si>
    <t>福岡県後期高齢者医療広域連合(一般会計)</t>
  </si>
  <si>
    <t>福岡県後期高齢者医療広域連合（後期高齢者医療特別会計)</t>
  </si>
  <si>
    <t>福岡県介護保険広域連合(一般会計)</t>
  </si>
  <si>
    <t>福岡県介護保険広域連合(介護保険事業特別会計)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</si>
  <si>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</si>
  <si>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5"/>
  </si>
  <si>
    <t>福岡県自治会館管理組合(一般会計)</t>
  </si>
  <si>
    <t>直方・鞍手広域市町村圏事務組合(一般会計)</t>
  </si>
  <si>
    <t>直方・鞍手広域市町村圏事務組合(休日等急患センター事業特別会計)</t>
    <rPh sb="18" eb="19">
      <t>トウ</t>
    </rPh>
    <phoneticPr fontId="5"/>
  </si>
  <si>
    <t>直方・鞍手広域市町村圏事務組合(消防事業特別会計)</t>
  </si>
  <si>
    <t>宮若市外二町じん芥処理施設組合(一般会計)</t>
  </si>
  <si>
    <t>福岡県中間市外二ヶ町山田川水利組合(一般会計)</t>
    <rPh sb="0" eb="3">
      <t>フクオカケン</t>
    </rPh>
    <phoneticPr fontId="30"/>
  </si>
  <si>
    <t>福岡県市町村消防団員等公務災害補償組合(一般会計)</t>
  </si>
  <si>
    <t>くらて病院</t>
    <rPh sb="3" eb="5">
      <t>ビョウイン</t>
    </rPh>
    <phoneticPr fontId="2"/>
  </si>
  <si>
    <t>○</t>
  </si>
  <si>
    <t>-</t>
    <phoneticPr fontId="2"/>
  </si>
  <si>
    <t>-</t>
    <phoneticPr fontId="2"/>
  </si>
  <si>
    <t xml:space="preserve"> </t>
    <phoneticPr fontId="5"/>
  </si>
  <si>
    <t xml:space="preserve"> </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</si>
  <si>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</si>
  <si>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</si>
  <si>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</si>
  <si>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将来負担比率は、将来負担額より充当可能財源が上回っているため、該当数値がない。
有形固定資産減価償却率は、類似団体の中で高い水準にあるが、本庁舎を始めとした老朽施設については、更新や集約化・複合化、除却を進めることとしているため、取組の進展に伴って次第に低下していき、類似団体に近づく見通し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</si>
  <si>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</si>
  <si>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</si>
  <si>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</si>
  <si>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</si>
  <si>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</si>
  <si>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</si>
  <si>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</si>
  <si>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</si>
  <si>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将来負担比率は、将来負担額より充当可能財源が上回っているため、該当数値がない。
実質公債費比率は類似団体では低下傾向にあるものの、本町では昨年度に引き続き上昇している。今後は、老朽施設更新等の事業の実施に伴い地方債の発行が一時的に増加するため、有形固定資産減価償却率の変動と相反して実質公債費比率はさらに上昇する見通しであるが、償還可能な範囲での借り入れを心がけ、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</si>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</sst>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xmlns:c16r2="http://schemas.microsoft.com/office/drawing/2015/06/chart">
            <c:ext xmlns:c16="http://schemas.microsoft.com/office/drawing/2014/chart" uri="{C3380CC4-5D6E-409C-BE32-E72D297353CC}">
              <c16:uniqueId val="{00000000-9AF9-4011-813E-1427D08949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22314</c:v>
                </c:pt>
                <c:pt idx="1">
                  <c:v>20592</c:v>
                </c:pt>
                <c:pt idx="2">
                  <c:v>25818</c:v>
                </c:pt>
                <c:pt idx="3">
                  <c:v>48078</c:v>
                </c:pt>
                <c:pt idx="4">
                  <c:v>132712</c:v>
                </c:pt>
              </c:numCache>
            </c:numRef>
          </c:val>
          <c:smooth val="0"/>
          <c:extLst xmlns:c16r2="http://schemas.microsoft.com/office/drawing/2015/06/chart">
            <c:ext xmlns:c16="http://schemas.microsoft.com/office/drawing/2014/chart" uri="{C3380CC4-5D6E-409C-BE32-E72D297353CC}">
              <c16:uniqueId val="{00000001-9AF9-4011-813E-1427D0894943}"/>
            </c:ext>
          </c:extLst>
        </c:ser>
        <c:dLbls>
          <c:showLegendKey val="0"/>
          <c:showVal val="0"/>
          <c:showCatName val="0"/>
          <c:showSerName val="0"/>
          <c:showPercent val="0"/>
          <c:showBubbleSize val="0"/>
        </c:dLbls>
        <c:marker val="1"/>
        <c:smooth val="0"/>
        <c:axId val="487042912"/>
        <c:axId val="487043296"/>
      </c:lineChart>
      <c:catAx>
        <c:axId val="487042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043296"/>
        <c:crosses val="autoZero"/>
        <c:auto val="1"/>
        <c:lblAlgn val="ctr"/>
        <c:lblOffset val="100"/>
        <c:tickLblSkip val="1"/>
        <c:tickMarkSkip val="1"/>
        <c:noMultiLvlLbl val="0"/>
      </c:catAx>
      <c:valAx>
        <c:axId val="4870432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04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2.12</c:v>
                </c:pt>
                <c:pt idx="1">
                  <c:v>2.15</c:v>
                </c:pt>
                <c:pt idx="2">
                  <c:v>1.28</c:v>
                </c:pt>
                <c:pt idx="3">
                  <c:v>1.02</c:v>
                </c:pt>
                <c:pt idx="4">
                  <c:v>1.52</c:v>
                </c:pt>
              </c:numCache>
            </c:numRef>
          </c:val>
          <c:extLst xmlns:c16r2="http://schemas.microsoft.com/office/drawing/2015/06/chart">
            <c:ext xmlns:c16="http://schemas.microsoft.com/office/drawing/2014/chart" uri="{C3380CC4-5D6E-409C-BE32-E72D297353CC}">
              <c16:uniqueId val="{00000000-8C12-4424-AC7C-6927D47E8D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33.18</c:v>
                </c:pt>
                <c:pt idx="1">
                  <c:v>28.04</c:v>
                </c:pt>
                <c:pt idx="2">
                  <c:v>23.83</c:v>
                </c:pt>
                <c:pt idx="3">
                  <c:v>21.91</c:v>
                </c:pt>
                <c:pt idx="4">
                  <c:v>21.21</c:v>
                </c:pt>
              </c:numCache>
            </c:numRef>
          </c:val>
          <c:extLst xmlns:c16r2="http://schemas.microsoft.com/office/drawing/2015/06/chart">
            <c:ext xmlns:c16="http://schemas.microsoft.com/office/drawing/2014/chart" uri="{C3380CC4-5D6E-409C-BE32-E72D297353CC}">
              <c16:uniqueId val="{00000001-8C12-4424-AC7C-6927D47E8D22}"/>
            </c:ext>
          </c:extLst>
        </c:ser>
        <c:dLbls>
          <c:showLegendKey val="0"/>
          <c:showVal val="0"/>
          <c:showCatName val="0"/>
          <c:showSerName val="0"/>
          <c:showPercent val="0"/>
          <c:showBubbleSize val="0"/>
        </c:dLbls>
        <c:gapWidth val="250"/>
        <c:overlap val="100"/>
        <c:axId val="489140008"/>
        <c:axId val="489143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c:v>
                </c:pt>
                <c:pt idx="1">
                  <c:v>-4.75</c:v>
                </c:pt>
                <c:pt idx="2">
                  <c:v>-3.99</c:v>
                </c:pt>
                <c:pt idx="3">
                  <c:v>-2.42</c:v>
                </c:pt>
                <c:pt idx="4">
                  <c:v>0.55000000000000004</c:v>
                </c:pt>
              </c:numCache>
            </c:numRef>
          </c:val>
          <c:smooth val="0"/>
          <c:extLst xmlns:c16r2="http://schemas.microsoft.com/office/drawing/2015/06/chart">
            <c:ext xmlns:c16="http://schemas.microsoft.com/office/drawing/2014/chart" uri="{C3380CC4-5D6E-409C-BE32-E72D297353CC}">
              <c16:uniqueId val="{00000002-8C12-4424-AC7C-6927D47E8D22}"/>
            </c:ext>
          </c:extLst>
        </c:ser>
        <c:dLbls>
          <c:showLegendKey val="0"/>
          <c:showVal val="0"/>
          <c:showCatName val="0"/>
          <c:showSerName val="0"/>
          <c:showPercent val="0"/>
          <c:showBubbleSize val="0"/>
        </c:dLbls>
        <c:marker val="1"/>
        <c:smooth val="0"/>
        <c:axId val="489140008"/>
        <c:axId val="489143536"/>
      </c:lineChart>
      <c:catAx>
        <c:axId val="489140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143536"/>
        <c:crosses val="autoZero"/>
        <c:auto val="1"/>
        <c:lblAlgn val="ctr"/>
        <c:lblOffset val="100"/>
        <c:tickLblSkip val="1"/>
        <c:tickMarkSkip val="1"/>
        <c:noMultiLvlLbl val="0"/>
      </c:catAx>
      <c:valAx>
        <c:axId val="48914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140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3A8-4A1E-9437-6B3C4A6188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3A8-4A1E-9437-6B3C4A618876}"/>
            </c:ext>
          </c:extLst>
        </c:ser>
        <c:ser>
          <c:idx val="2"/>
          <c:order val="2"/>
          <c:tx>
            <c:strRef>
              <c:f>データシート!$A$29</c:f>
              <c:strCache>
                <c:ptCount val="1"/>
                <c:pt idx="0">
                  <c:v>地方独立行政法人くらて病院貸付金等特別会計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3A8-4A1E-9437-6B3C4A618876}"/>
            </c:ext>
          </c:extLst>
        </c:ser>
        <c:ser>
          <c:idx val="3"/>
          <c:order val="3"/>
          <c:tx>
            <c:strRef>
              <c:f>データシート!$A$30</c:f>
              <c:strCache>
                <c:ptCount val="1"/>
                <c:pt idx="0">
                  <c:v>鞍手町谷山池パイプライン水利施設維持管理運営費特別会計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3A8-4A1E-9437-6B3C4A618876}"/>
            </c:ext>
          </c:extLst>
        </c:ser>
        <c:ser>
          <c:idx val="4"/>
          <c:order val="4"/>
          <c:tx>
            <c:strRef>
              <c:f>データシート!$A$31</c:f>
              <c:strCache>
                <c:ptCount val="1"/>
                <c:pt idx="0">
                  <c:v>鞍手町かんがい施設維持管理運営費特別会計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3A8-4A1E-9437-6B3C4A618876}"/>
            </c:ext>
          </c:extLst>
        </c:ser>
        <c:ser>
          <c:idx val="5"/>
          <c:order val="5"/>
          <c:tx>
            <c:strRef>
              <c:f>データシート!$A$32</c:f>
              <c:strCache>
                <c:ptCount val="1"/>
                <c:pt idx="0">
                  <c:v>住宅新築資金等特別会計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3A8-4A1E-9437-6B3C4A61887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6-03A8-4A1E-9437-6B3C4A61887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2.12</c:v>
                </c:pt>
                <c:pt idx="2">
                  <c:v>#N/A</c:v>
                </c:pt>
                <c:pt idx="3">
                  <c:v>2.14</c:v>
                </c:pt>
                <c:pt idx="4">
                  <c:v>#N/A</c:v>
                </c:pt>
                <c:pt idx="5">
                  <c:v>1.27</c:v>
                </c:pt>
                <c:pt idx="6">
                  <c:v>#N/A</c:v>
                </c:pt>
                <c:pt idx="7">
                  <c:v>1.01</c:v>
                </c:pt>
                <c:pt idx="8">
                  <c:v>#N/A</c:v>
                </c:pt>
                <c:pt idx="9">
                  <c:v>1.52</c:v>
                </c:pt>
              </c:numCache>
            </c:numRef>
          </c:val>
          <c:extLst xmlns:c16r2="http://schemas.microsoft.com/office/drawing/2015/06/chart">
            <c:ext xmlns:c16="http://schemas.microsoft.com/office/drawing/2014/chart" uri="{C3380CC4-5D6E-409C-BE32-E72D297353CC}">
              <c16:uniqueId val="{00000007-03A8-4A1E-9437-6B3C4A61887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2.5299999999999998</c:v>
                </c:pt>
                <c:pt idx="1">
                  <c:v>#N/A</c:v>
                </c:pt>
                <c:pt idx="2">
                  <c:v>#N/A</c:v>
                </c:pt>
                <c:pt idx="3">
                  <c:v>1.65</c:v>
                </c:pt>
                <c:pt idx="4">
                  <c:v>#N/A</c:v>
                </c:pt>
                <c:pt idx="5">
                  <c:v>1.81</c:v>
                </c:pt>
                <c:pt idx="6">
                  <c:v>#N/A</c:v>
                </c:pt>
                <c:pt idx="7">
                  <c:v>1.17</c:v>
                </c:pt>
                <c:pt idx="8">
                  <c:v>#N/A</c:v>
                </c:pt>
                <c:pt idx="9">
                  <c:v>1.98</c:v>
                </c:pt>
              </c:numCache>
            </c:numRef>
          </c:val>
          <c:extLst xmlns:c16r2="http://schemas.microsoft.com/office/drawing/2015/06/chart">
            <c:ext xmlns:c16="http://schemas.microsoft.com/office/drawing/2014/chart" uri="{C3380CC4-5D6E-409C-BE32-E72D297353CC}">
              <c16:uniqueId val="{00000008-03A8-4A1E-9437-6B3C4A618876}"/>
            </c:ext>
          </c:extLst>
        </c:ser>
        <c:ser>
          <c:idx val="9"/>
          <c:order val="9"/>
          <c:tx>
            <c:strRef>
              <c:f>データシート!$A$36</c:f>
              <c:strCache>
                <c:ptCount val="1"/>
                <c:pt idx="0">
                  <c:v>鞍手町水道事業会計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10.6</c:v>
                </c:pt>
                <c:pt idx="2">
                  <c:v>#N/A</c:v>
                </c:pt>
                <c:pt idx="3">
                  <c:v>9.83</c:v>
                </c:pt>
                <c:pt idx="4">
                  <c:v>#N/A</c:v>
                </c:pt>
                <c:pt idx="5">
                  <c:v>8.84</c:v>
                </c:pt>
                <c:pt idx="6">
                  <c:v>#N/A</c:v>
                </c:pt>
                <c:pt idx="7">
                  <c:v>9.06</c:v>
                </c:pt>
                <c:pt idx="8">
                  <c:v>#N/A</c:v>
                </c:pt>
                <c:pt idx="9">
                  <c:v>9.18</c:v>
                </c:pt>
              </c:numCache>
            </c:numRef>
          </c:val>
          <c:extLst xmlns:c16r2="http://schemas.microsoft.com/office/drawing/2015/06/chart">
            <c:ext xmlns:c16="http://schemas.microsoft.com/office/drawing/2014/chart" uri="{C3380CC4-5D6E-409C-BE32-E72D297353CC}">
              <c16:uniqueId val="{00000009-03A8-4A1E-9437-6B3C4A618876}"/>
            </c:ext>
          </c:extLst>
        </c:ser>
        <c:dLbls>
          <c:showLegendKey val="0"/>
          <c:showVal val="0"/>
          <c:showCatName val="0"/>
          <c:showSerName val="0"/>
          <c:showPercent val="0"/>
          <c:showBubbleSize val="0"/>
        </c:dLbls>
        <c:gapWidth val="150"/>
        <c:overlap val="100"/>
        <c:axId val="489141184"/>
        <c:axId val="489141968"/>
      </c:barChart>
      <c:catAx>
        <c:axId val="48914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141968"/>
        <c:crosses val="autoZero"/>
        <c:auto val="1"/>
        <c:lblAlgn val="ctr"/>
        <c:lblOffset val="100"/>
        <c:tickLblSkip val="1"/>
        <c:tickMarkSkip val="1"/>
        <c:noMultiLvlLbl val="0"/>
      </c:catAx>
      <c:valAx>
        <c:axId val="48914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141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800</c:v>
                </c:pt>
                <c:pt idx="5">
                  <c:v>783</c:v>
                </c:pt>
                <c:pt idx="8">
                  <c:v>942</c:v>
                </c:pt>
                <c:pt idx="11">
                  <c:v>884</c:v>
                </c:pt>
                <c:pt idx="14">
                  <c:v>891</c:v>
                </c:pt>
              </c:numCache>
            </c:numRef>
          </c:val>
          <c:extLst xmlns:c16r2="http://schemas.microsoft.com/office/drawing/2015/06/chart">
            <c:ext xmlns:c16="http://schemas.microsoft.com/office/drawing/2014/chart" uri="{C3380CC4-5D6E-409C-BE32-E72D297353CC}">
              <c16:uniqueId val="{00000000-C5D5-4EDF-B6BA-D526B63EA0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5D5-4EDF-B6BA-D526B63EA0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5D5-4EDF-B6BA-D526B63EA0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53</c:v>
                </c:pt>
                <c:pt idx="3">
                  <c:v>40</c:v>
                </c:pt>
                <c:pt idx="6">
                  <c:v>3</c:v>
                </c:pt>
                <c:pt idx="9">
                  <c:v>5</c:v>
                </c:pt>
                <c:pt idx="12">
                  <c:v>5</c:v>
                </c:pt>
              </c:numCache>
            </c:numRef>
          </c:val>
          <c:extLst xmlns:c16r2="http://schemas.microsoft.com/office/drawing/2015/06/chart">
            <c:ext xmlns:c16="http://schemas.microsoft.com/office/drawing/2014/chart" uri="{C3380CC4-5D6E-409C-BE32-E72D297353CC}">
              <c16:uniqueId val="{00000003-C5D5-4EDF-B6BA-D526B63EA0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134</c:v>
                </c:pt>
                <c:pt idx="3">
                  <c:v>132</c:v>
                </c:pt>
                <c:pt idx="6">
                  <c:v>149</c:v>
                </c:pt>
                <c:pt idx="9">
                  <c:v>144</c:v>
                </c:pt>
                <c:pt idx="12">
                  <c:v>151</c:v>
                </c:pt>
              </c:numCache>
            </c:numRef>
          </c:val>
          <c:extLst xmlns:c16r2="http://schemas.microsoft.com/office/drawing/2015/06/chart">
            <c:ext xmlns:c16="http://schemas.microsoft.com/office/drawing/2014/chart" uri="{C3380CC4-5D6E-409C-BE32-E72D297353CC}">
              <c16:uniqueId val="{00000004-C5D5-4EDF-B6BA-D526B63EA0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5D5-4EDF-B6BA-D526B63EA0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5D5-4EDF-B6BA-D526B63EA0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933</c:v>
                </c:pt>
                <c:pt idx="3">
                  <c:v>948</c:v>
                </c:pt>
                <c:pt idx="6">
                  <c:v>1130</c:v>
                </c:pt>
                <c:pt idx="9">
                  <c:v>1077</c:v>
                </c:pt>
                <c:pt idx="12">
                  <c:v>1089</c:v>
                </c:pt>
              </c:numCache>
            </c:numRef>
          </c:val>
          <c:extLst xmlns:c16r2="http://schemas.microsoft.com/office/drawing/2015/06/chart">
            <c:ext xmlns:c16="http://schemas.microsoft.com/office/drawing/2014/chart" uri="{C3380CC4-5D6E-409C-BE32-E72D297353CC}">
              <c16:uniqueId val="{00000007-C5D5-4EDF-B6BA-D526B63EA053}"/>
            </c:ext>
          </c:extLst>
        </c:ser>
        <c:dLbls>
          <c:showLegendKey val="0"/>
          <c:showVal val="0"/>
          <c:showCatName val="0"/>
          <c:showSerName val="0"/>
          <c:showPercent val="0"/>
          <c:showBubbleSize val="0"/>
        </c:dLbls>
        <c:gapWidth val="100"/>
        <c:overlap val="100"/>
        <c:axId val="489138440"/>
        <c:axId val="489142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320</c:v>
                </c:pt>
                <c:pt idx="2">
                  <c:v>#N/A</c:v>
                </c:pt>
                <c:pt idx="3">
                  <c:v>#N/A</c:v>
                </c:pt>
                <c:pt idx="4">
                  <c:v>337</c:v>
                </c:pt>
                <c:pt idx="5">
                  <c:v>#N/A</c:v>
                </c:pt>
                <c:pt idx="6">
                  <c:v>#N/A</c:v>
                </c:pt>
                <c:pt idx="7">
                  <c:v>340</c:v>
                </c:pt>
                <c:pt idx="8">
                  <c:v>#N/A</c:v>
                </c:pt>
                <c:pt idx="9">
                  <c:v>#N/A</c:v>
                </c:pt>
                <c:pt idx="10">
                  <c:v>342</c:v>
                </c:pt>
                <c:pt idx="11">
                  <c:v>#N/A</c:v>
                </c:pt>
                <c:pt idx="12">
                  <c:v>#N/A</c:v>
                </c:pt>
                <c:pt idx="13">
                  <c:v>354</c:v>
                </c:pt>
                <c:pt idx="14">
                  <c:v>#N/A</c:v>
                </c:pt>
              </c:numCache>
            </c:numRef>
          </c:val>
          <c:smooth val="0"/>
          <c:extLst xmlns:c16r2="http://schemas.microsoft.com/office/drawing/2015/06/chart">
            <c:ext xmlns:c16="http://schemas.microsoft.com/office/drawing/2014/chart" uri="{C3380CC4-5D6E-409C-BE32-E72D297353CC}">
              <c16:uniqueId val="{00000008-C5D5-4EDF-B6BA-D526B63EA053}"/>
            </c:ext>
          </c:extLst>
        </c:ser>
        <c:dLbls>
          <c:showLegendKey val="0"/>
          <c:showVal val="0"/>
          <c:showCatName val="0"/>
          <c:showSerName val="0"/>
          <c:showPercent val="0"/>
          <c:showBubbleSize val="0"/>
        </c:dLbls>
        <c:marker val="1"/>
        <c:smooth val="0"/>
        <c:axId val="489138440"/>
        <c:axId val="489142752"/>
      </c:lineChart>
      <c:catAx>
        <c:axId val="48913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142752"/>
        <c:crosses val="autoZero"/>
        <c:auto val="1"/>
        <c:lblAlgn val="ctr"/>
        <c:lblOffset val="100"/>
        <c:tickLblSkip val="1"/>
        <c:tickMarkSkip val="1"/>
        <c:noMultiLvlLbl val="0"/>
      </c:catAx>
      <c:valAx>
        <c:axId val="48914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13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8227</c:v>
                </c:pt>
                <c:pt idx="5">
                  <c:v>8158</c:v>
                </c:pt>
                <c:pt idx="8">
                  <c:v>8037</c:v>
                </c:pt>
                <c:pt idx="11">
                  <c:v>8094</c:v>
                </c:pt>
                <c:pt idx="14">
                  <c:v>9391</c:v>
                </c:pt>
              </c:numCache>
            </c:numRef>
          </c:val>
          <c:extLst xmlns:c16r2="http://schemas.microsoft.com/office/drawing/2015/06/chart">
            <c:ext xmlns:c16="http://schemas.microsoft.com/office/drawing/2014/chart" uri="{C3380CC4-5D6E-409C-BE32-E72D297353CC}">
              <c16:uniqueId val="{00000000-D3C6-48A2-989C-0D6C8A2337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1119</c:v>
                </c:pt>
                <c:pt idx="5">
                  <c:v>958</c:v>
                </c:pt>
                <c:pt idx="8">
                  <c:v>845</c:v>
                </c:pt>
                <c:pt idx="11">
                  <c:v>880</c:v>
                </c:pt>
                <c:pt idx="14">
                  <c:v>1981</c:v>
                </c:pt>
              </c:numCache>
            </c:numRef>
          </c:val>
          <c:extLst xmlns:c16r2="http://schemas.microsoft.com/office/drawing/2015/06/chart">
            <c:ext xmlns:c16="http://schemas.microsoft.com/office/drawing/2014/chart" uri="{C3380CC4-5D6E-409C-BE32-E72D297353CC}">
              <c16:uniqueId val="{00000001-D3C6-48A2-989C-0D6C8A2337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7025</c:v>
                </c:pt>
                <c:pt idx="5">
                  <c:v>6968</c:v>
                </c:pt>
                <c:pt idx="8">
                  <c:v>6875</c:v>
                </c:pt>
                <c:pt idx="11">
                  <c:v>6887</c:v>
                </c:pt>
                <c:pt idx="14">
                  <c:v>6897</c:v>
                </c:pt>
              </c:numCache>
            </c:numRef>
          </c:val>
          <c:extLst xmlns:c16r2="http://schemas.microsoft.com/office/drawing/2015/06/chart">
            <c:ext xmlns:c16="http://schemas.microsoft.com/office/drawing/2014/chart" uri="{C3380CC4-5D6E-409C-BE32-E72D297353CC}">
              <c16:uniqueId val="{00000002-D3C6-48A2-989C-0D6C8A2337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3C6-48A2-989C-0D6C8A2337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3C6-48A2-989C-0D6C8A2337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544</c:v>
                </c:pt>
                <c:pt idx="12">
                  <c:v>614</c:v>
                </c:pt>
              </c:numCache>
            </c:numRef>
          </c:val>
          <c:extLst xmlns:c16r2="http://schemas.microsoft.com/office/drawing/2015/06/chart">
            <c:ext xmlns:c16="http://schemas.microsoft.com/office/drawing/2014/chart" uri="{C3380CC4-5D6E-409C-BE32-E72D297353CC}">
              <c16:uniqueId val="{00000005-D3C6-48A2-989C-0D6C8A2337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1058</c:v>
                </c:pt>
                <c:pt idx="3">
                  <c:v>998</c:v>
                </c:pt>
                <c:pt idx="6">
                  <c:v>938</c:v>
                </c:pt>
                <c:pt idx="9">
                  <c:v>965</c:v>
                </c:pt>
                <c:pt idx="12">
                  <c:v>957</c:v>
                </c:pt>
              </c:numCache>
            </c:numRef>
          </c:val>
          <c:extLst xmlns:c16r2="http://schemas.microsoft.com/office/drawing/2015/06/chart">
            <c:ext xmlns:c16="http://schemas.microsoft.com/office/drawing/2014/chart" uri="{C3380CC4-5D6E-409C-BE32-E72D297353CC}">
              <c16:uniqueId val="{00000006-D3C6-48A2-989C-0D6C8A2337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c:v>
                </c:pt>
                <c:pt idx="3">
                  <c:v>22</c:v>
                </c:pt>
                <c:pt idx="6">
                  <c:v>20</c:v>
                </c:pt>
                <c:pt idx="9">
                  <c:v>17</c:v>
                </c:pt>
                <c:pt idx="12">
                  <c:v>12</c:v>
                </c:pt>
              </c:numCache>
            </c:numRef>
          </c:val>
          <c:extLst xmlns:c16r2="http://schemas.microsoft.com/office/drawing/2015/06/chart">
            <c:ext xmlns:c16="http://schemas.microsoft.com/office/drawing/2014/chart" uri="{C3380CC4-5D6E-409C-BE32-E72D297353CC}">
              <c16:uniqueId val="{00000007-D3C6-48A2-989C-0D6C8A2337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3351</c:v>
                </c:pt>
                <c:pt idx="3">
                  <c:v>3431</c:v>
                </c:pt>
                <c:pt idx="6">
                  <c:v>3475</c:v>
                </c:pt>
                <c:pt idx="9">
                  <c:v>3517</c:v>
                </c:pt>
                <c:pt idx="12">
                  <c:v>3616</c:v>
                </c:pt>
              </c:numCache>
            </c:numRef>
          </c:val>
          <c:extLst xmlns:c16r2="http://schemas.microsoft.com/office/drawing/2015/06/chart">
            <c:ext xmlns:c16="http://schemas.microsoft.com/office/drawing/2014/chart" uri="{C3380CC4-5D6E-409C-BE32-E72D297353CC}">
              <c16:uniqueId val="{00000008-D3C6-48A2-989C-0D6C8A2337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3C6-48A2-989C-0D6C8A2337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9678</c:v>
                </c:pt>
                <c:pt idx="3">
                  <c:v>9320</c:v>
                </c:pt>
                <c:pt idx="6">
                  <c:v>8927</c:v>
                </c:pt>
                <c:pt idx="9">
                  <c:v>8878</c:v>
                </c:pt>
                <c:pt idx="12">
                  <c:v>11296</c:v>
                </c:pt>
              </c:numCache>
            </c:numRef>
          </c:val>
          <c:extLst xmlns:c16r2="http://schemas.microsoft.com/office/drawing/2015/06/chart">
            <c:ext xmlns:c16="http://schemas.microsoft.com/office/drawing/2014/chart" uri="{C3380CC4-5D6E-409C-BE32-E72D297353CC}">
              <c16:uniqueId val="{0000000A-D3C6-48A2-989C-0D6C8A23377B}"/>
            </c:ext>
          </c:extLst>
        </c:ser>
        <c:dLbls>
          <c:showLegendKey val="0"/>
          <c:showVal val="0"/>
          <c:showCatName val="0"/>
          <c:showSerName val="0"/>
          <c:showPercent val="0"/>
          <c:showBubbleSize val="0"/>
        </c:dLbls>
        <c:gapWidth val="100"/>
        <c:overlap val="100"/>
        <c:axId val="489143928"/>
        <c:axId val="489139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3C6-48A2-989C-0D6C8A23377B}"/>
            </c:ext>
          </c:extLst>
        </c:ser>
        <c:dLbls>
          <c:showLegendKey val="0"/>
          <c:showVal val="0"/>
          <c:showCatName val="0"/>
          <c:showSerName val="0"/>
          <c:showPercent val="0"/>
          <c:showBubbleSize val="0"/>
        </c:dLbls>
        <c:marker val="1"/>
        <c:smooth val="0"/>
        <c:axId val="489143928"/>
        <c:axId val="489139224"/>
      </c:lineChart>
      <c:catAx>
        <c:axId val="489143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139224"/>
        <c:crosses val="autoZero"/>
        <c:auto val="1"/>
        <c:lblAlgn val="ctr"/>
        <c:lblOffset val="100"/>
        <c:tickLblSkip val="1"/>
        <c:tickMarkSkip val="1"/>
        <c:noMultiLvlLbl val="0"/>
      </c:catAx>
      <c:valAx>
        <c:axId val="489139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143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1108</c:v>
                </c:pt>
                <c:pt idx="1">
                  <c:v>1009</c:v>
                </c:pt>
                <c:pt idx="2">
                  <c:v>1010</c:v>
                </c:pt>
              </c:numCache>
            </c:numRef>
          </c:val>
          <c:extLst xmlns:c16r2="http://schemas.microsoft.com/office/drawing/2015/06/chart">
            <c:ext xmlns:c16="http://schemas.microsoft.com/office/drawing/2014/chart" uri="{C3380CC4-5D6E-409C-BE32-E72D297353CC}">
              <c16:uniqueId val="{00000000-5A15-4C38-B320-02120B1ED0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536</c:v>
                </c:pt>
                <c:pt idx="1">
                  <c:v>458</c:v>
                </c:pt>
                <c:pt idx="2">
                  <c:v>429</c:v>
                </c:pt>
              </c:numCache>
            </c:numRef>
          </c:val>
          <c:extLst xmlns:c16r2="http://schemas.microsoft.com/office/drawing/2015/06/chart">
            <c:ext xmlns:c16="http://schemas.microsoft.com/office/drawing/2014/chart" uri="{C3380CC4-5D6E-409C-BE32-E72D297353CC}">
              <c16:uniqueId val="{00000001-5A15-4C38-B320-02120B1ED0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5214</c:v>
                </c:pt>
                <c:pt idx="1">
                  <c:v>5360</c:v>
                </c:pt>
                <c:pt idx="2">
                  <c:v>5401</c:v>
                </c:pt>
              </c:numCache>
            </c:numRef>
          </c:val>
          <c:extLst xmlns:c16r2="http://schemas.microsoft.com/office/drawing/2015/06/chart">
            <c:ext xmlns:c16="http://schemas.microsoft.com/office/drawing/2014/chart" uri="{C3380CC4-5D6E-409C-BE32-E72D297353CC}">
              <c16:uniqueId val="{00000002-5A15-4C38-B320-02120B1ED05C}"/>
            </c:ext>
          </c:extLst>
        </c:ser>
        <c:dLbls>
          <c:showLegendKey val="0"/>
          <c:showVal val="0"/>
          <c:showCatName val="0"/>
          <c:showSerName val="0"/>
          <c:showPercent val="0"/>
          <c:showBubbleSize val="0"/>
        </c:dLbls>
        <c:gapWidth val="120"/>
        <c:overlap val="100"/>
        <c:axId val="497282400"/>
        <c:axId val="497277696"/>
      </c:barChart>
      <c:catAx>
        <c:axId val="49728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277696"/>
        <c:crosses val="autoZero"/>
        <c:auto val="1"/>
        <c:lblAlgn val="ctr"/>
        <c:lblOffset val="100"/>
        <c:tickLblSkip val="1"/>
        <c:tickMarkSkip val="1"/>
        <c:noMultiLvlLbl val="0"/>
      </c:catAx>
      <c:valAx>
        <c:axId val="497277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28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2D9-4731-8384-725C07A8A2AF}"/>
                </c:ext>
                <c:ext xmlns:c15="http://schemas.microsoft.com/office/drawing/2012/chart" uri="{CE6537A1-D6FC-4f65-9D91-7224C49458BB}">
                  <c15:dlblFieldTable>
                    <c15:dlblFTEntry>
                      <c15:txfldGUID>{F338BC1E-8C12-4896-8115-07D73F6A399E}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2D9-4731-8384-725C07A8A2AF}"/>
                </c:ext>
                <c:ext xmlns:c15="http://schemas.microsoft.com/office/drawing/2012/chart" uri="{CE6537A1-D6FC-4f65-9D91-7224C49458BB}">
                  <c15:dlblFieldTable>
                    <c15:dlblFTEntry>
                      <c15:txfldGUID>{49EB8CCF-E06E-4B79-B083-49856D13C08D}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2D9-4731-8384-725C07A8A2AF}"/>
                </c:ext>
                <c:ext xmlns:c15="http://schemas.microsoft.com/office/drawing/2012/chart" uri="{CE6537A1-D6FC-4f65-9D91-7224C49458BB}">
                  <c15:dlblFieldTable>
                    <c15:dlblFTEntry>
                      <c15:txfldGUID>{11C31A68-2005-4A5C-9ACD-4243CD5A0353}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2D9-4731-8384-725C07A8A2AF}"/>
                </c:ext>
                <c:ext xmlns:c15="http://schemas.microsoft.com/office/drawing/2012/chart" uri="{CE6537A1-D6FC-4f65-9D91-7224C49458BB}">
                  <c15:dlblFieldTable>
                    <c15:dlblFTEntry>
                      <c15:txfldGUID>{88932496-6DCD-4133-BDBC-FAB57F32CA0E}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2D9-4731-8384-725C07A8A2AF}"/>
                </c:ext>
                <c:ext xmlns:c15="http://schemas.microsoft.com/office/drawing/2012/chart" uri="{CE6537A1-D6FC-4f65-9D91-7224C49458BB}">
                  <c15:dlblFieldTable>
                    <c15:dlblFTEntry>
                      <c15:txfldGUID>{4975531D-11C6-4B69-8E6D-78E6B812B482}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2D9-4731-8384-725C07A8A2AF}"/>
                </c:ext>
                <c:ext xmlns:c15="http://schemas.microsoft.com/office/drawing/2012/chart" uri="{CE6537A1-D6FC-4f65-9D91-7224C49458BB}">
                  <c15:dlblFieldTable>
                    <c15:dlblFTEntry>
                      <c15:txfldGUID>{5F3C8F9C-7CB0-463F-B78D-BD54A3D6E7B9}</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2D9-4731-8384-725C07A8A2AF}"/>
                </c:ext>
                <c:ext xmlns:c15="http://schemas.microsoft.com/office/drawing/2012/chart" uri="{CE6537A1-D6FC-4f65-9D91-7224C49458BB}">
                  <c15:dlblFieldTable>
                    <c15:dlblFTEntry>
                      <c15:txfldGUID>{414A3931-9CF3-4529-9FCE-BEBB0AA6D447}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2D9-4731-8384-725C07A8A2AF}"/>
                </c:ext>
                <c:ext xmlns:c15="http://schemas.microsoft.com/office/drawing/2012/chart" uri="{CE6537A1-D6FC-4f65-9D91-7224C49458BB}">
                  <c15:dlblFieldTable>
                    <c15:dlblFTEntry>
                      <c15:txfldGUID>{26E17888-6BF1-4D74-BE9C-983A9B1BCAC0}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2D9-4731-8384-725C07A8A2AF}"/>
                </c:ext>
                <c:ext xmlns:c15="http://schemas.microsoft.com/office/drawing/2012/chart" uri="{CE6537A1-D6FC-4f65-9D91-7224C49458BB}">
                  <c15:dlblFieldTable>
                    <c15:dlblFTEntry>
                      <c15:txfldGUID>{4C6AE160-2232-4310-89CD-D73B553E53AC}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c:v>
                </c:pt>
                <c:pt idx="8">
                  <c:v>73.7</c:v>
                </c:pt>
                <c:pt idx="16">
                  <c:v>75.2</c:v>
                </c:pt>
                <c:pt idx="24">
                  <c:v>76.400000000000006</c:v>
                </c:pt>
                <c:pt idx="32">
                  <c:v>76.8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2D9-4731-8384-725C07A8A2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2D9-4731-8384-725C07A8A2AF}"/>
                </c:ext>
                <c:ext xmlns:c15="http://schemas.microsoft.com/office/drawing/2012/chart" uri="{CE6537A1-D6FC-4f65-9D91-7224C49458BB}">
                  <c15:dlblFieldTable>
                    <c15:dlblFTEntry>
                      <c15:txfldGUID>{5E89DAFB-642B-430C-BC38-A03FD5E586FA}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2D9-4731-8384-725C07A8A2AF}"/>
                </c:ext>
                <c:ext xmlns:c15="http://schemas.microsoft.com/office/drawing/2012/chart" uri="{CE6537A1-D6FC-4f65-9D91-7224C49458BB}">
                  <c15:dlblFieldTable>
                    <c15:dlblFTEntry>
                      <c15:txfldGUID>{71F49A09-1E67-4FC6-8BBD-BCFFB4FE665F}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2D9-4731-8384-725C07A8A2AF}"/>
                </c:ext>
                <c:ext xmlns:c15="http://schemas.microsoft.com/office/drawing/2012/chart" uri="{CE6537A1-D6FC-4f65-9D91-7224C49458BB}">
                  <c15:dlblFieldTable>
                    <c15:dlblFTEntry>
                      <c15:txfldGUID>{81CF6644-25AB-4DD4-88AD-684E4AC20DCF}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2D9-4731-8384-725C07A8A2AF}"/>
                </c:ext>
                <c:ext xmlns:c15="http://schemas.microsoft.com/office/drawing/2012/chart" uri="{CE6537A1-D6FC-4f65-9D91-7224C49458BB}">
                  <c15:dlblFieldTable>
                    <c15:dlblFTEntry>
                      <c15:txfldGUID>{20859EF1-3714-4143-9847-FD9B188F7F78}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2D9-4731-8384-725C07A8A2AF}"/>
                </c:ext>
                <c:ext xmlns:c15="http://schemas.microsoft.com/office/drawing/2012/chart" uri="{CE6537A1-D6FC-4f65-9D91-7224C49458BB}">
                  <c15:dlblFieldTable>
                    <c15:dlblFTEntry>
                      <c15:txfldGUID>{4EA9B5A3-1AA3-470B-940C-F60523435988}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2D9-4731-8384-725C07A8A2AF}"/>
                </c:ext>
                <c:ext xmlns:c15="http://schemas.microsoft.com/office/drawing/2012/chart" uri="{CE6537A1-D6FC-4f65-9D91-7224C49458BB}">
                  <c15:dlblFieldTable>
                    <c15:dlblFTEntry>
                      <c15:txfldGUID>{363D696A-65C0-4F5A-B7C9-78BE3467F6BD}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2D9-4731-8384-725C07A8A2AF}"/>
                </c:ext>
                <c:ext xmlns:c15="http://schemas.microsoft.com/office/drawing/2012/chart" uri="{CE6537A1-D6FC-4f65-9D91-7224C49458BB}">
                  <c15:dlblFieldTable>
                    <c15:dlblFTEntry>
                      <c15:txfldGUID>{C4703FB1-6178-4C92-9290-305C75E34257}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2D9-4731-8384-725C07A8A2AF}"/>
                </c:ext>
                <c:ext xmlns:c15="http://schemas.microsoft.com/office/drawing/2012/chart" uri="{CE6537A1-D6FC-4f65-9D91-7224C49458BB}">
                  <c15:dlblFieldTable>
                    <c15:dlblFTEntry>
                      <c15:txfldGUID>{E4589B6A-C115-42DB-B0C4-5E0DB54C6800}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2D9-4731-8384-725C07A8A2AF}"/>
                </c:ext>
                <c:ext xmlns:c15="http://schemas.microsoft.com/office/drawing/2012/chart" uri="{CE6537A1-D6FC-4f65-9D91-7224C49458BB}">
                  <c15:dlblFieldTable>
                    <c15:dlblFTEntry>
                      <c15:txfldGUID>{89F0B5EA-9994-4000-BABE-E73D11B579DE}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92D9-4731-8384-725C07A8A2AF}"/>
            </c:ext>
          </c:extLst>
        </c:ser>
        <c:dLbls>
          <c:showLegendKey val="0"/>
          <c:showVal val="1"/>
          <c:showCatName val="0"/>
          <c:showSerName val="0"/>
          <c:showPercent val="0"/>
          <c:showBubbleSize val="0"/>
        </c:dLbls>
        <c:axId val="497276520"/>
        <c:axId val="497281616"/>
      </c:scatterChart>
      <c:valAx>
        <c:axId val="49727652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281616"/>
        <c:crosses val="autoZero"/>
        <c:crossBetween val="midCat"/>
      </c:valAx>
      <c:valAx>
        <c:axId val="497281616"/>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276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89-47E8-951B-5467B62F1F76}"/>
                </c:ext>
                <c:ext xmlns:c15="http://schemas.microsoft.com/office/drawing/2012/chart" uri="{CE6537A1-D6FC-4f65-9D91-7224C49458BB}">
                  <c15:dlblFieldTable>
                    <c15:dlblFTEntry>
                      <c15:txfldGUID>{483F404E-FFC3-4367-BC47-645C9875419C}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89-47E8-951B-5467B62F1F76}"/>
                </c:ext>
                <c:ext xmlns:c15="http://schemas.microsoft.com/office/drawing/2012/chart" uri="{CE6537A1-D6FC-4f65-9D91-7224C49458BB}">
                  <c15:dlblFieldTable>
                    <c15:dlblFTEntry>
                      <c15:txfldGUID>{11373924-CBD3-4024-9983-F8A9B3DFBF42}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89-47E8-951B-5467B62F1F76}"/>
                </c:ext>
                <c:ext xmlns:c15="http://schemas.microsoft.com/office/drawing/2012/chart" uri="{CE6537A1-D6FC-4f65-9D91-7224C49458BB}">
                  <c15:dlblFieldTable>
                    <c15:dlblFTEntry>
                      <c15:txfldGUID>{D0CDA813-9B99-4569-B92A-2C1287F08092}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89-47E8-951B-5467B62F1F76}"/>
                </c:ext>
                <c:ext xmlns:c15="http://schemas.microsoft.com/office/drawing/2012/chart" uri="{CE6537A1-D6FC-4f65-9D91-7224C49458BB}">
                  <c15:dlblFieldTable>
                    <c15:dlblFTEntry>
                      <c15:txfldGUID>{444D0FAC-8C99-4714-BB41-8FEC1CFA0DDE}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89-47E8-951B-5467B62F1F76}"/>
                </c:ext>
                <c:ext xmlns:c15="http://schemas.microsoft.com/office/drawing/2012/chart" uri="{CE6537A1-D6FC-4f65-9D91-7224C49458BB}">
                  <c15:dlblFieldTable>
                    <c15:dlblFTEntry>
                      <c15:txfldGUID>{40DFDCD5-9FF5-4D0C-812C-D14092E8813F}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89-47E8-951B-5467B62F1F76}"/>
                </c:ext>
                <c:ext xmlns:c15="http://schemas.microsoft.com/office/drawing/2012/chart" uri="{CE6537A1-D6FC-4f65-9D91-7224C49458BB}">
                  <c15:dlblFieldTable>
                    <c15:dlblFTEntry>
                      <c15:txfldGUID>{07AFB8C3-9673-49D8-B78B-7537036A1D61}</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89-47E8-951B-5467B62F1F76}"/>
                </c:ext>
                <c:ext xmlns:c15="http://schemas.microsoft.com/office/drawing/2012/chart" uri="{CE6537A1-D6FC-4f65-9D91-7224C49458BB}">
                  <c15:dlblFieldTable>
                    <c15:dlblFTEntry>
                      <c15:txfldGUID>{56356B34-B056-4B8F-992D-25FC8EA910D1}</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89-47E8-951B-5467B62F1F76}"/>
                </c:ext>
                <c:ext xmlns:c15="http://schemas.microsoft.com/office/drawing/2012/chart" uri="{CE6537A1-D6FC-4f65-9D91-7224C49458BB}">
                  <c15:dlblFieldTable>
                    <c15:dlblFTEntry>
                      <c15:txfldGUID>{CF962DAE-E421-4A9D-A0EF-64CC4E730995}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89-47E8-951B-5467B62F1F76}"/>
                </c:ext>
                <c:ext xmlns:c15="http://schemas.microsoft.com/office/drawing/2012/chart" uri="{CE6537A1-D6FC-4f65-9D91-7224C49458BB}">
                  <c15:dlblFieldTable>
                    <c15:dlblFTEntry>
                      <c15:txfldGUID>{08F7528A-6661-464B-B527-662F15458933}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8.5</c:v>
                </c:pt>
                <c:pt idx="16">
                  <c:v>8.6</c:v>
                </c:pt>
                <c:pt idx="24">
                  <c:v>8.6999999999999993</c:v>
                </c:pt>
                <c:pt idx="32">
                  <c:v>8.8000000000000007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489-47E8-951B-5467B62F1F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489-47E8-951B-5467B62F1F76}"/>
                </c:ext>
                <c:ext xmlns:c15="http://schemas.microsoft.com/office/drawing/2012/chart" uri="{CE6537A1-D6FC-4f65-9D91-7224C49458BB}">
                  <c15:dlblFieldTable>
                    <c15:dlblFTEntry>
                      <c15:txfldGUID>{402829ED-ECF6-4DB8-92B5-16C54A3F4250}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489-47E8-951B-5467B62F1F76}"/>
                </c:ext>
                <c:ext xmlns:c15="http://schemas.microsoft.com/office/drawing/2012/chart" uri="{CE6537A1-D6FC-4f65-9D91-7224C49458BB}">
                  <c15:dlblFieldTable>
                    <c15:dlblFTEntry>
                      <c15:txfldGUID>{032352C1-BAC5-43CD-9B27-BC1768656B6B}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489-47E8-951B-5467B62F1F76}"/>
                </c:ext>
                <c:ext xmlns:c15="http://schemas.microsoft.com/office/drawing/2012/chart" uri="{CE6537A1-D6FC-4f65-9D91-7224C49458BB}">
                  <c15:dlblFieldTable>
                    <c15:dlblFTEntry>
                      <c15:txfldGUID>{7510F955-3D68-449B-AE9D-E2E5EC4427D1}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489-47E8-951B-5467B62F1F76}"/>
                </c:ext>
                <c:ext xmlns:c15="http://schemas.microsoft.com/office/drawing/2012/chart" uri="{CE6537A1-D6FC-4f65-9D91-7224C49458BB}">
                  <c15:dlblFieldTable>
                    <c15:dlblFTEntry>
                      <c15:txfldGUID>{C1953979-85BF-4F6C-BBC7-EA6743CF590B}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489-47E8-951B-5467B62F1F76}"/>
                </c:ext>
                <c:ext xmlns:c15="http://schemas.microsoft.com/office/drawing/2012/chart" uri="{CE6537A1-D6FC-4f65-9D91-7224C49458BB}">
                  <c15:dlblFieldTable>
                    <c15:dlblFTEntry>
                      <c15:txfldGUID>{FE3B268C-5F0D-43CB-AF50-2AAB3C67A2C1}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489-47E8-951B-5467B62F1F76}"/>
                </c:ext>
                <c:ext xmlns:c15="http://schemas.microsoft.com/office/drawing/2012/chart" uri="{CE6537A1-D6FC-4f65-9D91-7224C49458BB}">
                  <c15:dlblFieldTable>
                    <c15:dlblFTEntry>
                      <c15:txfldGUID>{B6803EA9-AF5D-4311-99B0-1A74E6D0B328}</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489-47E8-951B-5467B62F1F76}"/>
                </c:ext>
                <c:ext xmlns:c15="http://schemas.microsoft.com/office/drawing/2012/chart" uri="{CE6537A1-D6FC-4f65-9D91-7224C49458BB}">
                  <c15:dlblFieldTable>
                    <c15:dlblFTEntry>
                      <c15:txfldGUID>{63A35C72-A77B-44B2-8010-FA56679ADC58}</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489-47E8-951B-5467B62F1F76}"/>
                </c:ext>
                <c:ext xmlns:c15="http://schemas.microsoft.com/office/drawing/2012/chart" uri="{CE6537A1-D6FC-4f65-9D91-7224C49458BB}">
                  <c15:dlblFieldTable>
                    <c15:dlblFTEntry>
                      <c15:txfldGUID>{3CEDEC76-4EDB-4139-99E5-5AF4824C6B23}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489-47E8-951B-5467B62F1F76}"/>
                </c:ext>
                <c:ext xmlns:c15="http://schemas.microsoft.com/office/drawing/2012/chart" uri="{CE6537A1-D6FC-4f65-9D91-7224C49458BB}">
                  <c15:dlblFieldTable>
                    <c15:dlblFTEntry>
                      <c15:txfldGUID>{F5261DF7-241A-4DC9-9940-2B0EB0A04D4B}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D489-47E8-951B-5467B62F1F76}"/>
            </c:ext>
          </c:extLst>
        </c:ser>
        <c:dLbls>
          <c:showLegendKey val="0"/>
          <c:showVal val="1"/>
          <c:showCatName val="0"/>
          <c:showSerName val="0"/>
          <c:showPercent val="0"/>
          <c:showBubbleSize val="0"/>
        </c:dLbls>
        <c:axId val="497276128"/>
        <c:axId val="497276912"/>
      </c:scatterChart>
      <c:valAx>
        <c:axId val="497276128"/>
        <c:scaling>
          <c:orientation val="maxMin"/>
          <c:max val="8.2999999999999989"/>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276912"/>
        <c:crosses val="autoZero"/>
        <c:crossBetween val="midCat"/>
      </c:valAx>
      <c:valAx>
        <c:axId val="497276912"/>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2761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元利償還金等（Ａ）は前年と比較して</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百万円の増、算入公債費等（Ｂ）も</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百万円の増、実質公債費比率の分子は前年度と比較して</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百万円の増となっている。今後も本町の財政規模並びに実質公債費比率等への影響を勘案しながら計画性のある起債発行に努める。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くらて病院建設事業等の影響により、将来負担額は前年と比較して</a:t>
          </a:r>
          <a:r>
            <a:rPr kumimoji="1" lang="en-US" altLang="ja-JP" sz="1400">
              <a:solidFill>
                <a:sysClr val="windowText" lastClr="000000"/>
              </a:solidFill>
              <a:latin typeface="ＭＳ ゴシック" pitchFamily="49" charset="-128"/>
              <a:ea typeface="ＭＳ ゴシック" pitchFamily="49" charset="-128"/>
            </a:rPr>
            <a:t>2,574,414</a:t>
          </a:r>
          <a:r>
            <a:rPr kumimoji="1" lang="ja-JP" altLang="en-US" sz="1400">
              <a:solidFill>
                <a:sysClr val="windowText" lastClr="000000"/>
              </a:solidFill>
              <a:latin typeface="ＭＳ ゴシック" pitchFamily="49" charset="-128"/>
              <a:ea typeface="ＭＳ ゴシック" pitchFamily="49" charset="-128"/>
            </a:rPr>
            <a:t>千円の増、将来負担額から控除される充当可能財源等も</a:t>
          </a:r>
          <a:r>
            <a:rPr kumimoji="1" lang="en-US" altLang="ja-JP" sz="1400">
              <a:solidFill>
                <a:sysClr val="windowText" lastClr="000000"/>
              </a:solidFill>
              <a:latin typeface="ＭＳ ゴシック" pitchFamily="49" charset="-128"/>
              <a:ea typeface="ＭＳ ゴシック" pitchFamily="49" charset="-128"/>
            </a:rPr>
            <a:t>2,408,456</a:t>
          </a:r>
          <a:r>
            <a:rPr kumimoji="1" lang="ja-JP" altLang="en-US" sz="1400">
              <a:solidFill>
                <a:sysClr val="windowText" lastClr="000000"/>
              </a:solidFill>
              <a:latin typeface="ＭＳ ゴシック" pitchFamily="49" charset="-128"/>
              <a:ea typeface="ＭＳ ゴシック" pitchFamily="49" charset="-128"/>
            </a:rPr>
            <a:t>千円の増となっている。</a:t>
          </a:r>
        </a:p>
        <a:p>
          <a:r>
            <a:rPr kumimoji="1" lang="ja-JP" altLang="en-US" sz="1400">
              <a:solidFill>
                <a:sysClr val="windowText" lastClr="000000"/>
              </a:solidFill>
              <a:latin typeface="ＭＳ ゴシック" pitchFamily="49" charset="-128"/>
              <a:ea typeface="ＭＳ ゴシック" pitchFamily="49" charset="-128"/>
            </a:rPr>
            <a:t>　今後も将来への負担を少しでも軽減できるよう、新規事業の実施等についての将来負担を見据え、財政の健全化を図っていく。</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福岡県鞍手町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・元利償還金の年度間の負担を平準化するため減債基金を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百万円取り崩したこと、過疎債ソフト基金積立分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百万円を取崩したこと等が主な要因となり、基金全体としては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・財政調整基金は、経済事情の著しい変動、災害により生じた経費等により財源が著しく不足する場合は取り崩すとこととしている。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・その他の基金は、中期的に大幅に増減することはないと見込んでいる。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・かんがい施設維持管理運営基金：農業用排水施設（ポンプ場等）の維持管理及び施設更新費</a:t>
          </a:r>
          <a:b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・谷山池パイプライン水利施設維持管理運営基金：農業用水利施設の維持管理及び施設更新費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・公共施設等整備基金：公共施設又は公用施設の整備費及びや大規模な修繕費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・過疎地域自立促進特別事業基金：過疎債ソフト基金積立分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百万円を積み立てたことにより増加（目的事業への取崩し額は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・ふるさと応援基金：令和２年度分寄附金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・その他の特定目的基金は、中期的に大幅に増減することはないと見込んでいる。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・財政調整基金は、前年と比較して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百万円増加した。主な要因は、定期預金利子の積み立てである。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・財政調整基金は、年度間の財源調整機能や予算編成における財源不足への対応も必要なため、概ね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億円程度の基金残高を維持できるように努める。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・減債基金は、元利償還金の年度間の負担を平準化するため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百万円を取り崩したことが主な要因である。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・元利償還金の年度間の負担を平準化するため、計画的な減債基金の取崩しを予定している。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有形固定資産減価償却率は類似団体の中で高い水準にある。令和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に公共施設等総合管理計画及び個別施設計画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を実施、今後は当該計画に基づき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民一人当たりの公共施設等の延べ床面積が全国平均に近づくよう削減に取り組んでいく。特に、本庁舎を始めとした老朽施設については、更新や集約化・複合化、除却を進めることとしているため、取組の進展に伴って有形固定資産減価償却率が次第に低下していく見通し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5" name="直線コネクタ 74"/>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6" name="有形固定資産減価償却率最小値テキスト"/>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7" name="直線コネクタ 76"/>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8"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9" name="直線コネクタ 78"/>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2" name="フローチャート: 判断 81"/>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5" name="フローチャート: 判断 84"/>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156845</xdr:rowOff>
    </xdr:from>
    <xdr:to>
      <xdr:col>23</xdr:col>
      <xdr:colOff>136525</xdr:colOff>
      <xdr:row>34</xdr:row>
      <xdr:rowOff>86995</xdr:rowOff>
    </xdr:to>
    <xdr:sp macro="" textlink="">
      <xdr:nvSpPr>
        <xdr:cNvPr id="91" name="楕円 90"/>
        <xdr:cNvSpPr/>
      </xdr:nvSpPr>
      <xdr:spPr>
        <a:xfrm>
          <a:off x="4711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71772</xdr:rowOff>
    </xdr:from>
    <xdr:ext cx="405111" cy="259045"/>
    <xdr:sp macro="" textlink="">
      <xdr:nvSpPr>
        <xdr:cNvPr id="92" name="有形固定資産減価償却率該当値テキスト"/>
        <xdr:cNvSpPr txBox="1"/>
      </xdr:nvSpPr>
      <xdr:spPr>
        <a:xfrm>
          <a:off x="4813300"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142452</xdr:rowOff>
    </xdr:from>
    <xdr:to>
      <xdr:col>19</xdr:col>
      <xdr:colOff>187325</xdr:colOff>
      <xdr:row>34</xdr:row>
      <xdr:rowOff>72602</xdr:rowOff>
    </xdr:to>
    <xdr:sp macro="" textlink="">
      <xdr:nvSpPr>
        <xdr:cNvPr id="93" name="楕円 92"/>
        <xdr:cNvSpPr/>
      </xdr:nvSpPr>
      <xdr:spPr>
        <a:xfrm>
          <a:off x="4000500" y="65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21802</xdr:rowOff>
    </xdr:from>
    <xdr:to>
      <xdr:col>23</xdr:col>
      <xdr:colOff>85725</xdr:colOff>
      <xdr:row>34</xdr:row>
      <xdr:rowOff>36195</xdr:rowOff>
    </xdr:to>
    <xdr:cxnSp macro="">
      <xdr:nvCxnSpPr>
        <xdr:cNvPr id="94" name="直線コネクタ 93"/>
        <xdr:cNvCxnSpPr/>
      </xdr:nvCxnSpPr>
      <xdr:spPr>
        <a:xfrm>
          <a:off x="4051300" y="6622627"/>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99271</xdr:rowOff>
    </xdr:from>
    <xdr:to>
      <xdr:col>15</xdr:col>
      <xdr:colOff>187325</xdr:colOff>
      <xdr:row>34</xdr:row>
      <xdr:rowOff>29421</xdr:rowOff>
    </xdr:to>
    <xdr:sp macro="" textlink="">
      <xdr:nvSpPr>
        <xdr:cNvPr id="95" name="楕円 94"/>
        <xdr:cNvSpPr/>
      </xdr:nvSpPr>
      <xdr:spPr>
        <a:xfrm>
          <a:off x="3238500" y="65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150071</xdr:rowOff>
    </xdr:from>
    <xdr:to>
      <xdr:col>19</xdr:col>
      <xdr:colOff>136525</xdr:colOff>
      <xdr:row>34</xdr:row>
      <xdr:rowOff>21802</xdr:rowOff>
    </xdr:to>
    <xdr:cxnSp macro="">
      <xdr:nvCxnSpPr>
        <xdr:cNvPr id="96" name="直線コネクタ 95"/>
        <xdr:cNvCxnSpPr/>
      </xdr:nvCxnSpPr>
      <xdr:spPr>
        <a:xfrm>
          <a:off x="3289300" y="6579446"/>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45297</xdr:rowOff>
    </xdr:from>
    <xdr:to>
      <xdr:col>11</xdr:col>
      <xdr:colOff>187325</xdr:colOff>
      <xdr:row>33</xdr:row>
      <xdr:rowOff>146896</xdr:rowOff>
    </xdr:to>
    <xdr:sp macro="" textlink="">
      <xdr:nvSpPr>
        <xdr:cNvPr id="97" name="楕円 96"/>
        <xdr:cNvSpPr/>
      </xdr:nvSpPr>
      <xdr:spPr>
        <a:xfrm>
          <a:off x="2476500" y="6474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96096</xdr:rowOff>
    </xdr:from>
    <xdr:to>
      <xdr:col>15</xdr:col>
      <xdr:colOff>136525</xdr:colOff>
      <xdr:row>33</xdr:row>
      <xdr:rowOff>150071</xdr:rowOff>
    </xdr:to>
    <xdr:cxnSp macro="">
      <xdr:nvCxnSpPr>
        <xdr:cNvPr id="98" name="直線コネクタ 97"/>
        <xdr:cNvCxnSpPr/>
      </xdr:nvCxnSpPr>
      <xdr:spPr>
        <a:xfrm>
          <a:off x="2527300" y="6525471"/>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155575</xdr:rowOff>
    </xdr:from>
    <xdr:to>
      <xdr:col>7</xdr:col>
      <xdr:colOff>187325</xdr:colOff>
      <xdr:row>33</xdr:row>
      <xdr:rowOff>85725</xdr:rowOff>
    </xdr:to>
    <xdr:sp macro="" textlink="">
      <xdr:nvSpPr>
        <xdr:cNvPr id="99" name="楕円 98"/>
        <xdr:cNvSpPr/>
      </xdr:nvSpPr>
      <xdr:spPr>
        <a:xfrm>
          <a:off x="1714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34925</xdr:rowOff>
    </xdr:from>
    <xdr:to>
      <xdr:col>11</xdr:col>
      <xdr:colOff>136525</xdr:colOff>
      <xdr:row>33</xdr:row>
      <xdr:rowOff>96096</xdr:rowOff>
    </xdr:to>
    <xdr:cxnSp macro="">
      <xdr:nvCxnSpPr>
        <xdr:cNvPr id="100" name="直線コネクタ 99"/>
        <xdr:cNvCxnSpPr/>
      </xdr:nvCxnSpPr>
      <xdr:spPr>
        <a:xfrm>
          <a:off x="1765300" y="6464300"/>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101" name="n_1ave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2"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4" name="n_4aveValue有形固定資産減価償却率"/>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63729</xdr:rowOff>
    </xdr:from>
    <xdr:ext cx="405111" cy="259045"/>
    <xdr:sp macro="" textlink="">
      <xdr:nvSpPr>
        <xdr:cNvPr id="105" name="n_1mainValue有形固定資産減価償却率"/>
        <xdr:cNvSpPr txBox="1"/>
      </xdr:nvSpPr>
      <xdr:spPr>
        <a:xfrm>
          <a:off x="3836044" y="666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20548</xdr:rowOff>
    </xdr:from>
    <xdr:ext cx="405111" cy="259045"/>
    <xdr:sp macro="" textlink="">
      <xdr:nvSpPr>
        <xdr:cNvPr id="106" name="n_2mainValue有形固定資産減価償却率"/>
        <xdr:cNvSpPr txBox="1"/>
      </xdr:nvSpPr>
      <xdr:spPr>
        <a:xfrm>
          <a:off x="3086744" y="662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138023</xdr:rowOff>
    </xdr:from>
    <xdr:ext cx="405111" cy="259045"/>
    <xdr:sp macro="" textlink="">
      <xdr:nvSpPr>
        <xdr:cNvPr id="107" name="n_3mainValue有形固定資産減価償却率"/>
        <xdr:cNvSpPr txBox="1"/>
      </xdr:nvSpPr>
      <xdr:spPr>
        <a:xfrm>
          <a:off x="2324744" y="656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76852</xdr:rowOff>
    </xdr:from>
    <xdr:ext cx="405111" cy="259045"/>
    <xdr:sp macro="" textlink="">
      <xdr:nvSpPr>
        <xdr:cNvPr id="108" name="n_4mainValue有形固定資産減価償却率"/>
        <xdr:cNvSpPr txBox="1"/>
      </xdr:nvSpPr>
      <xdr:spPr>
        <a:xfrm>
          <a:off x="1562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くらて病院建設事業の影響により、前年度より債務償還比率が上昇し、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を上回ってはいるが、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状況である。今後は、老朽施設更新等の事業の実施に伴い地方債の発行が一時的に増加することから、将来負担額も増加し、債務償還比率は増加する見通しであるため、町民税等の徴収業務の更なる強化等による経常一般財源の増加や計画的な人事管理による人件費の抑制等の経常経費の削減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7" name="直線コネクタ 136"/>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8" name="債務償還比率最小値テキスト"/>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9" name="直線コネクタ 138"/>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42" name="債務償還比率平均値テキスト"/>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3" name="フローチャート: 判断 142"/>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4" name="フローチャート: 判断 143"/>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5" name="フローチャート: 判断 144"/>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6" name="フローチャート: 判断 145"/>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7" name="フローチャート: 判断 146"/>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73223</xdr:rowOff>
    </xdr:from>
    <xdr:to>
      <xdr:col>76</xdr:col>
      <xdr:colOff>73025</xdr:colOff>
      <xdr:row>32</xdr:row>
      <xdr:rowOff>3373</xdr:rowOff>
    </xdr:to>
    <xdr:sp macro="" textlink="">
      <xdr:nvSpPr>
        <xdr:cNvPr id="153" name="楕円 152"/>
        <xdr:cNvSpPr/>
      </xdr:nvSpPr>
      <xdr:spPr>
        <a:xfrm>
          <a:off x="14744700" y="61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51650</xdr:rowOff>
    </xdr:from>
    <xdr:ext cx="469744" cy="259045"/>
    <xdr:sp macro="" textlink="">
      <xdr:nvSpPr>
        <xdr:cNvPr id="154" name="債務償還比率該当値テキスト"/>
        <xdr:cNvSpPr txBox="1"/>
      </xdr:nvSpPr>
      <xdr:spPr>
        <a:xfrm>
          <a:off x="14846300" y="613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66315</xdr:rowOff>
    </xdr:from>
    <xdr:to>
      <xdr:col>72</xdr:col>
      <xdr:colOff>123825</xdr:colOff>
      <xdr:row>30</xdr:row>
      <xdr:rowOff>167915</xdr:rowOff>
    </xdr:to>
    <xdr:sp macro="" textlink="">
      <xdr:nvSpPr>
        <xdr:cNvPr id="155" name="楕円 154"/>
        <xdr:cNvSpPr/>
      </xdr:nvSpPr>
      <xdr:spPr>
        <a:xfrm>
          <a:off x="14033500" y="598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117115</xdr:rowOff>
    </xdr:from>
    <xdr:to>
      <xdr:col>76</xdr:col>
      <xdr:colOff>22225</xdr:colOff>
      <xdr:row>31</xdr:row>
      <xdr:rowOff>124023</xdr:rowOff>
    </xdr:to>
    <xdr:cxnSp macro="">
      <xdr:nvCxnSpPr>
        <xdr:cNvPr id="156" name="直線コネクタ 155"/>
        <xdr:cNvCxnSpPr/>
      </xdr:nvCxnSpPr>
      <xdr:spPr>
        <a:xfrm>
          <a:off x="14084300" y="6032140"/>
          <a:ext cx="711200" cy="17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160641</xdr:rowOff>
    </xdr:from>
    <xdr:to>
      <xdr:col>68</xdr:col>
      <xdr:colOff>123825</xdr:colOff>
      <xdr:row>30</xdr:row>
      <xdr:rowOff>90791</xdr:rowOff>
    </xdr:to>
    <xdr:sp macro="" textlink="">
      <xdr:nvSpPr>
        <xdr:cNvPr id="157" name="楕円 156"/>
        <xdr:cNvSpPr/>
      </xdr:nvSpPr>
      <xdr:spPr>
        <a:xfrm>
          <a:off x="13271500" y="59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39991</xdr:rowOff>
    </xdr:from>
    <xdr:to>
      <xdr:col>72</xdr:col>
      <xdr:colOff>73025</xdr:colOff>
      <xdr:row>30</xdr:row>
      <xdr:rowOff>117115</xdr:rowOff>
    </xdr:to>
    <xdr:cxnSp macro="">
      <xdr:nvCxnSpPr>
        <xdr:cNvPr id="158" name="直線コネクタ 157"/>
        <xdr:cNvCxnSpPr/>
      </xdr:nvCxnSpPr>
      <xdr:spPr>
        <a:xfrm>
          <a:off x="13322300" y="5955016"/>
          <a:ext cx="762000" cy="7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160112</xdr:rowOff>
    </xdr:from>
    <xdr:to>
      <xdr:col>64</xdr:col>
      <xdr:colOff>123825</xdr:colOff>
      <xdr:row>31</xdr:row>
      <xdr:rowOff>90262</xdr:rowOff>
    </xdr:to>
    <xdr:sp macro="" textlink="">
      <xdr:nvSpPr>
        <xdr:cNvPr id="159" name="楕円 158"/>
        <xdr:cNvSpPr/>
      </xdr:nvSpPr>
      <xdr:spPr>
        <a:xfrm>
          <a:off x="12509500" y="60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39991</xdr:rowOff>
    </xdr:from>
    <xdr:to>
      <xdr:col>68</xdr:col>
      <xdr:colOff>73025</xdr:colOff>
      <xdr:row>31</xdr:row>
      <xdr:rowOff>39462</xdr:rowOff>
    </xdr:to>
    <xdr:cxnSp macro="">
      <xdr:nvCxnSpPr>
        <xdr:cNvPr id="160" name="直線コネクタ 159"/>
        <xdr:cNvCxnSpPr/>
      </xdr:nvCxnSpPr>
      <xdr:spPr>
        <a:xfrm flipV="1">
          <a:off x="12560300" y="5955016"/>
          <a:ext cx="762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88745</xdr:rowOff>
    </xdr:from>
    <xdr:to>
      <xdr:col>60</xdr:col>
      <xdr:colOff>123825</xdr:colOff>
      <xdr:row>31</xdr:row>
      <xdr:rowOff>18895</xdr:rowOff>
    </xdr:to>
    <xdr:sp macro="" textlink="">
      <xdr:nvSpPr>
        <xdr:cNvPr id="161" name="楕円 160"/>
        <xdr:cNvSpPr/>
      </xdr:nvSpPr>
      <xdr:spPr>
        <a:xfrm>
          <a:off x="11747500" y="60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139545</xdr:rowOff>
    </xdr:from>
    <xdr:to>
      <xdr:col>64</xdr:col>
      <xdr:colOff>73025</xdr:colOff>
      <xdr:row>31</xdr:row>
      <xdr:rowOff>39462</xdr:rowOff>
    </xdr:to>
    <xdr:cxnSp macro="">
      <xdr:nvCxnSpPr>
        <xdr:cNvPr id="162" name="直線コネクタ 161"/>
        <xdr:cNvCxnSpPr/>
      </xdr:nvCxnSpPr>
      <xdr:spPr>
        <a:xfrm>
          <a:off x="11798300" y="6054570"/>
          <a:ext cx="762000" cy="7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63" name="n_1aveValue債務償還比率"/>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64" name="n_2aveValue債務償還比率"/>
        <xdr:cNvSpPr txBox="1"/>
      </xdr:nvSpPr>
      <xdr:spPr>
        <a:xfrm>
          <a:off x="13087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65" name="n_3aveValue債務償還比率"/>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66" name="n_4aveValue債務償還比率"/>
        <xdr:cNvSpPr txBox="1"/>
      </xdr:nvSpPr>
      <xdr:spPr>
        <a:xfrm>
          <a:off x="11563427" y="57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159042</xdr:rowOff>
    </xdr:from>
    <xdr:ext cx="469744" cy="259045"/>
    <xdr:sp macro="" textlink="">
      <xdr:nvSpPr>
        <xdr:cNvPr id="167" name="n_1mainValue債務償還比率"/>
        <xdr:cNvSpPr txBox="1"/>
      </xdr:nvSpPr>
      <xdr:spPr>
        <a:xfrm>
          <a:off x="138367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107318</xdr:rowOff>
    </xdr:from>
    <xdr:ext cx="469744" cy="259045"/>
    <xdr:sp macro="" textlink="">
      <xdr:nvSpPr>
        <xdr:cNvPr id="168" name="n_2mainValue債務償還比率"/>
        <xdr:cNvSpPr txBox="1"/>
      </xdr:nvSpPr>
      <xdr:spPr>
        <a:xfrm>
          <a:off x="13087427" y="56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81389</xdr:rowOff>
    </xdr:from>
    <xdr:ext cx="469744" cy="259045"/>
    <xdr:sp macro="" textlink="">
      <xdr:nvSpPr>
        <xdr:cNvPr id="169" name="n_3mainValue債務償還比率"/>
        <xdr:cNvSpPr txBox="1"/>
      </xdr:nvSpPr>
      <xdr:spPr>
        <a:xfrm>
          <a:off x="12325427" y="61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10022</xdr:rowOff>
    </xdr:from>
    <xdr:ext cx="469744" cy="259045"/>
    <xdr:sp macro="" textlink="">
      <xdr:nvSpPr>
        <xdr:cNvPr id="170" name="n_4mainValue債務償還比率"/>
        <xdr:cNvSpPr txBox="1"/>
      </xdr:nvSpPr>
      <xdr:spPr>
        <a:xfrm>
          <a:off x="11563427" y="609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50165</xdr:rowOff>
    </xdr:from>
    <xdr:to>
      <xdr:col>24</xdr:col>
      <xdr:colOff>114300</xdr:colOff>
      <xdr:row>40</xdr:row>
      <xdr:rowOff>151765</xdr:rowOff>
    </xdr:to>
    <xdr:sp macro="" textlink="">
      <xdr:nvSpPr>
        <xdr:cNvPr id="73" name="楕円 72"/>
        <xdr:cNvSpPr/>
      </xdr:nvSpPr>
      <xdr:spPr>
        <a:xfrm>
          <a:off x="45847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28592</xdr:rowOff>
    </xdr:from>
    <xdr:ext cx="405111" cy="259045"/>
    <xdr:sp macro="" textlink="">
      <xdr:nvSpPr>
        <xdr:cNvPr id="74" name="【道路】&#10;有形固定資産減価償却率該当値テキスト"/>
        <xdr:cNvSpPr txBox="1"/>
      </xdr:nvSpPr>
      <xdr:spPr>
        <a:xfrm>
          <a:off x="4673600"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5" name="楕円 74"/>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100965</xdr:rowOff>
    </xdr:to>
    <xdr:cxnSp macro="">
      <xdr:nvCxnSpPr>
        <xdr:cNvPr id="76" name="直線コネクタ 75"/>
        <xdr:cNvCxnSpPr/>
      </xdr:nvCxnSpPr>
      <xdr:spPr>
        <a:xfrm>
          <a:off x="3797300" y="69342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170180</xdr:rowOff>
    </xdr:from>
    <xdr:to>
      <xdr:col>15</xdr:col>
      <xdr:colOff>101600</xdr:colOff>
      <xdr:row>40</xdr:row>
      <xdr:rowOff>100330</xdr:rowOff>
    </xdr:to>
    <xdr:sp macro="" textlink="">
      <xdr:nvSpPr>
        <xdr:cNvPr id="77" name="楕円 76"/>
        <xdr:cNvSpPr/>
      </xdr:nvSpPr>
      <xdr:spPr>
        <a:xfrm>
          <a:off x="2857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49530</xdr:rowOff>
    </xdr:from>
    <xdr:to>
      <xdr:col>19</xdr:col>
      <xdr:colOff>177800</xdr:colOff>
      <xdr:row>40</xdr:row>
      <xdr:rowOff>76200</xdr:rowOff>
    </xdr:to>
    <xdr:cxnSp macro="">
      <xdr:nvCxnSpPr>
        <xdr:cNvPr id="78" name="直線コネクタ 77"/>
        <xdr:cNvCxnSpPr/>
      </xdr:nvCxnSpPr>
      <xdr:spPr>
        <a:xfrm>
          <a:off x="2908300" y="6907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132080</xdr:rowOff>
    </xdr:from>
    <xdr:to>
      <xdr:col>10</xdr:col>
      <xdr:colOff>165100</xdr:colOff>
      <xdr:row>40</xdr:row>
      <xdr:rowOff>62230</xdr:rowOff>
    </xdr:to>
    <xdr:sp macro="" textlink="">
      <xdr:nvSpPr>
        <xdr:cNvPr id="79" name="楕円 78"/>
        <xdr:cNvSpPr/>
      </xdr:nvSpPr>
      <xdr:spPr>
        <a:xfrm>
          <a:off x="1968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11430</xdr:rowOff>
    </xdr:from>
    <xdr:to>
      <xdr:col>15</xdr:col>
      <xdr:colOff>50800</xdr:colOff>
      <xdr:row>40</xdr:row>
      <xdr:rowOff>49530</xdr:rowOff>
    </xdr:to>
    <xdr:cxnSp macro="">
      <xdr:nvCxnSpPr>
        <xdr:cNvPr id="80" name="直線コネクタ 79"/>
        <xdr:cNvCxnSpPr/>
      </xdr:nvCxnSpPr>
      <xdr:spPr>
        <a:xfrm>
          <a:off x="2019300" y="6869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107315</xdr:rowOff>
    </xdr:from>
    <xdr:to>
      <xdr:col>6</xdr:col>
      <xdr:colOff>38100</xdr:colOff>
      <xdr:row>40</xdr:row>
      <xdr:rowOff>37465</xdr:rowOff>
    </xdr:to>
    <xdr:sp macro="" textlink="">
      <xdr:nvSpPr>
        <xdr:cNvPr id="81" name="楕円 80"/>
        <xdr:cNvSpPr/>
      </xdr:nvSpPr>
      <xdr:spPr>
        <a:xfrm>
          <a:off x="1079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158115</xdr:rowOff>
    </xdr:from>
    <xdr:to>
      <xdr:col>10</xdr:col>
      <xdr:colOff>114300</xdr:colOff>
      <xdr:row>40</xdr:row>
      <xdr:rowOff>11430</xdr:rowOff>
    </xdr:to>
    <xdr:cxnSp macro="">
      <xdr:nvCxnSpPr>
        <xdr:cNvPr id="82" name="直線コネクタ 81"/>
        <xdr:cNvCxnSpPr/>
      </xdr:nvCxnSpPr>
      <xdr:spPr>
        <a:xfrm>
          <a:off x="1130300" y="68446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83"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7" name="n_1mainValue【道路】&#10;有形固定資産減価償却率"/>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91457</xdr:rowOff>
    </xdr:from>
    <xdr:ext cx="405111" cy="259045"/>
    <xdr:sp macro="" textlink="">
      <xdr:nvSpPr>
        <xdr:cNvPr id="88" name="n_2mainValue【道路】&#10;有形固定資産減価償却率"/>
        <xdr:cNvSpPr txBox="1"/>
      </xdr:nvSpPr>
      <xdr:spPr>
        <a:xfrm>
          <a:off x="2705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53357</xdr:rowOff>
    </xdr:from>
    <xdr:ext cx="405111" cy="259045"/>
    <xdr:sp macro="" textlink="">
      <xdr:nvSpPr>
        <xdr:cNvPr id="89" name="n_3mainValue【道路】&#10;有形固定資産減価償却率"/>
        <xdr:cNvSpPr txBox="1"/>
      </xdr:nvSpPr>
      <xdr:spPr>
        <a:xfrm>
          <a:off x="1816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28592</xdr:rowOff>
    </xdr:from>
    <xdr:ext cx="405111" cy="259045"/>
    <xdr:sp macro="" textlink="">
      <xdr:nvSpPr>
        <xdr:cNvPr id="90" name="n_4mainValue【道路】&#10;有形固定資産減価償却率"/>
        <xdr:cNvSpPr txBox="1"/>
      </xdr:nvSpPr>
      <xdr:spPr>
        <a:xfrm>
          <a:off x="927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71311</xdr:rowOff>
    </xdr:from>
    <xdr:to>
      <xdr:col>55</xdr:col>
      <xdr:colOff>50800</xdr:colOff>
      <xdr:row>42</xdr:row>
      <xdr:rowOff>1461</xdr:rowOff>
    </xdr:to>
    <xdr:sp macro="" textlink="">
      <xdr:nvSpPr>
        <xdr:cNvPr id="128" name="楕円 127"/>
        <xdr:cNvSpPr/>
      </xdr:nvSpPr>
      <xdr:spPr>
        <a:xfrm>
          <a:off x="10426700" y="71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534377" cy="259045"/>
    <xdr:sp macro="" textlink="">
      <xdr:nvSpPr>
        <xdr:cNvPr id="129" name="【道路】&#10;一人当たり延長該当値テキスト"/>
        <xdr:cNvSpPr txBox="1"/>
      </xdr:nvSpPr>
      <xdr:spPr>
        <a:xfrm>
          <a:off x="10515600" y="70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71484</xdr:rowOff>
    </xdr:from>
    <xdr:to>
      <xdr:col>50</xdr:col>
      <xdr:colOff>165100</xdr:colOff>
      <xdr:row>42</xdr:row>
      <xdr:rowOff>1634</xdr:rowOff>
    </xdr:to>
    <xdr:sp macro="" textlink="">
      <xdr:nvSpPr>
        <xdr:cNvPr id="130" name="楕円 129"/>
        <xdr:cNvSpPr/>
      </xdr:nvSpPr>
      <xdr:spPr>
        <a:xfrm>
          <a:off x="9588500" y="71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122111</xdr:rowOff>
    </xdr:from>
    <xdr:to>
      <xdr:col>55</xdr:col>
      <xdr:colOff>0</xdr:colOff>
      <xdr:row>41</xdr:row>
      <xdr:rowOff>122284</xdr:rowOff>
    </xdr:to>
    <xdr:cxnSp macro="">
      <xdr:nvCxnSpPr>
        <xdr:cNvPr id="131" name="直線コネクタ 130"/>
        <xdr:cNvCxnSpPr/>
      </xdr:nvCxnSpPr>
      <xdr:spPr>
        <a:xfrm flipV="1">
          <a:off x="9639300" y="7151561"/>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71645</xdr:rowOff>
    </xdr:from>
    <xdr:to>
      <xdr:col>46</xdr:col>
      <xdr:colOff>38100</xdr:colOff>
      <xdr:row>42</xdr:row>
      <xdr:rowOff>1795</xdr:rowOff>
    </xdr:to>
    <xdr:sp macro="" textlink="">
      <xdr:nvSpPr>
        <xdr:cNvPr id="132" name="楕円 131"/>
        <xdr:cNvSpPr/>
      </xdr:nvSpPr>
      <xdr:spPr>
        <a:xfrm>
          <a:off x="8699500" y="71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122284</xdr:rowOff>
    </xdr:from>
    <xdr:to>
      <xdr:col>50</xdr:col>
      <xdr:colOff>114300</xdr:colOff>
      <xdr:row>41</xdr:row>
      <xdr:rowOff>122445</xdr:rowOff>
    </xdr:to>
    <xdr:cxnSp macro="">
      <xdr:nvCxnSpPr>
        <xdr:cNvPr id="133" name="直線コネクタ 132"/>
        <xdr:cNvCxnSpPr/>
      </xdr:nvCxnSpPr>
      <xdr:spPr>
        <a:xfrm flipV="1">
          <a:off x="8750300" y="715173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71795</xdr:rowOff>
    </xdr:from>
    <xdr:to>
      <xdr:col>41</xdr:col>
      <xdr:colOff>101600</xdr:colOff>
      <xdr:row>42</xdr:row>
      <xdr:rowOff>1945</xdr:rowOff>
    </xdr:to>
    <xdr:sp macro="" textlink="">
      <xdr:nvSpPr>
        <xdr:cNvPr id="134" name="楕円 133"/>
        <xdr:cNvSpPr/>
      </xdr:nvSpPr>
      <xdr:spPr>
        <a:xfrm>
          <a:off x="7810500" y="71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122445</xdr:rowOff>
    </xdr:from>
    <xdr:to>
      <xdr:col>45</xdr:col>
      <xdr:colOff>177800</xdr:colOff>
      <xdr:row>41</xdr:row>
      <xdr:rowOff>122595</xdr:rowOff>
    </xdr:to>
    <xdr:cxnSp macro="">
      <xdr:nvCxnSpPr>
        <xdr:cNvPr id="135" name="直線コネクタ 134"/>
        <xdr:cNvCxnSpPr/>
      </xdr:nvCxnSpPr>
      <xdr:spPr>
        <a:xfrm flipV="1">
          <a:off x="7861300" y="7151895"/>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71931</xdr:rowOff>
    </xdr:from>
    <xdr:to>
      <xdr:col>36</xdr:col>
      <xdr:colOff>165100</xdr:colOff>
      <xdr:row>42</xdr:row>
      <xdr:rowOff>2081</xdr:rowOff>
    </xdr:to>
    <xdr:sp macro="" textlink="">
      <xdr:nvSpPr>
        <xdr:cNvPr id="136" name="楕円 135"/>
        <xdr:cNvSpPr/>
      </xdr:nvSpPr>
      <xdr:spPr>
        <a:xfrm>
          <a:off x="6921500" y="71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122595</xdr:rowOff>
    </xdr:from>
    <xdr:to>
      <xdr:col>41</xdr:col>
      <xdr:colOff>50800</xdr:colOff>
      <xdr:row>41</xdr:row>
      <xdr:rowOff>122731</xdr:rowOff>
    </xdr:to>
    <xdr:cxnSp macro="">
      <xdr:nvCxnSpPr>
        <xdr:cNvPr id="137" name="直線コネクタ 136"/>
        <xdr:cNvCxnSpPr/>
      </xdr:nvCxnSpPr>
      <xdr:spPr>
        <a:xfrm flipV="1">
          <a:off x="6972300" y="7152045"/>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164211</xdr:rowOff>
    </xdr:from>
    <xdr:ext cx="534377" cy="259045"/>
    <xdr:sp macro="" textlink="">
      <xdr:nvSpPr>
        <xdr:cNvPr id="142" name="n_1mainValue【道路】&#10;一人当たり延長"/>
        <xdr:cNvSpPr txBox="1"/>
      </xdr:nvSpPr>
      <xdr:spPr>
        <a:xfrm>
          <a:off x="9359411" y="71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164372</xdr:rowOff>
    </xdr:from>
    <xdr:ext cx="534377" cy="259045"/>
    <xdr:sp macro="" textlink="">
      <xdr:nvSpPr>
        <xdr:cNvPr id="143" name="n_2mainValue【道路】&#10;一人当たり延長"/>
        <xdr:cNvSpPr txBox="1"/>
      </xdr:nvSpPr>
      <xdr:spPr>
        <a:xfrm>
          <a:off x="8483111" y="71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164522</xdr:rowOff>
    </xdr:from>
    <xdr:ext cx="534377" cy="259045"/>
    <xdr:sp macro="" textlink="">
      <xdr:nvSpPr>
        <xdr:cNvPr id="144" name="n_3mainValue【道路】&#10;一人当たり延長"/>
        <xdr:cNvSpPr txBox="1"/>
      </xdr:nvSpPr>
      <xdr:spPr>
        <a:xfrm>
          <a:off x="7594111" y="71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164658</xdr:rowOff>
    </xdr:from>
    <xdr:ext cx="534377" cy="259045"/>
    <xdr:sp macro="" textlink="">
      <xdr:nvSpPr>
        <xdr:cNvPr id="145" name="n_4mainValue【道路】&#10;一人当たり延長"/>
        <xdr:cNvSpPr txBox="1"/>
      </xdr:nvSpPr>
      <xdr:spPr>
        <a:xfrm>
          <a:off x="6705111" y="71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86" name="楕円 185"/>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112412</xdr:rowOff>
    </xdr:from>
    <xdr:ext cx="405111" cy="259045"/>
    <xdr:sp macro="" textlink="">
      <xdr:nvSpPr>
        <xdr:cNvPr id="187" name="【橋りょう・トンネル】&#10;有形固定資産減価償却率該当値テキスト"/>
        <xdr:cNvSpPr txBox="1"/>
      </xdr:nvSpPr>
      <xdr:spPr>
        <a:xfrm>
          <a:off x="4673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88" name="楕円 187"/>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158115</xdr:rowOff>
    </xdr:from>
    <xdr:to>
      <xdr:col>24</xdr:col>
      <xdr:colOff>63500</xdr:colOff>
      <xdr:row>61</xdr:row>
      <xdr:rowOff>13335</xdr:rowOff>
    </xdr:to>
    <xdr:cxnSp macro="">
      <xdr:nvCxnSpPr>
        <xdr:cNvPr id="189" name="直線コネクタ 188"/>
        <xdr:cNvCxnSpPr/>
      </xdr:nvCxnSpPr>
      <xdr:spPr>
        <a:xfrm>
          <a:off x="3797300" y="104451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78740</xdr:rowOff>
    </xdr:from>
    <xdr:to>
      <xdr:col>15</xdr:col>
      <xdr:colOff>101600</xdr:colOff>
      <xdr:row>61</xdr:row>
      <xdr:rowOff>8890</xdr:rowOff>
    </xdr:to>
    <xdr:sp macro="" textlink="">
      <xdr:nvSpPr>
        <xdr:cNvPr id="190" name="楕円 189"/>
        <xdr:cNvSpPr/>
      </xdr:nvSpPr>
      <xdr:spPr>
        <a:xfrm>
          <a:off x="2857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129540</xdr:rowOff>
    </xdr:from>
    <xdr:to>
      <xdr:col>19</xdr:col>
      <xdr:colOff>177800</xdr:colOff>
      <xdr:row>60</xdr:row>
      <xdr:rowOff>158115</xdr:rowOff>
    </xdr:to>
    <xdr:cxnSp macro="">
      <xdr:nvCxnSpPr>
        <xdr:cNvPr id="191" name="直線コネクタ 190"/>
        <xdr:cNvCxnSpPr/>
      </xdr:nvCxnSpPr>
      <xdr:spPr>
        <a:xfrm>
          <a:off x="2908300" y="10416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53975</xdr:rowOff>
    </xdr:from>
    <xdr:to>
      <xdr:col>10</xdr:col>
      <xdr:colOff>165100</xdr:colOff>
      <xdr:row>60</xdr:row>
      <xdr:rowOff>155575</xdr:rowOff>
    </xdr:to>
    <xdr:sp macro="" textlink="">
      <xdr:nvSpPr>
        <xdr:cNvPr id="192" name="楕円 191"/>
        <xdr:cNvSpPr/>
      </xdr:nvSpPr>
      <xdr:spPr>
        <a:xfrm>
          <a:off x="1968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60</xdr:row>
      <xdr:rowOff>129540</xdr:rowOff>
    </xdr:to>
    <xdr:cxnSp macro="">
      <xdr:nvCxnSpPr>
        <xdr:cNvPr id="193" name="直線コネクタ 192"/>
        <xdr:cNvCxnSpPr/>
      </xdr:nvCxnSpPr>
      <xdr:spPr>
        <a:xfrm>
          <a:off x="2019300" y="103917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33020</xdr:rowOff>
    </xdr:from>
    <xdr:to>
      <xdr:col>6</xdr:col>
      <xdr:colOff>38100</xdr:colOff>
      <xdr:row>60</xdr:row>
      <xdr:rowOff>134620</xdr:rowOff>
    </xdr:to>
    <xdr:sp macro="" textlink="">
      <xdr:nvSpPr>
        <xdr:cNvPr id="194" name="楕円 193"/>
        <xdr:cNvSpPr/>
      </xdr:nvSpPr>
      <xdr:spPr>
        <a:xfrm>
          <a:off x="107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83820</xdr:rowOff>
    </xdr:from>
    <xdr:to>
      <xdr:col>10</xdr:col>
      <xdr:colOff>114300</xdr:colOff>
      <xdr:row>60</xdr:row>
      <xdr:rowOff>104775</xdr:rowOff>
    </xdr:to>
    <xdr:cxnSp macro="">
      <xdr:nvCxnSpPr>
        <xdr:cNvPr id="195" name="直線コネクタ 194"/>
        <xdr:cNvCxnSpPr/>
      </xdr:nvCxnSpPr>
      <xdr:spPr>
        <a:xfrm>
          <a:off x="1130300" y="103708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6" name="n_1aveValue【橋りょう・トンネ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8" name="n_3aveValue【橋りょう・トンネ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9" name="n_4aveValue【橋りょう・トンネ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200" name="n_1mainValue【橋りょう・トンネル】&#10;有形固定資産減価償却率"/>
        <xdr:cNvSpPr txBox="1"/>
      </xdr:nvSpPr>
      <xdr:spPr>
        <a:xfrm>
          <a:off x="3582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xdr:rowOff>
    </xdr:from>
    <xdr:ext cx="405111" cy="259045"/>
    <xdr:sp macro="" textlink="">
      <xdr:nvSpPr>
        <xdr:cNvPr id="201" name="n_2mainValue【橋りょう・トンネル】&#10;有形固定資産減価償却率"/>
        <xdr:cNvSpPr txBox="1"/>
      </xdr:nvSpPr>
      <xdr:spPr>
        <a:xfrm>
          <a:off x="2705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146702</xdr:rowOff>
    </xdr:from>
    <xdr:ext cx="405111" cy="259045"/>
    <xdr:sp macro="" textlink="">
      <xdr:nvSpPr>
        <xdr:cNvPr id="202" name="n_3mainValue【橋りょう・トンネル】&#10;有形固定資産減価償却率"/>
        <xdr:cNvSpPr txBox="1"/>
      </xdr:nvSpPr>
      <xdr:spPr>
        <a:xfrm>
          <a:off x="1816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125747</xdr:rowOff>
    </xdr:from>
    <xdr:ext cx="405111" cy="259045"/>
    <xdr:sp macro="" textlink="">
      <xdr:nvSpPr>
        <xdr:cNvPr id="203" name="n_4mainValue【橋りょう・トンネル】&#10;有形固定資産減価償却率"/>
        <xdr:cNvSpPr txBox="1"/>
      </xdr:nvSpPr>
      <xdr:spPr>
        <a:xfrm>
          <a:off x="927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130701</xdr:rowOff>
    </xdr:from>
    <xdr:to>
      <xdr:col>55</xdr:col>
      <xdr:colOff>50800</xdr:colOff>
      <xdr:row>64</xdr:row>
      <xdr:rowOff>60851</xdr:rowOff>
    </xdr:to>
    <xdr:sp macro="" textlink="">
      <xdr:nvSpPr>
        <xdr:cNvPr id="245" name="楕円 244"/>
        <xdr:cNvSpPr/>
      </xdr:nvSpPr>
      <xdr:spPr>
        <a:xfrm>
          <a:off x="10426700" y="1093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50841</xdr:rowOff>
    </xdr:from>
    <xdr:ext cx="599010" cy="259045"/>
    <xdr:sp macro="" textlink="">
      <xdr:nvSpPr>
        <xdr:cNvPr id="246" name="【橋りょう・トンネル】&#10;一人当たり有形固定資産（償却資産）額該当値テキスト"/>
        <xdr:cNvSpPr txBox="1"/>
      </xdr:nvSpPr>
      <xdr:spPr>
        <a:xfrm>
          <a:off x="10515600" y="108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133257</xdr:rowOff>
    </xdr:from>
    <xdr:to>
      <xdr:col>50</xdr:col>
      <xdr:colOff>165100</xdr:colOff>
      <xdr:row>64</xdr:row>
      <xdr:rowOff>63407</xdr:rowOff>
    </xdr:to>
    <xdr:sp macro="" textlink="">
      <xdr:nvSpPr>
        <xdr:cNvPr id="247" name="楕円 246"/>
        <xdr:cNvSpPr/>
      </xdr:nvSpPr>
      <xdr:spPr>
        <a:xfrm>
          <a:off x="9588500" y="109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10051</xdr:rowOff>
    </xdr:from>
    <xdr:to>
      <xdr:col>55</xdr:col>
      <xdr:colOff>0</xdr:colOff>
      <xdr:row>64</xdr:row>
      <xdr:rowOff>12607</xdr:rowOff>
    </xdr:to>
    <xdr:cxnSp macro="">
      <xdr:nvCxnSpPr>
        <xdr:cNvPr id="248" name="直線コネクタ 247"/>
        <xdr:cNvCxnSpPr/>
      </xdr:nvCxnSpPr>
      <xdr:spPr>
        <a:xfrm flipV="1">
          <a:off x="9639300" y="10982851"/>
          <a:ext cx="8382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134909</xdr:rowOff>
    </xdr:from>
    <xdr:to>
      <xdr:col>46</xdr:col>
      <xdr:colOff>38100</xdr:colOff>
      <xdr:row>64</xdr:row>
      <xdr:rowOff>65059</xdr:rowOff>
    </xdr:to>
    <xdr:sp macro="" textlink="">
      <xdr:nvSpPr>
        <xdr:cNvPr id="249" name="楕円 248"/>
        <xdr:cNvSpPr/>
      </xdr:nvSpPr>
      <xdr:spPr>
        <a:xfrm>
          <a:off x="8699500" y="10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12607</xdr:rowOff>
    </xdr:from>
    <xdr:to>
      <xdr:col>50</xdr:col>
      <xdr:colOff>114300</xdr:colOff>
      <xdr:row>64</xdr:row>
      <xdr:rowOff>14259</xdr:rowOff>
    </xdr:to>
    <xdr:cxnSp macro="">
      <xdr:nvCxnSpPr>
        <xdr:cNvPr id="250" name="直線コネクタ 249"/>
        <xdr:cNvCxnSpPr/>
      </xdr:nvCxnSpPr>
      <xdr:spPr>
        <a:xfrm flipV="1">
          <a:off x="8750300" y="10985407"/>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137011</xdr:rowOff>
    </xdr:from>
    <xdr:to>
      <xdr:col>41</xdr:col>
      <xdr:colOff>101600</xdr:colOff>
      <xdr:row>64</xdr:row>
      <xdr:rowOff>67161</xdr:rowOff>
    </xdr:to>
    <xdr:sp macro="" textlink="">
      <xdr:nvSpPr>
        <xdr:cNvPr id="251" name="楕円 250"/>
        <xdr:cNvSpPr/>
      </xdr:nvSpPr>
      <xdr:spPr>
        <a:xfrm>
          <a:off x="7810500" y="109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14259</xdr:rowOff>
    </xdr:from>
    <xdr:to>
      <xdr:col>45</xdr:col>
      <xdr:colOff>177800</xdr:colOff>
      <xdr:row>64</xdr:row>
      <xdr:rowOff>16361</xdr:rowOff>
    </xdr:to>
    <xdr:cxnSp macro="">
      <xdr:nvCxnSpPr>
        <xdr:cNvPr id="252" name="直線コネクタ 251"/>
        <xdr:cNvCxnSpPr/>
      </xdr:nvCxnSpPr>
      <xdr:spPr>
        <a:xfrm flipV="1">
          <a:off x="7861300" y="10987059"/>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139278</xdr:rowOff>
    </xdr:from>
    <xdr:to>
      <xdr:col>36</xdr:col>
      <xdr:colOff>165100</xdr:colOff>
      <xdr:row>64</xdr:row>
      <xdr:rowOff>69428</xdr:rowOff>
    </xdr:to>
    <xdr:sp macro="" textlink="">
      <xdr:nvSpPr>
        <xdr:cNvPr id="253" name="楕円 252"/>
        <xdr:cNvSpPr/>
      </xdr:nvSpPr>
      <xdr:spPr>
        <a:xfrm>
          <a:off x="6921500" y="109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16361</xdr:rowOff>
    </xdr:from>
    <xdr:to>
      <xdr:col>41</xdr:col>
      <xdr:colOff>50800</xdr:colOff>
      <xdr:row>64</xdr:row>
      <xdr:rowOff>18628</xdr:rowOff>
    </xdr:to>
    <xdr:cxnSp macro="">
      <xdr:nvCxnSpPr>
        <xdr:cNvPr id="254" name="直線コネクタ 253"/>
        <xdr:cNvCxnSpPr/>
      </xdr:nvCxnSpPr>
      <xdr:spPr>
        <a:xfrm flipV="1">
          <a:off x="6972300" y="1098916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54534</xdr:rowOff>
    </xdr:from>
    <xdr:ext cx="599010" cy="259045"/>
    <xdr:sp macro="" textlink="">
      <xdr:nvSpPr>
        <xdr:cNvPr id="259" name="n_1mainValue【橋りょう・トンネル】&#10;一人当たり有形固定資産（償却資産）額"/>
        <xdr:cNvSpPr txBox="1"/>
      </xdr:nvSpPr>
      <xdr:spPr>
        <a:xfrm>
          <a:off x="9327095" y="1102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56186</xdr:rowOff>
    </xdr:from>
    <xdr:ext cx="599010" cy="259045"/>
    <xdr:sp macro="" textlink="">
      <xdr:nvSpPr>
        <xdr:cNvPr id="260" name="n_2mainValue【橋りょう・トンネル】&#10;一人当たり有形固定資産（償却資産）額"/>
        <xdr:cNvSpPr txBox="1"/>
      </xdr:nvSpPr>
      <xdr:spPr>
        <a:xfrm>
          <a:off x="8450795" y="1102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58288</xdr:rowOff>
    </xdr:from>
    <xdr:ext cx="599010" cy="259045"/>
    <xdr:sp macro="" textlink="">
      <xdr:nvSpPr>
        <xdr:cNvPr id="261" name="n_3mainValue【橋りょう・トンネル】&#10;一人当たり有形固定資産（償却資産）額"/>
        <xdr:cNvSpPr txBox="1"/>
      </xdr:nvSpPr>
      <xdr:spPr>
        <a:xfrm>
          <a:off x="7561795" y="1103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60555</xdr:rowOff>
    </xdr:from>
    <xdr:ext cx="599010" cy="259045"/>
    <xdr:sp macro="" textlink="">
      <xdr:nvSpPr>
        <xdr:cNvPr id="262" name="n_4mainValue【橋りょう・トンネル】&#10;一人当たり有形固定資産（償却資産）額"/>
        <xdr:cNvSpPr txBox="1"/>
      </xdr:nvSpPr>
      <xdr:spPr>
        <a:xfrm>
          <a:off x="6672795" y="1103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144055</xdr:rowOff>
    </xdr:from>
    <xdr:to>
      <xdr:col>24</xdr:col>
      <xdr:colOff>114300</xdr:colOff>
      <xdr:row>85</xdr:row>
      <xdr:rowOff>74205</xdr:rowOff>
    </xdr:to>
    <xdr:sp macro="" textlink="">
      <xdr:nvSpPr>
        <xdr:cNvPr id="304" name="楕円 303"/>
        <xdr:cNvSpPr/>
      </xdr:nvSpPr>
      <xdr:spPr>
        <a:xfrm>
          <a:off x="4584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122482</xdr:rowOff>
    </xdr:from>
    <xdr:ext cx="405111" cy="259045"/>
    <xdr:sp macro="" textlink="">
      <xdr:nvSpPr>
        <xdr:cNvPr id="305" name="【公営住宅】&#10;有形固定資産減価償却率該当値テキスト"/>
        <xdr:cNvSpPr txBox="1"/>
      </xdr:nvSpPr>
      <xdr:spPr>
        <a:xfrm>
          <a:off x="4673600"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114663</xdr:rowOff>
    </xdr:from>
    <xdr:to>
      <xdr:col>20</xdr:col>
      <xdr:colOff>38100</xdr:colOff>
      <xdr:row>85</xdr:row>
      <xdr:rowOff>44813</xdr:rowOff>
    </xdr:to>
    <xdr:sp macro="" textlink="">
      <xdr:nvSpPr>
        <xdr:cNvPr id="306" name="楕円 305"/>
        <xdr:cNvSpPr/>
      </xdr:nvSpPr>
      <xdr:spPr>
        <a:xfrm>
          <a:off x="3746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165463</xdr:rowOff>
    </xdr:from>
    <xdr:to>
      <xdr:col>24</xdr:col>
      <xdr:colOff>63500</xdr:colOff>
      <xdr:row>85</xdr:row>
      <xdr:rowOff>23405</xdr:rowOff>
    </xdr:to>
    <xdr:cxnSp macro="">
      <xdr:nvCxnSpPr>
        <xdr:cNvPr id="307" name="直線コネクタ 306"/>
        <xdr:cNvCxnSpPr/>
      </xdr:nvCxnSpPr>
      <xdr:spPr>
        <a:xfrm>
          <a:off x="3797300" y="145672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308" name="楕円 307"/>
        <xdr:cNvSpPr/>
      </xdr:nvSpPr>
      <xdr:spPr>
        <a:xfrm>
          <a:off x="2857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84</xdr:row>
      <xdr:rowOff>165463</xdr:rowOff>
    </xdr:to>
    <xdr:cxnSp macro="">
      <xdr:nvCxnSpPr>
        <xdr:cNvPr id="309" name="直線コネクタ 308"/>
        <xdr:cNvCxnSpPr/>
      </xdr:nvCxnSpPr>
      <xdr:spPr>
        <a:xfrm>
          <a:off x="2908300" y="145427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64044</xdr:rowOff>
    </xdr:from>
    <xdr:to>
      <xdr:col>10</xdr:col>
      <xdr:colOff>165100</xdr:colOff>
      <xdr:row>84</xdr:row>
      <xdr:rowOff>165644</xdr:rowOff>
    </xdr:to>
    <xdr:sp macro="" textlink="">
      <xdr:nvSpPr>
        <xdr:cNvPr id="310" name="楕円 309"/>
        <xdr:cNvSpPr/>
      </xdr:nvSpPr>
      <xdr:spPr>
        <a:xfrm>
          <a:off x="1968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114844</xdr:rowOff>
    </xdr:from>
    <xdr:to>
      <xdr:col>15</xdr:col>
      <xdr:colOff>50800</xdr:colOff>
      <xdr:row>84</xdr:row>
      <xdr:rowOff>140970</xdr:rowOff>
    </xdr:to>
    <xdr:cxnSp macro="">
      <xdr:nvCxnSpPr>
        <xdr:cNvPr id="311" name="直線コネクタ 310"/>
        <xdr:cNvCxnSpPr/>
      </xdr:nvCxnSpPr>
      <xdr:spPr>
        <a:xfrm>
          <a:off x="2019300" y="145166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29755</xdr:rowOff>
    </xdr:from>
    <xdr:to>
      <xdr:col>6</xdr:col>
      <xdr:colOff>38100</xdr:colOff>
      <xdr:row>84</xdr:row>
      <xdr:rowOff>131355</xdr:rowOff>
    </xdr:to>
    <xdr:sp macro="" textlink="">
      <xdr:nvSpPr>
        <xdr:cNvPr id="312" name="楕円 311"/>
        <xdr:cNvSpPr/>
      </xdr:nvSpPr>
      <xdr:spPr>
        <a:xfrm>
          <a:off x="1079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80555</xdr:rowOff>
    </xdr:from>
    <xdr:to>
      <xdr:col>10</xdr:col>
      <xdr:colOff>114300</xdr:colOff>
      <xdr:row>84</xdr:row>
      <xdr:rowOff>114844</xdr:rowOff>
    </xdr:to>
    <xdr:cxnSp macro="">
      <xdr:nvCxnSpPr>
        <xdr:cNvPr id="313" name="直線コネクタ 312"/>
        <xdr:cNvCxnSpPr/>
      </xdr:nvCxnSpPr>
      <xdr:spPr>
        <a:xfrm>
          <a:off x="1130300" y="144823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314" name="n_1aveValue【公営住宅】&#10;有形固定資産減価償却率"/>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315" name="n_2aveValue【公営住宅】&#10;有形固定資産減価償却率"/>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316" name="n_3aveValue【公営住宅】&#10;有形固定資産減価償却率"/>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317" name="n_4aveValue【公営住宅】&#10;有形固定資産減価償却率"/>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35940</xdr:rowOff>
    </xdr:from>
    <xdr:ext cx="405111" cy="259045"/>
    <xdr:sp macro="" textlink="">
      <xdr:nvSpPr>
        <xdr:cNvPr id="318" name="n_1mainValue【公営住宅】&#10;有形固定資産減価償却率"/>
        <xdr:cNvSpPr txBox="1"/>
      </xdr:nvSpPr>
      <xdr:spPr>
        <a:xfrm>
          <a:off x="35820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319" name="n_2mainValue【公営住宅】&#10;有形固定資産減価償却率"/>
        <xdr:cNvSpPr txBox="1"/>
      </xdr:nvSpPr>
      <xdr:spPr>
        <a:xfrm>
          <a:off x="2705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156771</xdr:rowOff>
    </xdr:from>
    <xdr:ext cx="405111" cy="259045"/>
    <xdr:sp macro="" textlink="">
      <xdr:nvSpPr>
        <xdr:cNvPr id="320" name="n_3mainValue【公営住宅】&#10;有形固定資産減価償却率"/>
        <xdr:cNvSpPr txBox="1"/>
      </xdr:nvSpPr>
      <xdr:spPr>
        <a:xfrm>
          <a:off x="1816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122482</xdr:rowOff>
    </xdr:from>
    <xdr:ext cx="405111" cy="259045"/>
    <xdr:sp macro="" textlink="">
      <xdr:nvSpPr>
        <xdr:cNvPr id="321" name="n_4mainValue【公営住宅】&#10;有形固定資産減価償却率"/>
        <xdr:cNvSpPr txBox="1"/>
      </xdr:nvSpPr>
      <xdr:spPr>
        <a:xfrm>
          <a:off x="927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50" name="【公営住宅】&#10;一人当たり面積平均値テキスト"/>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52451</xdr:rowOff>
    </xdr:from>
    <xdr:to>
      <xdr:col>55</xdr:col>
      <xdr:colOff>50800</xdr:colOff>
      <xdr:row>82</xdr:row>
      <xdr:rowOff>154051</xdr:rowOff>
    </xdr:to>
    <xdr:sp macro="" textlink="">
      <xdr:nvSpPr>
        <xdr:cNvPr id="361" name="楕円 360"/>
        <xdr:cNvSpPr/>
      </xdr:nvSpPr>
      <xdr:spPr>
        <a:xfrm>
          <a:off x="10426700" y="1411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75328</xdr:rowOff>
    </xdr:from>
    <xdr:ext cx="469744" cy="259045"/>
    <xdr:sp macro="" textlink="">
      <xdr:nvSpPr>
        <xdr:cNvPr id="362" name="【公営住宅】&#10;一人当たり面積該当値テキスト"/>
        <xdr:cNvSpPr txBox="1"/>
      </xdr:nvSpPr>
      <xdr:spPr>
        <a:xfrm>
          <a:off x="10515600" y="1396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63119</xdr:rowOff>
    </xdr:from>
    <xdr:to>
      <xdr:col>50</xdr:col>
      <xdr:colOff>165100</xdr:colOff>
      <xdr:row>82</xdr:row>
      <xdr:rowOff>164719</xdr:rowOff>
    </xdr:to>
    <xdr:sp macro="" textlink="">
      <xdr:nvSpPr>
        <xdr:cNvPr id="363" name="楕円 362"/>
        <xdr:cNvSpPr/>
      </xdr:nvSpPr>
      <xdr:spPr>
        <a:xfrm>
          <a:off x="9588500" y="141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103251</xdr:rowOff>
    </xdr:from>
    <xdr:to>
      <xdr:col>55</xdr:col>
      <xdr:colOff>0</xdr:colOff>
      <xdr:row>82</xdr:row>
      <xdr:rowOff>113919</xdr:rowOff>
    </xdr:to>
    <xdr:cxnSp macro="">
      <xdr:nvCxnSpPr>
        <xdr:cNvPr id="364" name="直線コネクタ 363"/>
        <xdr:cNvCxnSpPr/>
      </xdr:nvCxnSpPr>
      <xdr:spPr>
        <a:xfrm flipV="1">
          <a:off x="9639300" y="14162151"/>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72644</xdr:rowOff>
    </xdr:from>
    <xdr:to>
      <xdr:col>46</xdr:col>
      <xdr:colOff>38100</xdr:colOff>
      <xdr:row>83</xdr:row>
      <xdr:rowOff>2794</xdr:rowOff>
    </xdr:to>
    <xdr:sp macro="" textlink="">
      <xdr:nvSpPr>
        <xdr:cNvPr id="365" name="楕円 364"/>
        <xdr:cNvSpPr/>
      </xdr:nvSpPr>
      <xdr:spPr>
        <a:xfrm>
          <a:off x="8699500" y="141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113919</xdr:rowOff>
    </xdr:from>
    <xdr:to>
      <xdr:col>50</xdr:col>
      <xdr:colOff>114300</xdr:colOff>
      <xdr:row>82</xdr:row>
      <xdr:rowOff>123444</xdr:rowOff>
    </xdr:to>
    <xdr:cxnSp macro="">
      <xdr:nvCxnSpPr>
        <xdr:cNvPr id="366" name="直線コネクタ 365"/>
        <xdr:cNvCxnSpPr/>
      </xdr:nvCxnSpPr>
      <xdr:spPr>
        <a:xfrm flipV="1">
          <a:off x="8750300" y="1417281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82550</xdr:rowOff>
    </xdr:from>
    <xdr:to>
      <xdr:col>41</xdr:col>
      <xdr:colOff>101600</xdr:colOff>
      <xdr:row>83</xdr:row>
      <xdr:rowOff>12700</xdr:rowOff>
    </xdr:to>
    <xdr:sp macro="" textlink="">
      <xdr:nvSpPr>
        <xdr:cNvPr id="367" name="楕円 366"/>
        <xdr:cNvSpPr/>
      </xdr:nvSpPr>
      <xdr:spPr>
        <a:xfrm>
          <a:off x="7810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123444</xdr:rowOff>
    </xdr:from>
    <xdr:to>
      <xdr:col>45</xdr:col>
      <xdr:colOff>177800</xdr:colOff>
      <xdr:row>82</xdr:row>
      <xdr:rowOff>133350</xdr:rowOff>
    </xdr:to>
    <xdr:cxnSp macro="">
      <xdr:nvCxnSpPr>
        <xdr:cNvPr id="368" name="直線コネクタ 367"/>
        <xdr:cNvCxnSpPr/>
      </xdr:nvCxnSpPr>
      <xdr:spPr>
        <a:xfrm flipV="1">
          <a:off x="7861300" y="1418234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65787</xdr:rowOff>
    </xdr:from>
    <xdr:to>
      <xdr:col>36</xdr:col>
      <xdr:colOff>165100</xdr:colOff>
      <xdr:row>82</xdr:row>
      <xdr:rowOff>167387</xdr:rowOff>
    </xdr:to>
    <xdr:sp macro="" textlink="">
      <xdr:nvSpPr>
        <xdr:cNvPr id="369" name="楕円 368"/>
        <xdr:cNvSpPr/>
      </xdr:nvSpPr>
      <xdr:spPr>
        <a:xfrm>
          <a:off x="6921500" y="14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116587</xdr:rowOff>
    </xdr:from>
    <xdr:to>
      <xdr:col>41</xdr:col>
      <xdr:colOff>50800</xdr:colOff>
      <xdr:row>82</xdr:row>
      <xdr:rowOff>133350</xdr:rowOff>
    </xdr:to>
    <xdr:cxnSp macro="">
      <xdr:nvCxnSpPr>
        <xdr:cNvPr id="370" name="直線コネクタ 369"/>
        <xdr:cNvCxnSpPr/>
      </xdr:nvCxnSpPr>
      <xdr:spPr>
        <a:xfrm>
          <a:off x="6972300" y="1417548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62120</xdr:rowOff>
    </xdr:from>
    <xdr:ext cx="469744" cy="259045"/>
    <xdr:sp macro="" textlink="">
      <xdr:nvSpPr>
        <xdr:cNvPr id="371" name="n_1aveValue【公営住宅】&#10;一人当たり面積"/>
        <xdr:cNvSpPr txBox="1"/>
      </xdr:nvSpPr>
      <xdr:spPr>
        <a:xfrm>
          <a:off x="9391727" y="14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5732</xdr:rowOff>
    </xdr:from>
    <xdr:ext cx="469744" cy="259045"/>
    <xdr:sp macro="" textlink="">
      <xdr:nvSpPr>
        <xdr:cNvPr id="372" name="n_2aveValue【公営住宅】&#10;一人当たり面積"/>
        <xdr:cNvSpPr txBox="1"/>
      </xdr:nvSpPr>
      <xdr:spPr>
        <a:xfrm>
          <a:off x="8515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28212</xdr:rowOff>
    </xdr:from>
    <xdr:ext cx="469744" cy="259045"/>
    <xdr:sp macro="" textlink="">
      <xdr:nvSpPr>
        <xdr:cNvPr id="373" name="n_3aveValue【公営住宅】&#10;一人当たり面積"/>
        <xdr:cNvSpPr txBox="1"/>
      </xdr:nvSpPr>
      <xdr:spPr>
        <a:xfrm>
          <a:off x="7626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159656</xdr:rowOff>
    </xdr:from>
    <xdr:ext cx="469744" cy="259045"/>
    <xdr:sp macro="" textlink="">
      <xdr:nvSpPr>
        <xdr:cNvPr id="374" name="n_4aveValue【公営住宅】&#10;一人当たり面積"/>
        <xdr:cNvSpPr txBox="1"/>
      </xdr:nvSpPr>
      <xdr:spPr>
        <a:xfrm>
          <a:off x="6737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9796</xdr:rowOff>
    </xdr:from>
    <xdr:ext cx="469744" cy="259045"/>
    <xdr:sp macro="" textlink="">
      <xdr:nvSpPr>
        <xdr:cNvPr id="375" name="n_1mainValue【公営住宅】&#10;一人当たり面積"/>
        <xdr:cNvSpPr txBox="1"/>
      </xdr:nvSpPr>
      <xdr:spPr>
        <a:xfrm>
          <a:off x="9391727" y="1389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19321</xdr:rowOff>
    </xdr:from>
    <xdr:ext cx="469744" cy="259045"/>
    <xdr:sp macro="" textlink="">
      <xdr:nvSpPr>
        <xdr:cNvPr id="376" name="n_2mainValue【公営住宅】&#10;一人当たり面積"/>
        <xdr:cNvSpPr txBox="1"/>
      </xdr:nvSpPr>
      <xdr:spPr>
        <a:xfrm>
          <a:off x="8515427" y="139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29227</xdr:rowOff>
    </xdr:from>
    <xdr:ext cx="469744" cy="259045"/>
    <xdr:sp macro="" textlink="">
      <xdr:nvSpPr>
        <xdr:cNvPr id="377" name="n_3mainValue【公営住宅】&#10;一人当たり面積"/>
        <xdr:cNvSpPr txBox="1"/>
      </xdr:nvSpPr>
      <xdr:spPr>
        <a:xfrm>
          <a:off x="7626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12464</xdr:rowOff>
    </xdr:from>
    <xdr:ext cx="469744" cy="259045"/>
    <xdr:sp macro="" textlink="">
      <xdr:nvSpPr>
        <xdr:cNvPr id="378" name="n_4mainValue【公営住宅】&#10;一人当たり面積"/>
        <xdr:cNvSpPr txBox="1"/>
      </xdr:nvSpPr>
      <xdr:spPr>
        <a:xfrm>
          <a:off x="6737427" y="1389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4"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168275</xdr:rowOff>
    </xdr:from>
    <xdr:to>
      <xdr:col>85</xdr:col>
      <xdr:colOff>177800</xdr:colOff>
      <xdr:row>36</xdr:row>
      <xdr:rowOff>98425</xdr:rowOff>
    </xdr:to>
    <xdr:sp macro="" textlink="">
      <xdr:nvSpPr>
        <xdr:cNvPr id="435" name="楕円 434"/>
        <xdr:cNvSpPr/>
      </xdr:nvSpPr>
      <xdr:spPr>
        <a:xfrm>
          <a:off x="16268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19702</xdr:rowOff>
    </xdr:from>
    <xdr:ext cx="405111" cy="259045"/>
    <xdr:sp macro="" textlink="">
      <xdr:nvSpPr>
        <xdr:cNvPr id="436" name="【認定こども園・幼稚園・保育所】&#10;有形固定資産減価償却率該当値テキスト"/>
        <xdr:cNvSpPr txBox="1"/>
      </xdr:nvSpPr>
      <xdr:spPr>
        <a:xfrm>
          <a:off x="163576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33020</xdr:rowOff>
    </xdr:from>
    <xdr:to>
      <xdr:col>81</xdr:col>
      <xdr:colOff>101600</xdr:colOff>
      <xdr:row>40</xdr:row>
      <xdr:rowOff>134620</xdr:rowOff>
    </xdr:to>
    <xdr:sp macro="" textlink="">
      <xdr:nvSpPr>
        <xdr:cNvPr id="437" name="楕円 436"/>
        <xdr:cNvSpPr/>
      </xdr:nvSpPr>
      <xdr:spPr>
        <a:xfrm>
          <a:off x="1543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47625</xdr:rowOff>
    </xdr:from>
    <xdr:to>
      <xdr:col>85</xdr:col>
      <xdr:colOff>127000</xdr:colOff>
      <xdr:row>40</xdr:row>
      <xdr:rowOff>83820</xdr:rowOff>
    </xdr:to>
    <xdr:cxnSp macro="">
      <xdr:nvCxnSpPr>
        <xdr:cNvPr id="438" name="直線コネクタ 437"/>
        <xdr:cNvCxnSpPr/>
      </xdr:nvCxnSpPr>
      <xdr:spPr>
        <a:xfrm flipV="1">
          <a:off x="15481300" y="6219825"/>
          <a:ext cx="838200" cy="7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55880</xdr:rowOff>
    </xdr:from>
    <xdr:to>
      <xdr:col>76</xdr:col>
      <xdr:colOff>165100</xdr:colOff>
      <xdr:row>40</xdr:row>
      <xdr:rowOff>157480</xdr:rowOff>
    </xdr:to>
    <xdr:sp macro="" textlink="">
      <xdr:nvSpPr>
        <xdr:cNvPr id="439" name="楕円 438"/>
        <xdr:cNvSpPr/>
      </xdr:nvSpPr>
      <xdr:spPr>
        <a:xfrm>
          <a:off x="14541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83820</xdr:rowOff>
    </xdr:from>
    <xdr:to>
      <xdr:col>81</xdr:col>
      <xdr:colOff>50800</xdr:colOff>
      <xdr:row>40</xdr:row>
      <xdr:rowOff>106680</xdr:rowOff>
    </xdr:to>
    <xdr:cxnSp macro="">
      <xdr:nvCxnSpPr>
        <xdr:cNvPr id="440" name="直線コネクタ 439"/>
        <xdr:cNvCxnSpPr/>
      </xdr:nvCxnSpPr>
      <xdr:spPr>
        <a:xfrm flipV="1">
          <a:off x="14592300" y="694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19685</xdr:rowOff>
    </xdr:from>
    <xdr:to>
      <xdr:col>72</xdr:col>
      <xdr:colOff>38100</xdr:colOff>
      <xdr:row>40</xdr:row>
      <xdr:rowOff>121285</xdr:rowOff>
    </xdr:to>
    <xdr:sp macro="" textlink="">
      <xdr:nvSpPr>
        <xdr:cNvPr id="441" name="楕円 440"/>
        <xdr:cNvSpPr/>
      </xdr:nvSpPr>
      <xdr:spPr>
        <a:xfrm>
          <a:off x="13652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70485</xdr:rowOff>
    </xdr:from>
    <xdr:to>
      <xdr:col>76</xdr:col>
      <xdr:colOff>114300</xdr:colOff>
      <xdr:row>40</xdr:row>
      <xdr:rowOff>106680</xdr:rowOff>
    </xdr:to>
    <xdr:cxnSp macro="">
      <xdr:nvCxnSpPr>
        <xdr:cNvPr id="442" name="直線コネクタ 441"/>
        <xdr:cNvCxnSpPr/>
      </xdr:nvCxnSpPr>
      <xdr:spPr>
        <a:xfrm>
          <a:off x="13703300" y="69284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154940</xdr:rowOff>
    </xdr:from>
    <xdr:to>
      <xdr:col>67</xdr:col>
      <xdr:colOff>101600</xdr:colOff>
      <xdr:row>40</xdr:row>
      <xdr:rowOff>85090</xdr:rowOff>
    </xdr:to>
    <xdr:sp macro="" textlink="">
      <xdr:nvSpPr>
        <xdr:cNvPr id="443" name="楕円 442"/>
        <xdr:cNvSpPr/>
      </xdr:nvSpPr>
      <xdr:spPr>
        <a:xfrm>
          <a:off x="1276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34290</xdr:rowOff>
    </xdr:from>
    <xdr:to>
      <xdr:col>71</xdr:col>
      <xdr:colOff>177800</xdr:colOff>
      <xdr:row>40</xdr:row>
      <xdr:rowOff>70485</xdr:rowOff>
    </xdr:to>
    <xdr:cxnSp macro="">
      <xdr:nvCxnSpPr>
        <xdr:cNvPr id="444" name="直線コネクタ 443"/>
        <xdr:cNvCxnSpPr/>
      </xdr:nvCxnSpPr>
      <xdr:spPr>
        <a:xfrm>
          <a:off x="12814300" y="68922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45" name="n_1aveValue【認定こども園・幼稚園・保育所】&#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46" name="n_2aveValue【認定こども園・幼稚園・保育所】&#10;有形固定資産減価償却率"/>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447" name="n_3aveValue【認定こども園・幼稚園・保育所】&#10;有形固定資産減価償却率"/>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125747</xdr:rowOff>
    </xdr:from>
    <xdr:ext cx="405111" cy="259045"/>
    <xdr:sp macro="" textlink="">
      <xdr:nvSpPr>
        <xdr:cNvPr id="449" name="n_1mainValue【認定こども園・幼稚園・保育所】&#10;有形固定資産減価償却率"/>
        <xdr:cNvSpPr txBox="1"/>
      </xdr:nvSpPr>
      <xdr:spPr>
        <a:xfrm>
          <a:off x="152660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148607</xdr:rowOff>
    </xdr:from>
    <xdr:ext cx="405111" cy="259045"/>
    <xdr:sp macro="" textlink="">
      <xdr:nvSpPr>
        <xdr:cNvPr id="450" name="n_2mainValue【認定こども園・幼稚園・保育所】&#10;有形固定資産減価償却率"/>
        <xdr:cNvSpPr txBox="1"/>
      </xdr:nvSpPr>
      <xdr:spPr>
        <a:xfrm>
          <a:off x="14389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112412</xdr:rowOff>
    </xdr:from>
    <xdr:ext cx="405111" cy="259045"/>
    <xdr:sp macro="" textlink="">
      <xdr:nvSpPr>
        <xdr:cNvPr id="451" name="n_3mainValue【認定こども園・幼稚園・保育所】&#10;有形固定資産減価償却率"/>
        <xdr:cNvSpPr txBox="1"/>
      </xdr:nvSpPr>
      <xdr:spPr>
        <a:xfrm>
          <a:off x="13500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76217</xdr:rowOff>
    </xdr:from>
    <xdr:ext cx="405111" cy="259045"/>
    <xdr:sp macro="" textlink="">
      <xdr:nvSpPr>
        <xdr:cNvPr id="452" name="n_4mainValue【認定こども園・幼稚園・保育所】&#10;有形固定資産減価償却率"/>
        <xdr:cNvSpPr txBox="1"/>
      </xdr:nvSpPr>
      <xdr:spPr>
        <a:xfrm>
          <a:off x="12611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1" name="【認定こども園・幼稚園・保育所】&#10;一人当たり面積平均値テキスト"/>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92" name="楕円 491"/>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93"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494" name="楕円 493"/>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156210</xdr:rowOff>
    </xdr:from>
    <xdr:to>
      <xdr:col>116</xdr:col>
      <xdr:colOff>63500</xdr:colOff>
      <xdr:row>40</xdr:row>
      <xdr:rowOff>15240</xdr:rowOff>
    </xdr:to>
    <xdr:cxnSp macro="">
      <xdr:nvCxnSpPr>
        <xdr:cNvPr id="495" name="直線コネクタ 494"/>
        <xdr:cNvCxnSpPr/>
      </xdr:nvCxnSpPr>
      <xdr:spPr>
        <a:xfrm>
          <a:off x="21323300" y="667131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135890</xdr:rowOff>
    </xdr:from>
    <xdr:to>
      <xdr:col>107</xdr:col>
      <xdr:colOff>101600</xdr:colOff>
      <xdr:row>38</xdr:row>
      <xdr:rowOff>66040</xdr:rowOff>
    </xdr:to>
    <xdr:sp macro="" textlink="">
      <xdr:nvSpPr>
        <xdr:cNvPr id="496" name="楕円 495"/>
        <xdr:cNvSpPr/>
      </xdr:nvSpPr>
      <xdr:spPr>
        <a:xfrm>
          <a:off x="2038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xdr:rowOff>
    </xdr:from>
    <xdr:to>
      <xdr:col>111</xdr:col>
      <xdr:colOff>177800</xdr:colOff>
      <xdr:row>38</xdr:row>
      <xdr:rowOff>156210</xdr:rowOff>
    </xdr:to>
    <xdr:cxnSp macro="">
      <xdr:nvCxnSpPr>
        <xdr:cNvPr id="497" name="直線コネクタ 496"/>
        <xdr:cNvCxnSpPr/>
      </xdr:nvCxnSpPr>
      <xdr:spPr>
        <a:xfrm>
          <a:off x="20434300" y="653034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147320</xdr:rowOff>
    </xdr:from>
    <xdr:to>
      <xdr:col>102</xdr:col>
      <xdr:colOff>165100</xdr:colOff>
      <xdr:row>38</xdr:row>
      <xdr:rowOff>77470</xdr:rowOff>
    </xdr:to>
    <xdr:sp macro="" textlink="">
      <xdr:nvSpPr>
        <xdr:cNvPr id="498" name="楕円 497"/>
        <xdr:cNvSpPr/>
      </xdr:nvSpPr>
      <xdr:spPr>
        <a:xfrm>
          <a:off x="19494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xdr:rowOff>
    </xdr:from>
    <xdr:to>
      <xdr:col>107</xdr:col>
      <xdr:colOff>50800</xdr:colOff>
      <xdr:row>38</xdr:row>
      <xdr:rowOff>26670</xdr:rowOff>
    </xdr:to>
    <xdr:cxnSp macro="">
      <xdr:nvCxnSpPr>
        <xdr:cNvPr id="499" name="直線コネクタ 498"/>
        <xdr:cNvCxnSpPr/>
      </xdr:nvCxnSpPr>
      <xdr:spPr>
        <a:xfrm flipV="1">
          <a:off x="19545300" y="6530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154940</xdr:rowOff>
    </xdr:from>
    <xdr:to>
      <xdr:col>98</xdr:col>
      <xdr:colOff>38100</xdr:colOff>
      <xdr:row>38</xdr:row>
      <xdr:rowOff>85090</xdr:rowOff>
    </xdr:to>
    <xdr:sp macro="" textlink="">
      <xdr:nvSpPr>
        <xdr:cNvPr id="500" name="楕円 499"/>
        <xdr:cNvSpPr/>
      </xdr:nvSpPr>
      <xdr:spPr>
        <a:xfrm>
          <a:off x="18605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26670</xdr:rowOff>
    </xdr:from>
    <xdr:to>
      <xdr:col>102</xdr:col>
      <xdr:colOff>114300</xdr:colOff>
      <xdr:row>38</xdr:row>
      <xdr:rowOff>34290</xdr:rowOff>
    </xdr:to>
    <xdr:cxnSp macro="">
      <xdr:nvCxnSpPr>
        <xdr:cNvPr id="501" name="直線コネクタ 500"/>
        <xdr:cNvCxnSpPr/>
      </xdr:nvCxnSpPr>
      <xdr:spPr>
        <a:xfrm flipV="1">
          <a:off x="18656300" y="65417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02" name="n_1aveValue【認定こども園・幼稚園・保育所】&#10;一人当たり面積"/>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03" name="n_2aveValue【認定こども園・幼稚園・保育所】&#10;一人当たり面積"/>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504" name="n_3aveValue【認定こども園・幼稚園・保育所】&#10;一人当たり面積"/>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505" name="n_4aveValue【認定こども園・幼稚園・保育所】&#10;一人当たり面積"/>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26687</xdr:rowOff>
    </xdr:from>
    <xdr:ext cx="469744" cy="259045"/>
    <xdr:sp macro="" textlink="">
      <xdr:nvSpPr>
        <xdr:cNvPr id="506" name="n_1mainValue【認定こども園・幼稚園・保育所】&#10;一人当たり面積"/>
        <xdr:cNvSpPr txBox="1"/>
      </xdr:nvSpPr>
      <xdr:spPr>
        <a:xfrm>
          <a:off x="2107572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7" name="n_2main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68597</xdr:rowOff>
    </xdr:from>
    <xdr:ext cx="469744" cy="259045"/>
    <xdr:sp macro="" textlink="">
      <xdr:nvSpPr>
        <xdr:cNvPr id="508" name="n_3mainValue【認定こども園・幼稚園・保育所】&#10;一人当たり面積"/>
        <xdr:cNvSpPr txBox="1"/>
      </xdr:nvSpPr>
      <xdr:spPr>
        <a:xfrm>
          <a:off x="19310427" y="65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76217</xdr:rowOff>
    </xdr:from>
    <xdr:ext cx="469744" cy="259045"/>
    <xdr:sp macro="" textlink="">
      <xdr:nvSpPr>
        <xdr:cNvPr id="509" name="n_4mainValue【認定こども園・幼稚園・保育所】&#10;一人当たり面積"/>
        <xdr:cNvSpPr txBox="1"/>
      </xdr:nvSpPr>
      <xdr:spPr>
        <a:xfrm>
          <a:off x="18421427" y="65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50" name="楕円 549"/>
        <xdr:cNvSpPr/>
      </xdr:nvSpPr>
      <xdr:spPr>
        <a:xfrm>
          <a:off x="16268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15257</xdr:rowOff>
    </xdr:from>
    <xdr:ext cx="405111" cy="259045"/>
    <xdr:sp macro="" textlink="">
      <xdr:nvSpPr>
        <xdr:cNvPr id="551" name="【学校施設】&#10;有形固定資産減価償却率該当値テキスト"/>
        <xdr:cNvSpPr txBox="1"/>
      </xdr:nvSpPr>
      <xdr:spPr>
        <a:xfrm>
          <a:off x="16357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xdr:rowOff>
    </xdr:from>
    <xdr:to>
      <xdr:col>81</xdr:col>
      <xdr:colOff>101600</xdr:colOff>
      <xdr:row>60</xdr:row>
      <xdr:rowOff>106045</xdr:rowOff>
    </xdr:to>
    <xdr:sp macro="" textlink="">
      <xdr:nvSpPr>
        <xdr:cNvPr id="552" name="楕円 551"/>
        <xdr:cNvSpPr/>
      </xdr:nvSpPr>
      <xdr:spPr>
        <a:xfrm>
          <a:off x="15430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55245</xdr:rowOff>
    </xdr:from>
    <xdr:to>
      <xdr:col>85</xdr:col>
      <xdr:colOff>127000</xdr:colOff>
      <xdr:row>60</xdr:row>
      <xdr:rowOff>87630</xdr:rowOff>
    </xdr:to>
    <xdr:cxnSp macro="">
      <xdr:nvCxnSpPr>
        <xdr:cNvPr id="553" name="直線コネクタ 552"/>
        <xdr:cNvCxnSpPr/>
      </xdr:nvCxnSpPr>
      <xdr:spPr>
        <a:xfrm>
          <a:off x="15481300" y="103422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54" name="楕円 553"/>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55245</xdr:rowOff>
    </xdr:to>
    <xdr:cxnSp macro="">
      <xdr:nvCxnSpPr>
        <xdr:cNvPr id="555" name="直線コネクタ 554"/>
        <xdr:cNvCxnSpPr/>
      </xdr:nvCxnSpPr>
      <xdr:spPr>
        <a:xfrm>
          <a:off x="14592300" y="103289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56" name="楕円 555"/>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41910</xdr:rowOff>
    </xdr:to>
    <xdr:cxnSp macro="">
      <xdr:nvCxnSpPr>
        <xdr:cNvPr id="557" name="直線コネクタ 556"/>
        <xdr:cNvCxnSpPr/>
      </xdr:nvCxnSpPr>
      <xdr:spPr>
        <a:xfrm>
          <a:off x="13703300" y="10287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558" name="楕円 557"/>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60</xdr:row>
      <xdr:rowOff>0</xdr:rowOff>
    </xdr:to>
    <xdr:cxnSp macro="">
      <xdr:nvCxnSpPr>
        <xdr:cNvPr id="559" name="直線コネクタ 558"/>
        <xdr:cNvCxnSpPr/>
      </xdr:nvCxnSpPr>
      <xdr:spPr>
        <a:xfrm>
          <a:off x="12814300" y="1024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60" name="n_1aveValue【学校施設】&#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2" name="n_3aveValue【学校施設】&#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3"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122572</xdr:rowOff>
    </xdr:from>
    <xdr:ext cx="405111" cy="259045"/>
    <xdr:sp macro="" textlink="">
      <xdr:nvSpPr>
        <xdr:cNvPr id="564" name="n_1mainValue【学校施設】&#10;有形固定資産減価償却率"/>
        <xdr:cNvSpPr txBox="1"/>
      </xdr:nvSpPr>
      <xdr:spPr>
        <a:xfrm>
          <a:off x="15266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5" name="n_2main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66" name="n_3mainValue【学校施設】&#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7" name="n_4main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595" name="【学校施設】&#10;一人当たり面積平均値テキスト"/>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123851</xdr:rowOff>
    </xdr:from>
    <xdr:to>
      <xdr:col>116</xdr:col>
      <xdr:colOff>114300</xdr:colOff>
      <xdr:row>59</xdr:row>
      <xdr:rowOff>54001</xdr:rowOff>
    </xdr:to>
    <xdr:sp macro="" textlink="">
      <xdr:nvSpPr>
        <xdr:cNvPr id="606" name="楕円 605"/>
        <xdr:cNvSpPr/>
      </xdr:nvSpPr>
      <xdr:spPr>
        <a:xfrm>
          <a:off x="22110700" y="100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146728</xdr:rowOff>
    </xdr:from>
    <xdr:ext cx="469744" cy="259045"/>
    <xdr:sp macro="" textlink="">
      <xdr:nvSpPr>
        <xdr:cNvPr id="607" name="【学校施設】&#10;一人当たり面積該当値テキスト"/>
        <xdr:cNvSpPr txBox="1"/>
      </xdr:nvSpPr>
      <xdr:spPr>
        <a:xfrm>
          <a:off x="22199600" y="99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148082</xdr:rowOff>
    </xdr:from>
    <xdr:to>
      <xdr:col>112</xdr:col>
      <xdr:colOff>38100</xdr:colOff>
      <xdr:row>59</xdr:row>
      <xdr:rowOff>78232</xdr:rowOff>
    </xdr:to>
    <xdr:sp macro="" textlink="">
      <xdr:nvSpPr>
        <xdr:cNvPr id="608" name="楕円 607"/>
        <xdr:cNvSpPr/>
      </xdr:nvSpPr>
      <xdr:spPr>
        <a:xfrm>
          <a:off x="21272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3201</xdr:rowOff>
    </xdr:from>
    <xdr:to>
      <xdr:col>116</xdr:col>
      <xdr:colOff>63500</xdr:colOff>
      <xdr:row>59</xdr:row>
      <xdr:rowOff>27432</xdr:rowOff>
    </xdr:to>
    <xdr:cxnSp macro="">
      <xdr:nvCxnSpPr>
        <xdr:cNvPr id="609" name="直線コネクタ 608"/>
        <xdr:cNvCxnSpPr/>
      </xdr:nvCxnSpPr>
      <xdr:spPr>
        <a:xfrm flipV="1">
          <a:off x="21323300" y="10118751"/>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165913</xdr:rowOff>
    </xdr:from>
    <xdr:to>
      <xdr:col>107</xdr:col>
      <xdr:colOff>101600</xdr:colOff>
      <xdr:row>59</xdr:row>
      <xdr:rowOff>96063</xdr:rowOff>
    </xdr:to>
    <xdr:sp macro="" textlink="">
      <xdr:nvSpPr>
        <xdr:cNvPr id="610" name="楕円 609"/>
        <xdr:cNvSpPr/>
      </xdr:nvSpPr>
      <xdr:spPr>
        <a:xfrm>
          <a:off x="20383500" y="101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27432</xdr:rowOff>
    </xdr:from>
    <xdr:to>
      <xdr:col>111</xdr:col>
      <xdr:colOff>177800</xdr:colOff>
      <xdr:row>59</xdr:row>
      <xdr:rowOff>45263</xdr:rowOff>
    </xdr:to>
    <xdr:cxnSp macro="">
      <xdr:nvCxnSpPr>
        <xdr:cNvPr id="611" name="直線コネクタ 610"/>
        <xdr:cNvCxnSpPr/>
      </xdr:nvCxnSpPr>
      <xdr:spPr>
        <a:xfrm flipV="1">
          <a:off x="20434300" y="1014298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13208</xdr:rowOff>
    </xdr:from>
    <xdr:to>
      <xdr:col>102</xdr:col>
      <xdr:colOff>165100</xdr:colOff>
      <xdr:row>59</xdr:row>
      <xdr:rowOff>114808</xdr:rowOff>
    </xdr:to>
    <xdr:sp macro="" textlink="">
      <xdr:nvSpPr>
        <xdr:cNvPr id="612" name="楕円 611"/>
        <xdr:cNvSpPr/>
      </xdr:nvSpPr>
      <xdr:spPr>
        <a:xfrm>
          <a:off x="19494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45263</xdr:rowOff>
    </xdr:from>
    <xdr:to>
      <xdr:col>107</xdr:col>
      <xdr:colOff>50800</xdr:colOff>
      <xdr:row>59</xdr:row>
      <xdr:rowOff>64008</xdr:rowOff>
    </xdr:to>
    <xdr:cxnSp macro="">
      <xdr:nvCxnSpPr>
        <xdr:cNvPr id="613" name="直線コネクタ 612"/>
        <xdr:cNvCxnSpPr/>
      </xdr:nvCxnSpPr>
      <xdr:spPr>
        <a:xfrm flipV="1">
          <a:off x="19545300" y="1016081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29210</xdr:rowOff>
    </xdr:from>
    <xdr:to>
      <xdr:col>98</xdr:col>
      <xdr:colOff>38100</xdr:colOff>
      <xdr:row>59</xdr:row>
      <xdr:rowOff>130810</xdr:rowOff>
    </xdr:to>
    <xdr:sp macro="" textlink="">
      <xdr:nvSpPr>
        <xdr:cNvPr id="614" name="楕円 613"/>
        <xdr:cNvSpPr/>
      </xdr:nvSpPr>
      <xdr:spPr>
        <a:xfrm>
          <a:off x="18605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64008</xdr:rowOff>
    </xdr:from>
    <xdr:to>
      <xdr:col>102</xdr:col>
      <xdr:colOff>114300</xdr:colOff>
      <xdr:row>59</xdr:row>
      <xdr:rowOff>80010</xdr:rowOff>
    </xdr:to>
    <xdr:cxnSp macro="">
      <xdr:nvCxnSpPr>
        <xdr:cNvPr id="615" name="直線コネクタ 614"/>
        <xdr:cNvCxnSpPr/>
      </xdr:nvCxnSpPr>
      <xdr:spPr>
        <a:xfrm flipV="1">
          <a:off x="18656300" y="101795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126052</xdr:rowOff>
    </xdr:from>
    <xdr:ext cx="469744" cy="259045"/>
    <xdr:sp macro="" textlink="">
      <xdr:nvSpPr>
        <xdr:cNvPr id="616" name="n_1aveValue【学校施設】&#10;一人当たり面積"/>
        <xdr:cNvSpPr txBox="1"/>
      </xdr:nvSpPr>
      <xdr:spPr>
        <a:xfrm>
          <a:off x="210757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122852</xdr:rowOff>
    </xdr:from>
    <xdr:ext cx="469744" cy="259045"/>
    <xdr:sp macro="" textlink="">
      <xdr:nvSpPr>
        <xdr:cNvPr id="617" name="n_2aveValue【学校施設】&#10;一人当たり面積"/>
        <xdr:cNvSpPr txBox="1"/>
      </xdr:nvSpPr>
      <xdr:spPr>
        <a:xfrm>
          <a:off x="20199427" y="10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120108</xdr:rowOff>
    </xdr:from>
    <xdr:ext cx="469744" cy="259045"/>
    <xdr:sp macro="" textlink="">
      <xdr:nvSpPr>
        <xdr:cNvPr id="618" name="n_3aveValue【学校施設】&#10;一人当たり面積"/>
        <xdr:cNvSpPr txBox="1"/>
      </xdr:nvSpPr>
      <xdr:spPr>
        <a:xfrm>
          <a:off x="19310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140225</xdr:rowOff>
    </xdr:from>
    <xdr:ext cx="469744" cy="259045"/>
    <xdr:sp macro="" textlink="">
      <xdr:nvSpPr>
        <xdr:cNvPr id="619" name="n_4aveValue【学校施設】&#10;一人当たり面積"/>
        <xdr:cNvSpPr txBox="1"/>
      </xdr:nvSpPr>
      <xdr:spPr>
        <a:xfrm>
          <a:off x="18421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94759</xdr:rowOff>
    </xdr:from>
    <xdr:ext cx="469744" cy="259045"/>
    <xdr:sp macro="" textlink="">
      <xdr:nvSpPr>
        <xdr:cNvPr id="620" name="n_1mainValue【学校施設】&#10;一人当たり面積"/>
        <xdr:cNvSpPr txBox="1"/>
      </xdr:nvSpPr>
      <xdr:spPr>
        <a:xfrm>
          <a:off x="21075727"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112590</xdr:rowOff>
    </xdr:from>
    <xdr:ext cx="469744" cy="259045"/>
    <xdr:sp macro="" textlink="">
      <xdr:nvSpPr>
        <xdr:cNvPr id="621" name="n_2mainValue【学校施設】&#10;一人当たり面積"/>
        <xdr:cNvSpPr txBox="1"/>
      </xdr:nvSpPr>
      <xdr:spPr>
        <a:xfrm>
          <a:off x="20199427" y="988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131335</xdr:rowOff>
    </xdr:from>
    <xdr:ext cx="469744" cy="259045"/>
    <xdr:sp macro="" textlink="">
      <xdr:nvSpPr>
        <xdr:cNvPr id="622" name="n_3mainValue【学校施設】&#10;一人当たり面積"/>
        <xdr:cNvSpPr txBox="1"/>
      </xdr:nvSpPr>
      <xdr:spPr>
        <a:xfrm>
          <a:off x="19310427" y="990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147337</xdr:rowOff>
    </xdr:from>
    <xdr:ext cx="469744" cy="259045"/>
    <xdr:sp macro="" textlink="">
      <xdr:nvSpPr>
        <xdr:cNvPr id="623" name="n_4mainValue【学校施設】&#10;一人当たり面積"/>
        <xdr:cNvSpPr txBox="1"/>
      </xdr:nvSpPr>
      <xdr:spPr>
        <a:xfrm>
          <a:off x="18421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62" name="直線コネクタ 661"/>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65"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66" name="直線コネクタ 66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667" name="【公民館】&#10;有形固定資産減価償却率平均値テキスト"/>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68" name="フローチャート: 判断 667"/>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669" name="フローチャート: 判断 668"/>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670" name="フローチャート: 判断 669"/>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671" name="フローチャート: 判断 670"/>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672" name="フローチャート: 判断 671"/>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153415</xdr:rowOff>
    </xdr:from>
    <xdr:to>
      <xdr:col>85</xdr:col>
      <xdr:colOff>177800</xdr:colOff>
      <xdr:row>102</xdr:row>
      <xdr:rowOff>83565</xdr:rowOff>
    </xdr:to>
    <xdr:sp macro="" textlink="">
      <xdr:nvSpPr>
        <xdr:cNvPr id="678" name="楕円 677"/>
        <xdr:cNvSpPr/>
      </xdr:nvSpPr>
      <xdr:spPr>
        <a:xfrm>
          <a:off x="16268700" y="174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68342</xdr:rowOff>
    </xdr:from>
    <xdr:ext cx="405111" cy="259045"/>
    <xdr:sp macro="" textlink="">
      <xdr:nvSpPr>
        <xdr:cNvPr id="679" name="【公民館】&#10;有形固定資産減価償却率該当値テキスト"/>
        <xdr:cNvSpPr txBox="1"/>
      </xdr:nvSpPr>
      <xdr:spPr>
        <a:xfrm>
          <a:off x="16357600" y="173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87122</xdr:rowOff>
    </xdr:from>
    <xdr:to>
      <xdr:col>81</xdr:col>
      <xdr:colOff>101600</xdr:colOff>
      <xdr:row>105</xdr:row>
      <xdr:rowOff>17272</xdr:rowOff>
    </xdr:to>
    <xdr:sp macro="" textlink="">
      <xdr:nvSpPr>
        <xdr:cNvPr id="680" name="楕円 679"/>
        <xdr:cNvSpPr/>
      </xdr:nvSpPr>
      <xdr:spPr>
        <a:xfrm>
          <a:off x="15430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32765</xdr:rowOff>
    </xdr:from>
    <xdr:to>
      <xdr:col>85</xdr:col>
      <xdr:colOff>127000</xdr:colOff>
      <xdr:row>104</xdr:row>
      <xdr:rowOff>137922</xdr:rowOff>
    </xdr:to>
    <xdr:cxnSp macro="">
      <xdr:nvCxnSpPr>
        <xdr:cNvPr id="681" name="直線コネクタ 680"/>
        <xdr:cNvCxnSpPr/>
      </xdr:nvCxnSpPr>
      <xdr:spPr>
        <a:xfrm flipV="1">
          <a:off x="15481300" y="17520665"/>
          <a:ext cx="838200" cy="4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682" name="楕円 681"/>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137922</xdr:rowOff>
    </xdr:to>
    <xdr:cxnSp macro="">
      <xdr:nvCxnSpPr>
        <xdr:cNvPr id="683" name="直線コネクタ 682"/>
        <xdr:cNvCxnSpPr/>
      </xdr:nvCxnSpPr>
      <xdr:spPr>
        <a:xfrm>
          <a:off x="14592300" y="179184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684" name="楕円 683"/>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87630</xdr:rowOff>
    </xdr:to>
    <xdr:cxnSp macro="">
      <xdr:nvCxnSpPr>
        <xdr:cNvPr id="685" name="直線コネクタ 684"/>
        <xdr:cNvCxnSpPr/>
      </xdr:nvCxnSpPr>
      <xdr:spPr>
        <a:xfrm>
          <a:off x="13703300" y="17895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135128</xdr:rowOff>
    </xdr:from>
    <xdr:to>
      <xdr:col>67</xdr:col>
      <xdr:colOff>101600</xdr:colOff>
      <xdr:row>104</xdr:row>
      <xdr:rowOff>65278</xdr:rowOff>
    </xdr:to>
    <xdr:sp macro="" textlink="">
      <xdr:nvSpPr>
        <xdr:cNvPr id="686" name="楕円 685"/>
        <xdr:cNvSpPr/>
      </xdr:nvSpPr>
      <xdr:spPr>
        <a:xfrm>
          <a:off x="127635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xdr:rowOff>
    </xdr:from>
    <xdr:to>
      <xdr:col>71</xdr:col>
      <xdr:colOff>177800</xdr:colOff>
      <xdr:row>104</xdr:row>
      <xdr:rowOff>64770</xdr:rowOff>
    </xdr:to>
    <xdr:cxnSp macro="">
      <xdr:nvCxnSpPr>
        <xdr:cNvPr id="687" name="直線コネクタ 686"/>
        <xdr:cNvCxnSpPr/>
      </xdr:nvCxnSpPr>
      <xdr:spPr>
        <a:xfrm>
          <a:off x="12814300" y="178452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688" name="n_1aveValue【公民館】&#10;有形固定資産減価償却率"/>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689" name="n_2aveValue【公民館】&#10;有形固定資産減価償却率"/>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690" name="n_3aveValue【公民館】&#10;有形固定資産減価償却率"/>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111269</xdr:rowOff>
    </xdr:from>
    <xdr:ext cx="405111" cy="259045"/>
    <xdr:sp macro="" textlink="">
      <xdr:nvSpPr>
        <xdr:cNvPr id="691" name="n_4aveValue【公民館】&#10;有形固定資産減価償却率"/>
        <xdr:cNvSpPr txBox="1"/>
      </xdr:nvSpPr>
      <xdr:spPr>
        <a:xfrm>
          <a:off x="12611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33799</xdr:rowOff>
    </xdr:from>
    <xdr:ext cx="405111" cy="259045"/>
    <xdr:sp macro="" textlink="">
      <xdr:nvSpPr>
        <xdr:cNvPr id="692" name="n_1mainValue【公民館】&#10;有形固定資産減価償却率"/>
        <xdr:cNvSpPr txBox="1"/>
      </xdr:nvSpPr>
      <xdr:spPr>
        <a:xfrm>
          <a:off x="15266044" y="1769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154957</xdr:rowOff>
    </xdr:from>
    <xdr:ext cx="405111" cy="259045"/>
    <xdr:sp macro="" textlink="">
      <xdr:nvSpPr>
        <xdr:cNvPr id="693" name="n_2mainValue【公民館】&#10;有形固定資産減価償却率"/>
        <xdr:cNvSpPr txBox="1"/>
      </xdr:nvSpPr>
      <xdr:spPr>
        <a:xfrm>
          <a:off x="14389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694" name="n_3mainValue【公民館】&#10;有形固定資産減価償却率"/>
        <xdr:cNvSpPr txBox="1"/>
      </xdr:nvSpPr>
      <xdr:spPr>
        <a:xfrm>
          <a:off x="13500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81805</xdr:rowOff>
    </xdr:from>
    <xdr:ext cx="405111" cy="259045"/>
    <xdr:sp macro="" textlink="">
      <xdr:nvSpPr>
        <xdr:cNvPr id="695" name="n_4mainValue【公民館】&#10;有形固定資産減価償却率"/>
        <xdr:cNvSpPr txBox="1"/>
      </xdr:nvSpPr>
      <xdr:spPr>
        <a:xfrm>
          <a:off x="12611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721" name="直線コネクタ 720"/>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724"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725" name="直線コネクタ 724"/>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726" name="【公民館】&#10;一人当たり面積平均値テキスト"/>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27" name="フローチャート: 判断 726"/>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728" name="フローチャート: 判断 727"/>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29" name="フローチャート: 判断 728"/>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730" name="フローチャート: 判断 729"/>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731" name="フローチャート: 判断 730"/>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737" name="楕円 736"/>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26688</xdr:rowOff>
    </xdr:from>
    <xdr:ext cx="469744" cy="259045"/>
    <xdr:sp macro="" textlink="">
      <xdr:nvSpPr>
        <xdr:cNvPr id="738" name="【公民館】&#10;一人当たり面積該当値テキスト"/>
        <xdr:cNvSpPr txBox="1"/>
      </xdr:nvSpPr>
      <xdr:spPr>
        <a:xfrm>
          <a:off x="22199600"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739" name="楕円 738"/>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103958</xdr:rowOff>
    </xdr:to>
    <xdr:cxnSp macro="">
      <xdr:nvCxnSpPr>
        <xdr:cNvPr id="740" name="直線コネクタ 739"/>
        <xdr:cNvCxnSpPr/>
      </xdr:nvCxnSpPr>
      <xdr:spPr>
        <a:xfrm flipV="1">
          <a:off x="21323300" y="18444211"/>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56424</xdr:rowOff>
    </xdr:from>
    <xdr:to>
      <xdr:col>107</xdr:col>
      <xdr:colOff>101600</xdr:colOff>
      <xdr:row>107</xdr:row>
      <xdr:rowOff>158024</xdr:rowOff>
    </xdr:to>
    <xdr:sp macro="" textlink="">
      <xdr:nvSpPr>
        <xdr:cNvPr id="741" name="楕円 740"/>
        <xdr:cNvSpPr/>
      </xdr:nvSpPr>
      <xdr:spPr>
        <a:xfrm>
          <a:off x="2038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107224</xdr:rowOff>
    </xdr:to>
    <xdr:cxnSp macro="">
      <xdr:nvCxnSpPr>
        <xdr:cNvPr id="742" name="直線コネクタ 741"/>
        <xdr:cNvCxnSpPr/>
      </xdr:nvCxnSpPr>
      <xdr:spPr>
        <a:xfrm flipV="1">
          <a:off x="20434300" y="184491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61323</xdr:rowOff>
    </xdr:from>
    <xdr:to>
      <xdr:col>102</xdr:col>
      <xdr:colOff>165100</xdr:colOff>
      <xdr:row>107</xdr:row>
      <xdr:rowOff>162923</xdr:rowOff>
    </xdr:to>
    <xdr:sp macro="" textlink="">
      <xdr:nvSpPr>
        <xdr:cNvPr id="743" name="楕円 742"/>
        <xdr:cNvSpPr/>
      </xdr:nvSpPr>
      <xdr:spPr>
        <a:xfrm>
          <a:off x="19494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107224</xdr:rowOff>
    </xdr:from>
    <xdr:to>
      <xdr:col>107</xdr:col>
      <xdr:colOff>50800</xdr:colOff>
      <xdr:row>107</xdr:row>
      <xdr:rowOff>112123</xdr:rowOff>
    </xdr:to>
    <xdr:cxnSp macro="">
      <xdr:nvCxnSpPr>
        <xdr:cNvPr id="744" name="直線コネクタ 743"/>
        <xdr:cNvCxnSpPr/>
      </xdr:nvCxnSpPr>
      <xdr:spPr>
        <a:xfrm flipV="1">
          <a:off x="19545300" y="184523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64588</xdr:rowOff>
    </xdr:from>
    <xdr:to>
      <xdr:col>98</xdr:col>
      <xdr:colOff>38100</xdr:colOff>
      <xdr:row>107</xdr:row>
      <xdr:rowOff>166188</xdr:rowOff>
    </xdr:to>
    <xdr:sp macro="" textlink="">
      <xdr:nvSpPr>
        <xdr:cNvPr id="745" name="楕円 744"/>
        <xdr:cNvSpPr/>
      </xdr:nvSpPr>
      <xdr:spPr>
        <a:xfrm>
          <a:off x="18605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112123</xdr:rowOff>
    </xdr:from>
    <xdr:to>
      <xdr:col>102</xdr:col>
      <xdr:colOff>114300</xdr:colOff>
      <xdr:row>107</xdr:row>
      <xdr:rowOff>115388</xdr:rowOff>
    </xdr:to>
    <xdr:cxnSp macro="">
      <xdr:nvCxnSpPr>
        <xdr:cNvPr id="746" name="直線コネクタ 745"/>
        <xdr:cNvCxnSpPr/>
      </xdr:nvCxnSpPr>
      <xdr:spPr>
        <a:xfrm flipV="1">
          <a:off x="18656300" y="184572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747" name="n_1aveValue【公民館】&#10;一人当たり面積"/>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48"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749" name="n_3aveValue【公民館】&#10;一人当たり面積"/>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750" name="n_4aveValue【公民館】&#10;一人当たり面積"/>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751" name="n_1mainValue【公民館】&#10;一人当たり面積"/>
        <xdr:cNvSpPr txBox="1"/>
      </xdr:nvSpPr>
      <xdr:spPr>
        <a:xfrm>
          <a:off x="21075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149151</xdr:rowOff>
    </xdr:from>
    <xdr:ext cx="469744" cy="259045"/>
    <xdr:sp macro="" textlink="">
      <xdr:nvSpPr>
        <xdr:cNvPr id="752" name="n_2mainValue【公民館】&#10;一人当たり面積"/>
        <xdr:cNvSpPr txBox="1"/>
      </xdr:nvSpPr>
      <xdr:spPr>
        <a:xfrm>
          <a:off x="20199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154050</xdr:rowOff>
    </xdr:from>
    <xdr:ext cx="469744" cy="259045"/>
    <xdr:sp macro="" textlink="">
      <xdr:nvSpPr>
        <xdr:cNvPr id="753" name="n_3mainValue【公民館】&#10;一人当たり面積"/>
        <xdr:cNvSpPr txBox="1"/>
      </xdr:nvSpPr>
      <xdr:spPr>
        <a:xfrm>
          <a:off x="193104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157315</xdr:rowOff>
    </xdr:from>
    <xdr:ext cx="469744" cy="259045"/>
    <xdr:sp macro="" textlink="">
      <xdr:nvSpPr>
        <xdr:cNvPr id="754" name="n_4mainValue【公民館】&#10;一人当たり面積"/>
        <xdr:cNvSpPr txBox="1"/>
      </xdr:nvSpPr>
      <xdr:spPr>
        <a:xfrm>
          <a:off x="18421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半数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の類型において有形固定資産減価償却率が類似団体平均よりも高く推移しており、類似団体平均と同水準である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、低い施設は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の２施設となっている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、２校あった中学校を平成２７年度に統合して別地に新設したことで中学校の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数値は１７．６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％と極端に低いものの、小学校と高等学校は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８１．０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となっており、施設によって大きな差が生じている。また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学校施設全体の一人当たりの面積は類似団体の中でも相当に広く、全国平均や福岡県平均の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倍近くの高水準であるため、長期的には集約化・複合化、除却について検討する必要がある。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と同水準であった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令和２年度に大規模改修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認定こども園・幼稚園・保育所は、３所開設している保育所を既存の１所に統合、令和２年度に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大規模改修を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行った結果、どちらも数値が大きく低下した。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や橋りょう・トンネル、公営住宅については、有形固定資産減価償却率が高水準ではあるものの、損傷が大きいものを中心に適切に修繕を実施しており、今後も適切な維持管理を進め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79" name="【体育館・プール】&#10;有形固定資産減価償却率平均値テキスト"/>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83094</xdr:rowOff>
    </xdr:from>
    <xdr:to>
      <xdr:col>24</xdr:col>
      <xdr:colOff>114300</xdr:colOff>
      <xdr:row>63</xdr:row>
      <xdr:rowOff>13244</xdr:rowOff>
    </xdr:to>
    <xdr:sp macro="" textlink="">
      <xdr:nvSpPr>
        <xdr:cNvPr id="90" name="楕円 89"/>
        <xdr:cNvSpPr/>
      </xdr:nvSpPr>
      <xdr:spPr>
        <a:xfrm>
          <a:off x="4584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61521</xdr:rowOff>
    </xdr:from>
    <xdr:ext cx="405111" cy="259045"/>
    <xdr:sp macro="" textlink="">
      <xdr:nvSpPr>
        <xdr:cNvPr id="91" name="【体育館・プール】&#10;有形固定資産減価償却率該当値テキスト"/>
        <xdr:cNvSpPr txBox="1"/>
      </xdr:nvSpPr>
      <xdr:spPr>
        <a:xfrm>
          <a:off x="4673600"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55335</xdr:rowOff>
    </xdr:from>
    <xdr:to>
      <xdr:col>20</xdr:col>
      <xdr:colOff>38100</xdr:colOff>
      <xdr:row>62</xdr:row>
      <xdr:rowOff>156935</xdr:rowOff>
    </xdr:to>
    <xdr:sp macro="" textlink="">
      <xdr:nvSpPr>
        <xdr:cNvPr id="92" name="楕円 91"/>
        <xdr:cNvSpPr/>
      </xdr:nvSpPr>
      <xdr:spPr>
        <a:xfrm>
          <a:off x="3746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106135</xdr:rowOff>
    </xdr:from>
    <xdr:to>
      <xdr:col>24</xdr:col>
      <xdr:colOff>63500</xdr:colOff>
      <xdr:row>62</xdr:row>
      <xdr:rowOff>133894</xdr:rowOff>
    </xdr:to>
    <xdr:cxnSp macro="">
      <xdr:nvCxnSpPr>
        <xdr:cNvPr id="93" name="直線コネクタ 92"/>
        <xdr:cNvCxnSpPr/>
      </xdr:nvCxnSpPr>
      <xdr:spPr>
        <a:xfrm>
          <a:off x="3797300" y="1073603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27577</xdr:rowOff>
    </xdr:from>
    <xdr:to>
      <xdr:col>15</xdr:col>
      <xdr:colOff>101600</xdr:colOff>
      <xdr:row>62</xdr:row>
      <xdr:rowOff>129177</xdr:rowOff>
    </xdr:to>
    <xdr:sp macro="" textlink="">
      <xdr:nvSpPr>
        <xdr:cNvPr id="94" name="楕円 93"/>
        <xdr:cNvSpPr/>
      </xdr:nvSpPr>
      <xdr:spPr>
        <a:xfrm>
          <a:off x="2857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78377</xdr:rowOff>
    </xdr:from>
    <xdr:to>
      <xdr:col>19</xdr:col>
      <xdr:colOff>177800</xdr:colOff>
      <xdr:row>62</xdr:row>
      <xdr:rowOff>106135</xdr:rowOff>
    </xdr:to>
    <xdr:cxnSp macro="">
      <xdr:nvCxnSpPr>
        <xdr:cNvPr id="95" name="直線コネクタ 94"/>
        <xdr:cNvCxnSpPr/>
      </xdr:nvCxnSpPr>
      <xdr:spPr>
        <a:xfrm>
          <a:off x="2908300" y="107082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96" name="楕円 95"/>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78377</xdr:rowOff>
    </xdr:to>
    <xdr:cxnSp macro="">
      <xdr:nvCxnSpPr>
        <xdr:cNvPr id="97" name="直線コネクタ 96"/>
        <xdr:cNvCxnSpPr/>
      </xdr:nvCxnSpPr>
      <xdr:spPr>
        <a:xfrm>
          <a:off x="2019300" y="1069031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154940</xdr:rowOff>
    </xdr:from>
    <xdr:to>
      <xdr:col>6</xdr:col>
      <xdr:colOff>38100</xdr:colOff>
      <xdr:row>62</xdr:row>
      <xdr:rowOff>85090</xdr:rowOff>
    </xdr:to>
    <xdr:sp macro="" textlink="">
      <xdr:nvSpPr>
        <xdr:cNvPr id="98" name="楕円 97"/>
        <xdr:cNvSpPr/>
      </xdr:nvSpPr>
      <xdr:spPr>
        <a:xfrm>
          <a:off x="1079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34290</xdr:rowOff>
    </xdr:from>
    <xdr:to>
      <xdr:col>10</xdr:col>
      <xdr:colOff>114300</xdr:colOff>
      <xdr:row>62</xdr:row>
      <xdr:rowOff>60416</xdr:rowOff>
    </xdr:to>
    <xdr:cxnSp macro="">
      <xdr:nvCxnSpPr>
        <xdr:cNvPr id="99" name="直線コネクタ 98"/>
        <xdr:cNvCxnSpPr/>
      </xdr:nvCxnSpPr>
      <xdr:spPr>
        <a:xfrm>
          <a:off x="1130300" y="106641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01" name="n_2aveValue【体育館・プール】&#10;有形固定資産減価償却率"/>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02" name="n_3aveValue【体育館・プール】&#10;有形固定資産減価償却率"/>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148062</xdr:rowOff>
    </xdr:from>
    <xdr:ext cx="405111" cy="259045"/>
    <xdr:sp macro="" textlink="">
      <xdr:nvSpPr>
        <xdr:cNvPr id="104" name="n_1mainValue【体育館・プール】&#10;有形固定資産減価償却率"/>
        <xdr:cNvSpPr txBox="1"/>
      </xdr:nvSpPr>
      <xdr:spPr>
        <a:xfrm>
          <a:off x="35820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120304</xdr:rowOff>
    </xdr:from>
    <xdr:ext cx="405111" cy="259045"/>
    <xdr:sp macro="" textlink="">
      <xdr:nvSpPr>
        <xdr:cNvPr id="105" name="n_2mainValue【体育館・プール】&#10;有形固定資産減価償却率"/>
        <xdr:cNvSpPr txBox="1"/>
      </xdr:nvSpPr>
      <xdr:spPr>
        <a:xfrm>
          <a:off x="2705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106" name="n_3mainValue【体育館・プール】&#10;有形固定資産減価償却率"/>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76217</xdr:rowOff>
    </xdr:from>
    <xdr:ext cx="405111" cy="259045"/>
    <xdr:sp macro="" textlink="">
      <xdr:nvSpPr>
        <xdr:cNvPr id="107" name="n_4mainValue【体育館・プール】&#10;有形固定資産減価償却率"/>
        <xdr:cNvSpPr txBox="1"/>
      </xdr:nvSpPr>
      <xdr:spPr>
        <a:xfrm>
          <a:off x="927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33" name="直線コネクタ 132"/>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4"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5" name="直線コネクタ 134"/>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36"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37" name="直線コネクタ 136"/>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138" name="【体育館・プール】&#10;一人当たり面積平均値テキスト"/>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39" name="フローチャート: 判断 138"/>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40" name="フローチャート: 判断 139"/>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41" name="フローチャート: 判断 140"/>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42" name="フローチャート: 判断 141"/>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43" name="フローチャート: 判断 142"/>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118473</xdr:rowOff>
    </xdr:from>
    <xdr:to>
      <xdr:col>55</xdr:col>
      <xdr:colOff>50800</xdr:colOff>
      <xdr:row>62</xdr:row>
      <xdr:rowOff>48623</xdr:rowOff>
    </xdr:to>
    <xdr:sp macro="" textlink="">
      <xdr:nvSpPr>
        <xdr:cNvPr id="149" name="楕円 148"/>
        <xdr:cNvSpPr/>
      </xdr:nvSpPr>
      <xdr:spPr>
        <a:xfrm>
          <a:off x="10426700" y="105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141350</xdr:rowOff>
    </xdr:from>
    <xdr:ext cx="469744" cy="259045"/>
    <xdr:sp macro="" textlink="">
      <xdr:nvSpPr>
        <xdr:cNvPr id="150" name="【体育館・プール】&#10;一人当たり面積該当値テキスト"/>
        <xdr:cNvSpPr txBox="1"/>
      </xdr:nvSpPr>
      <xdr:spPr>
        <a:xfrm>
          <a:off x="10515600" y="104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127181</xdr:rowOff>
    </xdr:from>
    <xdr:to>
      <xdr:col>50</xdr:col>
      <xdr:colOff>165100</xdr:colOff>
      <xdr:row>62</xdr:row>
      <xdr:rowOff>57331</xdr:rowOff>
    </xdr:to>
    <xdr:sp macro="" textlink="">
      <xdr:nvSpPr>
        <xdr:cNvPr id="151" name="楕円 150"/>
        <xdr:cNvSpPr/>
      </xdr:nvSpPr>
      <xdr:spPr>
        <a:xfrm>
          <a:off x="9588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169273</xdr:rowOff>
    </xdr:from>
    <xdr:to>
      <xdr:col>55</xdr:col>
      <xdr:colOff>0</xdr:colOff>
      <xdr:row>62</xdr:row>
      <xdr:rowOff>6531</xdr:rowOff>
    </xdr:to>
    <xdr:cxnSp macro="">
      <xdr:nvCxnSpPr>
        <xdr:cNvPr id="152" name="直線コネクタ 151"/>
        <xdr:cNvCxnSpPr/>
      </xdr:nvCxnSpPr>
      <xdr:spPr>
        <a:xfrm flipV="1">
          <a:off x="9639300" y="10627723"/>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133713</xdr:rowOff>
    </xdr:from>
    <xdr:to>
      <xdr:col>46</xdr:col>
      <xdr:colOff>38100</xdr:colOff>
      <xdr:row>62</xdr:row>
      <xdr:rowOff>63863</xdr:rowOff>
    </xdr:to>
    <xdr:sp macro="" textlink="">
      <xdr:nvSpPr>
        <xdr:cNvPr id="153" name="楕円 152"/>
        <xdr:cNvSpPr/>
      </xdr:nvSpPr>
      <xdr:spPr>
        <a:xfrm>
          <a:off x="8699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6531</xdr:rowOff>
    </xdr:from>
    <xdr:to>
      <xdr:col>50</xdr:col>
      <xdr:colOff>114300</xdr:colOff>
      <xdr:row>62</xdr:row>
      <xdr:rowOff>13063</xdr:rowOff>
    </xdr:to>
    <xdr:cxnSp macro="">
      <xdr:nvCxnSpPr>
        <xdr:cNvPr id="154" name="直線コネクタ 153"/>
        <xdr:cNvCxnSpPr/>
      </xdr:nvCxnSpPr>
      <xdr:spPr>
        <a:xfrm flipV="1">
          <a:off x="8750300" y="10636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140244</xdr:rowOff>
    </xdr:from>
    <xdr:to>
      <xdr:col>41</xdr:col>
      <xdr:colOff>101600</xdr:colOff>
      <xdr:row>62</xdr:row>
      <xdr:rowOff>70394</xdr:rowOff>
    </xdr:to>
    <xdr:sp macro="" textlink="">
      <xdr:nvSpPr>
        <xdr:cNvPr id="155" name="楕円 154"/>
        <xdr:cNvSpPr/>
      </xdr:nvSpPr>
      <xdr:spPr>
        <a:xfrm>
          <a:off x="7810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13063</xdr:rowOff>
    </xdr:from>
    <xdr:to>
      <xdr:col>45</xdr:col>
      <xdr:colOff>177800</xdr:colOff>
      <xdr:row>62</xdr:row>
      <xdr:rowOff>19594</xdr:rowOff>
    </xdr:to>
    <xdr:cxnSp macro="">
      <xdr:nvCxnSpPr>
        <xdr:cNvPr id="156" name="直線コネクタ 155"/>
        <xdr:cNvCxnSpPr/>
      </xdr:nvCxnSpPr>
      <xdr:spPr>
        <a:xfrm flipV="1">
          <a:off x="7861300" y="10642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145687</xdr:rowOff>
    </xdr:from>
    <xdr:to>
      <xdr:col>36</xdr:col>
      <xdr:colOff>165100</xdr:colOff>
      <xdr:row>62</xdr:row>
      <xdr:rowOff>75837</xdr:rowOff>
    </xdr:to>
    <xdr:sp macro="" textlink="">
      <xdr:nvSpPr>
        <xdr:cNvPr id="157" name="楕円 156"/>
        <xdr:cNvSpPr/>
      </xdr:nvSpPr>
      <xdr:spPr>
        <a:xfrm>
          <a:off x="6921500" y="10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19594</xdr:rowOff>
    </xdr:from>
    <xdr:to>
      <xdr:col>41</xdr:col>
      <xdr:colOff>50800</xdr:colOff>
      <xdr:row>62</xdr:row>
      <xdr:rowOff>25037</xdr:rowOff>
    </xdr:to>
    <xdr:cxnSp macro="">
      <xdr:nvCxnSpPr>
        <xdr:cNvPr id="158" name="直線コネクタ 157"/>
        <xdr:cNvCxnSpPr/>
      </xdr:nvCxnSpPr>
      <xdr:spPr>
        <a:xfrm flipV="1">
          <a:off x="6972300" y="1064949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96355</xdr:rowOff>
    </xdr:from>
    <xdr:ext cx="469744" cy="259045"/>
    <xdr:sp macro="" textlink="">
      <xdr:nvSpPr>
        <xdr:cNvPr id="159" name="n_1aveValue【体育館・プール】&#10;一人当たり面積"/>
        <xdr:cNvSpPr txBox="1"/>
      </xdr:nvSpPr>
      <xdr:spPr>
        <a:xfrm>
          <a:off x="9391727" y="107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160" name="n_2aveValue【体育館・プール】&#10;一人当たり面積"/>
        <xdr:cNvSpPr txBox="1"/>
      </xdr:nvSpPr>
      <xdr:spPr>
        <a:xfrm>
          <a:off x="8515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85470</xdr:rowOff>
    </xdr:from>
    <xdr:ext cx="469744" cy="259045"/>
    <xdr:sp macro="" textlink="">
      <xdr:nvSpPr>
        <xdr:cNvPr id="161" name="n_3aveValue【体育館・プール】&#10;一人当たり面積"/>
        <xdr:cNvSpPr txBox="1"/>
      </xdr:nvSpPr>
      <xdr:spPr>
        <a:xfrm>
          <a:off x="7626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121393</xdr:rowOff>
    </xdr:from>
    <xdr:ext cx="469744" cy="259045"/>
    <xdr:sp macro="" textlink="">
      <xdr:nvSpPr>
        <xdr:cNvPr id="162" name="n_4aveValue【体育館・プール】&#10;一人当たり面積"/>
        <xdr:cNvSpPr txBox="1"/>
      </xdr:nvSpPr>
      <xdr:spPr>
        <a:xfrm>
          <a:off x="6737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73858</xdr:rowOff>
    </xdr:from>
    <xdr:ext cx="469744" cy="259045"/>
    <xdr:sp macro="" textlink="">
      <xdr:nvSpPr>
        <xdr:cNvPr id="163" name="n_1mainValue【体育館・プール】&#10;一人当たり面積"/>
        <xdr:cNvSpPr txBox="1"/>
      </xdr:nvSpPr>
      <xdr:spPr>
        <a:xfrm>
          <a:off x="9391727" y="1036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164" name="n_2main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86921</xdr:rowOff>
    </xdr:from>
    <xdr:ext cx="469744" cy="259045"/>
    <xdr:sp macro="" textlink="">
      <xdr:nvSpPr>
        <xdr:cNvPr id="165" name="n_3mainValue【体育館・プール】&#10;一人当たり面積"/>
        <xdr:cNvSpPr txBox="1"/>
      </xdr:nvSpPr>
      <xdr:spPr>
        <a:xfrm>
          <a:off x="7626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92364</xdr:rowOff>
    </xdr:from>
    <xdr:ext cx="469744" cy="259045"/>
    <xdr:sp macro="" textlink="">
      <xdr:nvSpPr>
        <xdr:cNvPr id="166" name="n_4mainValue【体育館・プール】&#10;一人当たり面積"/>
        <xdr:cNvSpPr txBox="1"/>
      </xdr:nvSpPr>
      <xdr:spPr>
        <a:xfrm>
          <a:off x="6737427" y="1037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191" name="直線コネクタ 190"/>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194" name="【福祉施設】&#10;有形固定資産減価償却率最大値テキスト"/>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195" name="直線コネクタ 194"/>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196" name="【福祉施設】&#10;有形固定資産減価償却率平均値テキスト"/>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197" name="フローチャート: 判断 196"/>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8" name="フローチャート: 判断 197"/>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9" name="フローチャート: 判断 198"/>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00" name="フローチャート: 判断 1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01" name="フローチャート: 判断 200"/>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8255</xdr:rowOff>
    </xdr:from>
    <xdr:to>
      <xdr:col>24</xdr:col>
      <xdr:colOff>114300</xdr:colOff>
      <xdr:row>85</xdr:row>
      <xdr:rowOff>109855</xdr:rowOff>
    </xdr:to>
    <xdr:sp macro="" textlink="">
      <xdr:nvSpPr>
        <xdr:cNvPr id="207" name="楕円 206"/>
        <xdr:cNvSpPr/>
      </xdr:nvSpPr>
      <xdr:spPr>
        <a:xfrm>
          <a:off x="45847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158132</xdr:rowOff>
    </xdr:from>
    <xdr:ext cx="405111" cy="259045"/>
    <xdr:sp macro="" textlink="">
      <xdr:nvSpPr>
        <xdr:cNvPr id="208" name="【福祉施設】&#10;有形固定資産減価償却率該当値テキスト"/>
        <xdr:cNvSpPr txBox="1"/>
      </xdr:nvSpPr>
      <xdr:spPr>
        <a:xfrm>
          <a:off x="4673600"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120650</xdr:rowOff>
    </xdr:from>
    <xdr:to>
      <xdr:col>20</xdr:col>
      <xdr:colOff>38100</xdr:colOff>
      <xdr:row>86</xdr:row>
      <xdr:rowOff>50800</xdr:rowOff>
    </xdr:to>
    <xdr:sp macro="" textlink="">
      <xdr:nvSpPr>
        <xdr:cNvPr id="209" name="楕円 208"/>
        <xdr:cNvSpPr/>
      </xdr:nvSpPr>
      <xdr:spPr>
        <a:xfrm>
          <a:off x="3746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59055</xdr:rowOff>
    </xdr:from>
    <xdr:to>
      <xdr:col>24</xdr:col>
      <xdr:colOff>63500</xdr:colOff>
      <xdr:row>86</xdr:row>
      <xdr:rowOff>0</xdr:rowOff>
    </xdr:to>
    <xdr:cxnSp macro="">
      <xdr:nvCxnSpPr>
        <xdr:cNvPr id="210" name="直線コネクタ 209"/>
        <xdr:cNvCxnSpPr/>
      </xdr:nvCxnSpPr>
      <xdr:spPr>
        <a:xfrm flipV="1">
          <a:off x="3797300" y="1463230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82550</xdr:rowOff>
    </xdr:from>
    <xdr:to>
      <xdr:col>15</xdr:col>
      <xdr:colOff>101600</xdr:colOff>
      <xdr:row>86</xdr:row>
      <xdr:rowOff>12700</xdr:rowOff>
    </xdr:to>
    <xdr:sp macro="" textlink="">
      <xdr:nvSpPr>
        <xdr:cNvPr id="211" name="楕円 210"/>
        <xdr:cNvSpPr/>
      </xdr:nvSpPr>
      <xdr:spPr>
        <a:xfrm>
          <a:off x="2857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133350</xdr:rowOff>
    </xdr:from>
    <xdr:to>
      <xdr:col>19</xdr:col>
      <xdr:colOff>177800</xdr:colOff>
      <xdr:row>86</xdr:row>
      <xdr:rowOff>0</xdr:rowOff>
    </xdr:to>
    <xdr:cxnSp macro="">
      <xdr:nvCxnSpPr>
        <xdr:cNvPr id="212" name="直線コネクタ 211"/>
        <xdr:cNvCxnSpPr/>
      </xdr:nvCxnSpPr>
      <xdr:spPr>
        <a:xfrm>
          <a:off x="2908300" y="1470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13" name="楕円 212"/>
        <xdr:cNvSpPr/>
      </xdr:nvSpPr>
      <xdr:spPr>
        <a:xfrm>
          <a:off x="196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95250</xdr:rowOff>
    </xdr:from>
    <xdr:to>
      <xdr:col>15</xdr:col>
      <xdr:colOff>50800</xdr:colOff>
      <xdr:row>85</xdr:row>
      <xdr:rowOff>133350</xdr:rowOff>
    </xdr:to>
    <xdr:cxnSp macro="">
      <xdr:nvCxnSpPr>
        <xdr:cNvPr id="214" name="直線コネクタ 213"/>
        <xdr:cNvCxnSpPr/>
      </xdr:nvCxnSpPr>
      <xdr:spPr>
        <a:xfrm>
          <a:off x="2019300" y="1466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6350</xdr:rowOff>
    </xdr:from>
    <xdr:to>
      <xdr:col>6</xdr:col>
      <xdr:colOff>38100</xdr:colOff>
      <xdr:row>85</xdr:row>
      <xdr:rowOff>107950</xdr:rowOff>
    </xdr:to>
    <xdr:sp macro="" textlink="">
      <xdr:nvSpPr>
        <xdr:cNvPr id="215" name="楕円 214"/>
        <xdr:cNvSpPr/>
      </xdr:nvSpPr>
      <xdr:spPr>
        <a:xfrm>
          <a:off x="107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57150</xdr:rowOff>
    </xdr:from>
    <xdr:to>
      <xdr:col>10</xdr:col>
      <xdr:colOff>114300</xdr:colOff>
      <xdr:row>85</xdr:row>
      <xdr:rowOff>95250</xdr:rowOff>
    </xdr:to>
    <xdr:cxnSp macro="">
      <xdr:nvCxnSpPr>
        <xdr:cNvPr id="216" name="直線コネクタ 215"/>
        <xdr:cNvCxnSpPr/>
      </xdr:nvCxnSpPr>
      <xdr:spPr>
        <a:xfrm>
          <a:off x="1130300" y="1463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17" name="n_1aveValue【福祉施設】&#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18"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19"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20" name="n_4aveValue【福祉施設】&#10;有形固定資産減価償却率"/>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41927</xdr:rowOff>
    </xdr:from>
    <xdr:ext cx="405111" cy="259045"/>
    <xdr:sp macro="" textlink="">
      <xdr:nvSpPr>
        <xdr:cNvPr id="221" name="n_1mainValue【福祉施設】&#10;有形固定資産減価償却率"/>
        <xdr:cNvSpPr txBox="1"/>
      </xdr:nvSpPr>
      <xdr:spPr>
        <a:xfrm>
          <a:off x="35820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3827</xdr:rowOff>
    </xdr:from>
    <xdr:ext cx="405111" cy="259045"/>
    <xdr:sp macro="" textlink="">
      <xdr:nvSpPr>
        <xdr:cNvPr id="222" name="n_2mainValue【福祉施設】&#10;有形固定資産減価償却率"/>
        <xdr:cNvSpPr txBox="1"/>
      </xdr:nvSpPr>
      <xdr:spPr>
        <a:xfrm>
          <a:off x="2705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223" name="n_3mainValue【福祉施設】&#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99077</xdr:rowOff>
    </xdr:from>
    <xdr:ext cx="405111" cy="259045"/>
    <xdr:sp macro="" textlink="">
      <xdr:nvSpPr>
        <xdr:cNvPr id="224" name="n_4mainValue【福祉施設】&#10;有形固定資産減価償却率"/>
        <xdr:cNvSpPr txBox="1"/>
      </xdr:nvSpPr>
      <xdr:spPr>
        <a:xfrm>
          <a:off x="927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246" name="直線コネクタ 245"/>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47"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48" name="直線コネクタ 247"/>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249" name="【福祉施設】&#10;一人当たり面積最大値テキスト"/>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50" name="直線コネクタ 249"/>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51"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52" name="フローチャート: 判断 25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253" name="フローチャート: 判断 252"/>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54" name="フローチャート: 判断 25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255" name="フローチャート: 判断 254"/>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256" name="フローチャート: 判断 255"/>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262" name="楕円 261"/>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263" name="【福祉施設】&#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264" name="楕円 263"/>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3811</xdr:rowOff>
    </xdr:to>
    <xdr:cxnSp macro="">
      <xdr:nvCxnSpPr>
        <xdr:cNvPr id="265" name="直線コネクタ 264"/>
        <xdr:cNvCxnSpPr/>
      </xdr:nvCxnSpPr>
      <xdr:spPr>
        <a:xfrm>
          <a:off x="9639300" y="14748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66" name="楕円 265"/>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3811</xdr:rowOff>
    </xdr:to>
    <xdr:cxnSp macro="">
      <xdr:nvCxnSpPr>
        <xdr:cNvPr id="267" name="直線コネクタ 266"/>
        <xdr:cNvCxnSpPr/>
      </xdr:nvCxnSpPr>
      <xdr:spPr>
        <a:xfrm>
          <a:off x="8750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268" name="楕円 267"/>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3811</xdr:rowOff>
    </xdr:from>
    <xdr:to>
      <xdr:col>45</xdr:col>
      <xdr:colOff>177800</xdr:colOff>
      <xdr:row>86</xdr:row>
      <xdr:rowOff>3811</xdr:rowOff>
    </xdr:to>
    <xdr:cxnSp macro="">
      <xdr:nvCxnSpPr>
        <xdr:cNvPr id="269" name="直線コネクタ 268"/>
        <xdr:cNvCxnSpPr/>
      </xdr:nvCxnSpPr>
      <xdr:spPr>
        <a:xfrm>
          <a:off x="7861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270" name="楕円 269"/>
        <xdr:cNvSpPr/>
      </xdr:nvSpPr>
      <xdr:spPr>
        <a:xfrm>
          <a:off x="692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3811</xdr:rowOff>
    </xdr:to>
    <xdr:cxnSp macro="">
      <xdr:nvCxnSpPr>
        <xdr:cNvPr id="271" name="直線コネクタ 270"/>
        <xdr:cNvCxnSpPr/>
      </xdr:nvCxnSpPr>
      <xdr:spPr>
        <a:xfrm>
          <a:off x="6972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272" name="n_1aveValue【福祉施設】&#10;一人当たり面積"/>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73"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274" name="n_3aveValue【福祉施設】&#10;一人当たり面積"/>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275" name="n_4aveValue【福祉施設】&#10;一人当たり面積"/>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276" name="n_1mainValue【福祉施設】&#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277" name="n_2mainValue【福祉施設】&#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278" name="n_3mainValue【福祉施設】&#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279" name="n_4mainValue【福祉施設】&#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320" name="直線コネクタ 319"/>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321" name="【一般廃棄物処理施設】&#10;有形固定資産減価償却率最小値テキスト"/>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322" name="直線コネクタ 321"/>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23"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24" name="直線コネクタ 323"/>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325"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26" name="フローチャート: 判断 325"/>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327" name="フローチャート: 判断 326"/>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8" name="フローチャート: 判断 327"/>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329" name="フローチャート: 判断 328"/>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330" name="フローチャート: 判断 329"/>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50165</xdr:rowOff>
    </xdr:from>
    <xdr:to>
      <xdr:col>85</xdr:col>
      <xdr:colOff>177800</xdr:colOff>
      <xdr:row>39</xdr:row>
      <xdr:rowOff>151765</xdr:rowOff>
    </xdr:to>
    <xdr:sp macro="" textlink="">
      <xdr:nvSpPr>
        <xdr:cNvPr id="336" name="楕円 335"/>
        <xdr:cNvSpPr/>
      </xdr:nvSpPr>
      <xdr:spPr>
        <a:xfrm>
          <a:off x="16268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28592</xdr:rowOff>
    </xdr:from>
    <xdr:ext cx="405111" cy="259045"/>
    <xdr:sp macro="" textlink="">
      <xdr:nvSpPr>
        <xdr:cNvPr id="337" name="【一般廃棄物処理施設】&#10;有形固定資産減価償却率該当値テキスト"/>
        <xdr:cNvSpPr txBox="1"/>
      </xdr:nvSpPr>
      <xdr:spPr>
        <a:xfrm>
          <a:off x="16357600"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xdr:rowOff>
    </xdr:from>
    <xdr:to>
      <xdr:col>81</xdr:col>
      <xdr:colOff>101600</xdr:colOff>
      <xdr:row>39</xdr:row>
      <xdr:rowOff>113665</xdr:rowOff>
    </xdr:to>
    <xdr:sp macro="" textlink="">
      <xdr:nvSpPr>
        <xdr:cNvPr id="338" name="楕円 337"/>
        <xdr:cNvSpPr/>
      </xdr:nvSpPr>
      <xdr:spPr>
        <a:xfrm>
          <a:off x="15430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62865</xdr:rowOff>
    </xdr:from>
    <xdr:to>
      <xdr:col>85</xdr:col>
      <xdr:colOff>127000</xdr:colOff>
      <xdr:row>39</xdr:row>
      <xdr:rowOff>100965</xdr:rowOff>
    </xdr:to>
    <xdr:cxnSp macro="">
      <xdr:nvCxnSpPr>
        <xdr:cNvPr id="339" name="直線コネクタ 338"/>
        <xdr:cNvCxnSpPr/>
      </xdr:nvCxnSpPr>
      <xdr:spPr>
        <a:xfrm>
          <a:off x="15481300" y="67494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340" name="楕円 339"/>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62865</xdr:rowOff>
    </xdr:to>
    <xdr:cxnSp macro="">
      <xdr:nvCxnSpPr>
        <xdr:cNvPr id="341" name="直線コネクタ 340"/>
        <xdr:cNvCxnSpPr/>
      </xdr:nvCxnSpPr>
      <xdr:spPr>
        <a:xfrm>
          <a:off x="14592300" y="67132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111125</xdr:rowOff>
    </xdr:from>
    <xdr:to>
      <xdr:col>72</xdr:col>
      <xdr:colOff>38100</xdr:colOff>
      <xdr:row>39</xdr:row>
      <xdr:rowOff>41275</xdr:rowOff>
    </xdr:to>
    <xdr:sp macro="" textlink="">
      <xdr:nvSpPr>
        <xdr:cNvPr id="342" name="楕円 341"/>
        <xdr:cNvSpPr/>
      </xdr:nvSpPr>
      <xdr:spPr>
        <a:xfrm>
          <a:off x="13652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161925</xdr:rowOff>
    </xdr:from>
    <xdr:to>
      <xdr:col>76</xdr:col>
      <xdr:colOff>114300</xdr:colOff>
      <xdr:row>39</xdr:row>
      <xdr:rowOff>26670</xdr:rowOff>
    </xdr:to>
    <xdr:cxnSp macro="">
      <xdr:nvCxnSpPr>
        <xdr:cNvPr id="343" name="直線コネクタ 342"/>
        <xdr:cNvCxnSpPr/>
      </xdr:nvCxnSpPr>
      <xdr:spPr>
        <a:xfrm>
          <a:off x="13703300" y="6677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59690</xdr:rowOff>
    </xdr:from>
    <xdr:to>
      <xdr:col>67</xdr:col>
      <xdr:colOff>101600</xdr:colOff>
      <xdr:row>38</xdr:row>
      <xdr:rowOff>161290</xdr:rowOff>
    </xdr:to>
    <xdr:sp macro="" textlink="">
      <xdr:nvSpPr>
        <xdr:cNvPr id="344" name="楕円 343"/>
        <xdr:cNvSpPr/>
      </xdr:nvSpPr>
      <xdr:spPr>
        <a:xfrm>
          <a:off x="1276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110490</xdr:rowOff>
    </xdr:from>
    <xdr:to>
      <xdr:col>71</xdr:col>
      <xdr:colOff>177800</xdr:colOff>
      <xdr:row>38</xdr:row>
      <xdr:rowOff>161925</xdr:rowOff>
    </xdr:to>
    <xdr:cxnSp macro="">
      <xdr:nvCxnSpPr>
        <xdr:cNvPr id="345" name="直線コネクタ 344"/>
        <xdr:cNvCxnSpPr/>
      </xdr:nvCxnSpPr>
      <xdr:spPr>
        <a:xfrm>
          <a:off x="12814300" y="66255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346" name="n_1aveValue【一般廃棄物処理施設】&#10;有形固定資産減価償却率"/>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347" name="n_2ave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348" name="n_3aveValue【一般廃棄物処理施設】&#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349" name="n_4aveValue【一般廃棄物処理施設】&#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104792</xdr:rowOff>
    </xdr:from>
    <xdr:ext cx="405111" cy="259045"/>
    <xdr:sp macro="" textlink="">
      <xdr:nvSpPr>
        <xdr:cNvPr id="350" name="n_1mainValue【一般廃棄物処理施設】&#10;有形固定資産減価償却率"/>
        <xdr:cNvSpPr txBox="1"/>
      </xdr:nvSpPr>
      <xdr:spPr>
        <a:xfrm>
          <a:off x="152660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351" name="n_2mainValue【一般廃棄物処理施設】&#10;有形固定資産減価償却率"/>
        <xdr:cNvSpPr txBox="1"/>
      </xdr:nvSpPr>
      <xdr:spPr>
        <a:xfrm>
          <a:off x="14389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32402</xdr:rowOff>
    </xdr:from>
    <xdr:ext cx="405111" cy="259045"/>
    <xdr:sp macro="" textlink="">
      <xdr:nvSpPr>
        <xdr:cNvPr id="352" name="n_3mainValue【一般廃棄物処理施設】&#10;有形固定資産減価償却率"/>
        <xdr:cNvSpPr txBox="1"/>
      </xdr:nvSpPr>
      <xdr:spPr>
        <a:xfrm>
          <a:off x="13500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353" name="n_4main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5" name="テキスト ボックス 3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7" name="テキスト ボックス 3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9" name="テキスト ボックス 3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1" name="テキスト ボックス 3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3" name="テキスト ボックス 37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5" name="テキスト ボックス 37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379" name="直線コネクタ 378"/>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380" name="【一般廃棄物処理施設】&#10;一人当たり有形固定資産（償却資産）額最小値テキスト"/>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381" name="直線コネクタ 380"/>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382" name="【一般廃棄物処理施設】&#10;一人当たり有形固定資産（償却資産）額最大値テキスト"/>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383" name="直線コネクタ 382"/>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384" name="【一般廃棄物処理施設】&#10;一人当たり有形固定資産（償却資産）額平均値テキスト"/>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385" name="フローチャート: 判断 384"/>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386" name="フローチャート: 判断 385"/>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387" name="フローチャート: 判断 386"/>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388" name="フローチャート: 判断 387"/>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389" name="フローチャート: 判断 388"/>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132127</xdr:rowOff>
    </xdr:from>
    <xdr:to>
      <xdr:col>116</xdr:col>
      <xdr:colOff>114300</xdr:colOff>
      <xdr:row>40</xdr:row>
      <xdr:rowOff>62277</xdr:rowOff>
    </xdr:to>
    <xdr:sp macro="" textlink="">
      <xdr:nvSpPr>
        <xdr:cNvPr id="395" name="楕円 394"/>
        <xdr:cNvSpPr/>
      </xdr:nvSpPr>
      <xdr:spPr>
        <a:xfrm>
          <a:off x="22110700" y="681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155004</xdr:rowOff>
    </xdr:from>
    <xdr:ext cx="599010" cy="259045"/>
    <xdr:sp macro="" textlink="">
      <xdr:nvSpPr>
        <xdr:cNvPr id="396" name="【一般廃棄物処理施設】&#10;一人当たり有形固定資産（償却資産）額該当値テキスト"/>
        <xdr:cNvSpPr txBox="1"/>
      </xdr:nvSpPr>
      <xdr:spPr>
        <a:xfrm>
          <a:off x="22199600" y="667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142058</xdr:rowOff>
    </xdr:from>
    <xdr:to>
      <xdr:col>112</xdr:col>
      <xdr:colOff>38100</xdr:colOff>
      <xdr:row>40</xdr:row>
      <xdr:rowOff>72208</xdr:rowOff>
    </xdr:to>
    <xdr:sp macro="" textlink="">
      <xdr:nvSpPr>
        <xdr:cNvPr id="397" name="楕円 396"/>
        <xdr:cNvSpPr/>
      </xdr:nvSpPr>
      <xdr:spPr>
        <a:xfrm>
          <a:off x="21272500" y="68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11477</xdr:rowOff>
    </xdr:from>
    <xdr:to>
      <xdr:col>116</xdr:col>
      <xdr:colOff>63500</xdr:colOff>
      <xdr:row>40</xdr:row>
      <xdr:rowOff>21408</xdr:rowOff>
    </xdr:to>
    <xdr:cxnSp macro="">
      <xdr:nvCxnSpPr>
        <xdr:cNvPr id="398" name="直線コネクタ 397"/>
        <xdr:cNvCxnSpPr/>
      </xdr:nvCxnSpPr>
      <xdr:spPr>
        <a:xfrm flipV="1">
          <a:off x="21323300" y="6869477"/>
          <a:ext cx="8382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152805</xdr:rowOff>
    </xdr:from>
    <xdr:to>
      <xdr:col>107</xdr:col>
      <xdr:colOff>101600</xdr:colOff>
      <xdr:row>40</xdr:row>
      <xdr:rowOff>82955</xdr:rowOff>
    </xdr:to>
    <xdr:sp macro="" textlink="">
      <xdr:nvSpPr>
        <xdr:cNvPr id="399" name="楕円 398"/>
        <xdr:cNvSpPr/>
      </xdr:nvSpPr>
      <xdr:spPr>
        <a:xfrm>
          <a:off x="20383500" y="68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21408</xdr:rowOff>
    </xdr:from>
    <xdr:to>
      <xdr:col>111</xdr:col>
      <xdr:colOff>177800</xdr:colOff>
      <xdr:row>40</xdr:row>
      <xdr:rowOff>32155</xdr:rowOff>
    </xdr:to>
    <xdr:cxnSp macro="">
      <xdr:nvCxnSpPr>
        <xdr:cNvPr id="400" name="直線コネクタ 399"/>
        <xdr:cNvCxnSpPr/>
      </xdr:nvCxnSpPr>
      <xdr:spPr>
        <a:xfrm flipV="1">
          <a:off x="20434300" y="6879408"/>
          <a:ext cx="889000" cy="1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168308</xdr:rowOff>
    </xdr:from>
    <xdr:to>
      <xdr:col>102</xdr:col>
      <xdr:colOff>165100</xdr:colOff>
      <xdr:row>40</xdr:row>
      <xdr:rowOff>98458</xdr:rowOff>
    </xdr:to>
    <xdr:sp macro="" textlink="">
      <xdr:nvSpPr>
        <xdr:cNvPr id="401" name="楕円 400"/>
        <xdr:cNvSpPr/>
      </xdr:nvSpPr>
      <xdr:spPr>
        <a:xfrm>
          <a:off x="19494500" y="68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32155</xdr:rowOff>
    </xdr:from>
    <xdr:to>
      <xdr:col>107</xdr:col>
      <xdr:colOff>50800</xdr:colOff>
      <xdr:row>40</xdr:row>
      <xdr:rowOff>47658</xdr:rowOff>
    </xdr:to>
    <xdr:cxnSp macro="">
      <xdr:nvCxnSpPr>
        <xdr:cNvPr id="402" name="直線コネクタ 401"/>
        <xdr:cNvCxnSpPr/>
      </xdr:nvCxnSpPr>
      <xdr:spPr>
        <a:xfrm flipV="1">
          <a:off x="19545300" y="6890155"/>
          <a:ext cx="889000" cy="1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4845</xdr:rowOff>
    </xdr:from>
    <xdr:to>
      <xdr:col>98</xdr:col>
      <xdr:colOff>38100</xdr:colOff>
      <xdr:row>40</xdr:row>
      <xdr:rowOff>106445</xdr:rowOff>
    </xdr:to>
    <xdr:sp macro="" textlink="">
      <xdr:nvSpPr>
        <xdr:cNvPr id="403" name="楕円 402"/>
        <xdr:cNvSpPr/>
      </xdr:nvSpPr>
      <xdr:spPr>
        <a:xfrm>
          <a:off x="18605500" y="68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47658</xdr:rowOff>
    </xdr:from>
    <xdr:to>
      <xdr:col>102</xdr:col>
      <xdr:colOff>114300</xdr:colOff>
      <xdr:row>40</xdr:row>
      <xdr:rowOff>55645</xdr:rowOff>
    </xdr:to>
    <xdr:cxnSp macro="">
      <xdr:nvCxnSpPr>
        <xdr:cNvPr id="404" name="直線コネクタ 403"/>
        <xdr:cNvCxnSpPr/>
      </xdr:nvCxnSpPr>
      <xdr:spPr>
        <a:xfrm flipV="1">
          <a:off x="18656300" y="6905658"/>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103291</xdr:rowOff>
    </xdr:from>
    <xdr:ext cx="599010" cy="259045"/>
    <xdr:sp macro="" textlink="">
      <xdr:nvSpPr>
        <xdr:cNvPr id="405" name="n_1aveValue【一般廃棄物処理施設】&#10;一人当たり有形固定資産（償却資産）額"/>
        <xdr:cNvSpPr txBox="1"/>
      </xdr:nvSpPr>
      <xdr:spPr>
        <a:xfrm>
          <a:off x="21011095" y="696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109983</xdr:rowOff>
    </xdr:from>
    <xdr:ext cx="599010" cy="259045"/>
    <xdr:sp macro="" textlink="">
      <xdr:nvSpPr>
        <xdr:cNvPr id="406" name="n_2aveValue【一般廃棄物処理施設】&#10;一人当たり有形固定資産（償却資産）額"/>
        <xdr:cNvSpPr txBox="1"/>
      </xdr:nvSpPr>
      <xdr:spPr>
        <a:xfrm>
          <a:off x="20134795" y="696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407" name="n_3aveValue【一般廃棄物処理施設】&#10;一人当たり有形固定資産（償却資産）額"/>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408" name="n_4aveValue【一般廃棄物処理施設】&#10;一人当たり有形固定資産（償却資産）額"/>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88735</xdr:rowOff>
    </xdr:from>
    <xdr:ext cx="599010" cy="259045"/>
    <xdr:sp macro="" textlink="">
      <xdr:nvSpPr>
        <xdr:cNvPr id="409" name="n_1mainValue【一般廃棄物処理施設】&#10;一人当たり有形固定資産（償却資産）額"/>
        <xdr:cNvSpPr txBox="1"/>
      </xdr:nvSpPr>
      <xdr:spPr>
        <a:xfrm>
          <a:off x="21011095" y="660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99482</xdr:rowOff>
    </xdr:from>
    <xdr:ext cx="599010" cy="259045"/>
    <xdr:sp macro="" textlink="">
      <xdr:nvSpPr>
        <xdr:cNvPr id="410" name="n_2mainValue【一般廃棄物処理施設】&#10;一人当たり有形固定資産（償却資産）額"/>
        <xdr:cNvSpPr txBox="1"/>
      </xdr:nvSpPr>
      <xdr:spPr>
        <a:xfrm>
          <a:off x="20134795" y="66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89585</xdr:rowOff>
    </xdr:from>
    <xdr:ext cx="599010" cy="259045"/>
    <xdr:sp macro="" textlink="">
      <xdr:nvSpPr>
        <xdr:cNvPr id="411" name="n_3mainValue【一般廃棄物処理施設】&#10;一人当たり有形固定資産（償却資産）額"/>
        <xdr:cNvSpPr txBox="1"/>
      </xdr:nvSpPr>
      <xdr:spPr>
        <a:xfrm>
          <a:off x="19245795" y="694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97572</xdr:rowOff>
    </xdr:from>
    <xdr:ext cx="599010" cy="259045"/>
    <xdr:sp macro="" textlink="">
      <xdr:nvSpPr>
        <xdr:cNvPr id="412" name="n_4mainValue【一般廃棄物処理施設】&#10;一人当たり有形固定資産（償却資産）額"/>
        <xdr:cNvSpPr txBox="1"/>
      </xdr:nvSpPr>
      <xdr:spPr>
        <a:xfrm>
          <a:off x="18356795" y="695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4" name="直線コネクタ 4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5" name="テキスト ボックス 4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6" name="直線コネクタ 4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7" name="テキスト ボックス 4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8" name="直線コネクタ 4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9" name="テキスト ボックス 4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0" name="直線コネクタ 4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1" name="テキスト ボックス 4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435" name="直線コネクタ 434"/>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6"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7" name="直線コネクタ 436"/>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438" name="【保健センター・保健所】&#10;有形固定資産減価償却率最大値テキスト"/>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439" name="直線コネクタ 438"/>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440" name="【保健センター・保健所】&#10;有形固定資産減価償却率平均値テキスト"/>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441" name="フローチャート: 判断 440"/>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442" name="フローチャート: 判断 441"/>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443" name="フローチャート: 判断 442"/>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444" name="フローチャート: 判断 443"/>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445" name="フローチャート: 判断 444"/>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102362</xdr:rowOff>
    </xdr:from>
    <xdr:to>
      <xdr:col>85</xdr:col>
      <xdr:colOff>177800</xdr:colOff>
      <xdr:row>61</xdr:row>
      <xdr:rowOff>32512</xdr:rowOff>
    </xdr:to>
    <xdr:sp macro="" textlink="">
      <xdr:nvSpPr>
        <xdr:cNvPr id="451" name="楕円 450"/>
        <xdr:cNvSpPr/>
      </xdr:nvSpPr>
      <xdr:spPr>
        <a:xfrm>
          <a:off x="162687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80789</xdr:rowOff>
    </xdr:from>
    <xdr:ext cx="405111" cy="259045"/>
    <xdr:sp macro="" textlink="">
      <xdr:nvSpPr>
        <xdr:cNvPr id="452" name="【保健センター・保健所】&#10;有形固定資産減価償却率該当値テキスト"/>
        <xdr:cNvSpPr txBox="1"/>
      </xdr:nvSpPr>
      <xdr:spPr>
        <a:xfrm>
          <a:off x="16357600"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453" name="楕円 452"/>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153162</xdr:rowOff>
    </xdr:to>
    <xdr:cxnSp macro="">
      <xdr:nvCxnSpPr>
        <xdr:cNvPr id="454" name="直線コネクタ 453"/>
        <xdr:cNvCxnSpPr/>
      </xdr:nvCxnSpPr>
      <xdr:spPr>
        <a:xfrm>
          <a:off x="15481300" y="1037844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150368</xdr:rowOff>
    </xdr:from>
    <xdr:to>
      <xdr:col>76</xdr:col>
      <xdr:colOff>165100</xdr:colOff>
      <xdr:row>60</xdr:row>
      <xdr:rowOff>80518</xdr:rowOff>
    </xdr:to>
    <xdr:sp macro="" textlink="">
      <xdr:nvSpPr>
        <xdr:cNvPr id="455" name="楕円 454"/>
        <xdr:cNvSpPr/>
      </xdr:nvSpPr>
      <xdr:spPr>
        <a:xfrm>
          <a:off x="14541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29718</xdr:rowOff>
    </xdr:from>
    <xdr:to>
      <xdr:col>81</xdr:col>
      <xdr:colOff>50800</xdr:colOff>
      <xdr:row>60</xdr:row>
      <xdr:rowOff>91440</xdr:rowOff>
    </xdr:to>
    <xdr:cxnSp macro="">
      <xdr:nvCxnSpPr>
        <xdr:cNvPr id="456" name="直線コネクタ 455"/>
        <xdr:cNvCxnSpPr/>
      </xdr:nvCxnSpPr>
      <xdr:spPr>
        <a:xfrm>
          <a:off x="14592300" y="103167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88646</xdr:rowOff>
    </xdr:from>
    <xdr:to>
      <xdr:col>72</xdr:col>
      <xdr:colOff>38100</xdr:colOff>
      <xdr:row>60</xdr:row>
      <xdr:rowOff>18796</xdr:rowOff>
    </xdr:to>
    <xdr:sp macro="" textlink="">
      <xdr:nvSpPr>
        <xdr:cNvPr id="457" name="楕円 456"/>
        <xdr:cNvSpPr/>
      </xdr:nvSpPr>
      <xdr:spPr>
        <a:xfrm>
          <a:off x="13652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139446</xdr:rowOff>
    </xdr:from>
    <xdr:to>
      <xdr:col>76</xdr:col>
      <xdr:colOff>114300</xdr:colOff>
      <xdr:row>60</xdr:row>
      <xdr:rowOff>29718</xdr:rowOff>
    </xdr:to>
    <xdr:cxnSp macro="">
      <xdr:nvCxnSpPr>
        <xdr:cNvPr id="458" name="直線コネクタ 457"/>
        <xdr:cNvCxnSpPr/>
      </xdr:nvCxnSpPr>
      <xdr:spPr>
        <a:xfrm>
          <a:off x="13703300" y="102549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26924</xdr:rowOff>
    </xdr:from>
    <xdr:to>
      <xdr:col>67</xdr:col>
      <xdr:colOff>101600</xdr:colOff>
      <xdr:row>59</xdr:row>
      <xdr:rowOff>128524</xdr:rowOff>
    </xdr:to>
    <xdr:sp macro="" textlink="">
      <xdr:nvSpPr>
        <xdr:cNvPr id="459" name="楕円 458"/>
        <xdr:cNvSpPr/>
      </xdr:nvSpPr>
      <xdr:spPr>
        <a:xfrm>
          <a:off x="12763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77724</xdr:rowOff>
    </xdr:from>
    <xdr:to>
      <xdr:col>71</xdr:col>
      <xdr:colOff>177800</xdr:colOff>
      <xdr:row>59</xdr:row>
      <xdr:rowOff>139446</xdr:rowOff>
    </xdr:to>
    <xdr:cxnSp macro="">
      <xdr:nvCxnSpPr>
        <xdr:cNvPr id="460" name="直線コネクタ 459"/>
        <xdr:cNvCxnSpPr/>
      </xdr:nvCxnSpPr>
      <xdr:spPr>
        <a:xfrm>
          <a:off x="12814300" y="1019327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160799</xdr:rowOff>
    </xdr:from>
    <xdr:ext cx="405111" cy="259045"/>
    <xdr:sp macro="" textlink="">
      <xdr:nvSpPr>
        <xdr:cNvPr id="461" name="n_1aveValue【保健センター・保健所】&#10;有形固定資産減価償却率"/>
        <xdr:cNvSpPr txBox="1"/>
      </xdr:nvSpPr>
      <xdr:spPr>
        <a:xfrm>
          <a:off x="15266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128795</xdr:rowOff>
    </xdr:from>
    <xdr:ext cx="405111" cy="259045"/>
    <xdr:sp macro="" textlink="">
      <xdr:nvSpPr>
        <xdr:cNvPr id="462" name="n_2aveValue【保健センター・保健所】&#10;有形固定資産減価償却率"/>
        <xdr:cNvSpPr txBox="1"/>
      </xdr:nvSpPr>
      <xdr:spPr>
        <a:xfrm>
          <a:off x="14389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463" name="n_3aveValue【保健センター・保健所】&#10;有形固定資産減価償却率"/>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142511</xdr:rowOff>
    </xdr:from>
    <xdr:ext cx="405111" cy="259045"/>
    <xdr:sp macro="" textlink="">
      <xdr:nvSpPr>
        <xdr:cNvPr id="464" name="n_4aveValue【保健センター・保健所】&#10;有形固定資産減価償却率"/>
        <xdr:cNvSpPr txBox="1"/>
      </xdr:nvSpPr>
      <xdr:spPr>
        <a:xfrm>
          <a:off x="12611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158767</xdr:rowOff>
    </xdr:from>
    <xdr:ext cx="405111" cy="259045"/>
    <xdr:sp macro="" textlink="">
      <xdr:nvSpPr>
        <xdr:cNvPr id="465" name="n_1main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97045</xdr:rowOff>
    </xdr:from>
    <xdr:ext cx="405111" cy="259045"/>
    <xdr:sp macro="" textlink="">
      <xdr:nvSpPr>
        <xdr:cNvPr id="466" name="n_2mainValue【保健センター・保健所】&#10;有形固定資産減価償却率"/>
        <xdr:cNvSpPr txBox="1"/>
      </xdr:nvSpPr>
      <xdr:spPr>
        <a:xfrm>
          <a:off x="14389744"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35323</xdr:rowOff>
    </xdr:from>
    <xdr:ext cx="405111" cy="259045"/>
    <xdr:sp macro="" textlink="">
      <xdr:nvSpPr>
        <xdr:cNvPr id="467" name="n_3mainValue【保健センター・保健所】&#10;有形固定資産減価償却率"/>
        <xdr:cNvSpPr txBox="1"/>
      </xdr:nvSpPr>
      <xdr:spPr>
        <a:xfrm>
          <a:off x="135007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145051</xdr:rowOff>
    </xdr:from>
    <xdr:ext cx="405111" cy="259045"/>
    <xdr:sp macro="" textlink="">
      <xdr:nvSpPr>
        <xdr:cNvPr id="468" name="n_4mainValue【保健センター・保健所】&#10;有形固定資産減価償却率"/>
        <xdr:cNvSpPr txBox="1"/>
      </xdr:nvSpPr>
      <xdr:spPr>
        <a:xfrm>
          <a:off x="12611744" y="991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490" name="直線コネクタ 489"/>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491" name="【保健センター・保健所】&#10;一人当たり面積最小値テキスト"/>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492" name="直線コネクタ 491"/>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493" name="【保健センター・保健所】&#10;一人当たり面積最大値テキスト"/>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494" name="直線コネクタ 493"/>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495" name="【保健センター・保健所】&#10;一人当たり面積平均値テキスト"/>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496" name="フローチャート: 判断 495"/>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497" name="フローチャート: 判断 496"/>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98" name="フローチャート: 判断 497"/>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499" name="フローチャート: 判断 498"/>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500" name="フローチャート: 判断 499"/>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06" name="楕円 505"/>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76217</xdr:rowOff>
    </xdr:from>
    <xdr:ext cx="469744" cy="259045"/>
    <xdr:sp macro="" textlink="">
      <xdr:nvSpPr>
        <xdr:cNvPr id="507" name="【保健センター・保健所】&#10;一人当たり面積該当値テキスト"/>
        <xdr:cNvSpPr txBox="1"/>
      </xdr:nvSpPr>
      <xdr:spPr>
        <a:xfrm>
          <a:off x="22199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102362</xdr:rowOff>
    </xdr:from>
    <xdr:to>
      <xdr:col>112</xdr:col>
      <xdr:colOff>38100</xdr:colOff>
      <xdr:row>62</xdr:row>
      <xdr:rowOff>32512</xdr:rowOff>
    </xdr:to>
    <xdr:sp macro="" textlink="">
      <xdr:nvSpPr>
        <xdr:cNvPr id="508" name="楕円 507"/>
        <xdr:cNvSpPr/>
      </xdr:nvSpPr>
      <xdr:spPr>
        <a:xfrm>
          <a:off x="21272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153162</xdr:rowOff>
    </xdr:to>
    <xdr:cxnSp macro="">
      <xdr:nvCxnSpPr>
        <xdr:cNvPr id="509" name="直線コネクタ 508"/>
        <xdr:cNvCxnSpPr/>
      </xdr:nvCxnSpPr>
      <xdr:spPr>
        <a:xfrm flipV="1">
          <a:off x="21323300" y="10607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106934</xdr:rowOff>
    </xdr:from>
    <xdr:to>
      <xdr:col>107</xdr:col>
      <xdr:colOff>101600</xdr:colOff>
      <xdr:row>62</xdr:row>
      <xdr:rowOff>37084</xdr:rowOff>
    </xdr:to>
    <xdr:sp macro="" textlink="">
      <xdr:nvSpPr>
        <xdr:cNvPr id="510" name="楕円 509"/>
        <xdr:cNvSpPr/>
      </xdr:nvSpPr>
      <xdr:spPr>
        <a:xfrm>
          <a:off x="20383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153162</xdr:rowOff>
    </xdr:from>
    <xdr:to>
      <xdr:col>111</xdr:col>
      <xdr:colOff>177800</xdr:colOff>
      <xdr:row>61</xdr:row>
      <xdr:rowOff>157734</xdr:rowOff>
    </xdr:to>
    <xdr:cxnSp macro="">
      <xdr:nvCxnSpPr>
        <xdr:cNvPr id="511" name="直線コネクタ 510"/>
        <xdr:cNvCxnSpPr/>
      </xdr:nvCxnSpPr>
      <xdr:spPr>
        <a:xfrm flipV="1">
          <a:off x="20434300" y="10611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12" name="楕円 511"/>
        <xdr:cNvSpPr/>
      </xdr:nvSpPr>
      <xdr:spPr>
        <a:xfrm>
          <a:off x="19494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157734</xdr:rowOff>
    </xdr:from>
    <xdr:to>
      <xdr:col>107</xdr:col>
      <xdr:colOff>50800</xdr:colOff>
      <xdr:row>61</xdr:row>
      <xdr:rowOff>162306</xdr:rowOff>
    </xdr:to>
    <xdr:cxnSp macro="">
      <xdr:nvCxnSpPr>
        <xdr:cNvPr id="513" name="直線コネクタ 512"/>
        <xdr:cNvCxnSpPr/>
      </xdr:nvCxnSpPr>
      <xdr:spPr>
        <a:xfrm flipV="1">
          <a:off x="19545300" y="1061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14" name="楕円 513"/>
        <xdr:cNvSpPr/>
      </xdr:nvSpPr>
      <xdr:spPr>
        <a:xfrm>
          <a:off x="18605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162306</xdr:rowOff>
    </xdr:from>
    <xdr:to>
      <xdr:col>102</xdr:col>
      <xdr:colOff>114300</xdr:colOff>
      <xdr:row>61</xdr:row>
      <xdr:rowOff>166878</xdr:rowOff>
    </xdr:to>
    <xdr:cxnSp macro="">
      <xdr:nvCxnSpPr>
        <xdr:cNvPr id="515" name="直線コネクタ 514"/>
        <xdr:cNvCxnSpPr/>
      </xdr:nvCxnSpPr>
      <xdr:spPr>
        <a:xfrm flipV="1">
          <a:off x="18656300" y="1062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23639</xdr:rowOff>
    </xdr:from>
    <xdr:ext cx="469744" cy="259045"/>
    <xdr:sp macro="" textlink="">
      <xdr:nvSpPr>
        <xdr:cNvPr id="516" name="n_1aveValue【保健センター・保健所】&#10;一人当たり面積"/>
        <xdr:cNvSpPr txBox="1"/>
      </xdr:nvSpPr>
      <xdr:spPr>
        <a:xfrm>
          <a:off x="210757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17"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518" name="n_3aveValue【保健センター・保健所】&#10;一人当たり面積"/>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519" name="n_4aveValue【保健センター・保健所】&#10;一人当たり面積"/>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49039</xdr:rowOff>
    </xdr:from>
    <xdr:ext cx="469744" cy="259045"/>
    <xdr:sp macro="" textlink="">
      <xdr:nvSpPr>
        <xdr:cNvPr id="520" name="n_1mainValue【保健センター・保健所】&#10;一人当たり面積"/>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53611</xdr:rowOff>
    </xdr:from>
    <xdr:ext cx="469744" cy="259045"/>
    <xdr:sp macro="" textlink="">
      <xdr:nvSpPr>
        <xdr:cNvPr id="521" name="n_2mainValue【保健センター・保健所】&#10;一人当たり面積"/>
        <xdr:cNvSpPr txBox="1"/>
      </xdr:nvSpPr>
      <xdr:spPr>
        <a:xfrm>
          <a:off x="20199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22" name="n_3main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523" name="n_4mainValue【保健センター・保健所】&#10;一人当たり面積"/>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48" name="直線コネクタ 547"/>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9"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0" name="直線コネクタ 5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51"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52" name="直線コネクタ 551"/>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53"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54" name="フローチャート: 判断 553"/>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555" name="フローチャート: 判断 554"/>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56" name="フローチャート: 判断 555"/>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557" name="フローチャート: 判断 556"/>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58" name="フローチャート: 判断 557"/>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130175</xdr:rowOff>
    </xdr:from>
    <xdr:to>
      <xdr:col>85</xdr:col>
      <xdr:colOff>177800</xdr:colOff>
      <xdr:row>84</xdr:row>
      <xdr:rowOff>60325</xdr:rowOff>
    </xdr:to>
    <xdr:sp macro="" textlink="">
      <xdr:nvSpPr>
        <xdr:cNvPr id="564" name="楕円 563"/>
        <xdr:cNvSpPr/>
      </xdr:nvSpPr>
      <xdr:spPr>
        <a:xfrm>
          <a:off x="16268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108602</xdr:rowOff>
    </xdr:from>
    <xdr:ext cx="405111" cy="259045"/>
    <xdr:sp macro="" textlink="">
      <xdr:nvSpPr>
        <xdr:cNvPr id="565" name="【消防施設】&#10;有形固定資産減価償却率該当値テキスト"/>
        <xdr:cNvSpPr txBox="1"/>
      </xdr:nvSpPr>
      <xdr:spPr>
        <a:xfrm>
          <a:off x="16357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109220</xdr:rowOff>
    </xdr:from>
    <xdr:to>
      <xdr:col>81</xdr:col>
      <xdr:colOff>101600</xdr:colOff>
      <xdr:row>84</xdr:row>
      <xdr:rowOff>39370</xdr:rowOff>
    </xdr:to>
    <xdr:sp macro="" textlink="">
      <xdr:nvSpPr>
        <xdr:cNvPr id="566" name="楕円 565"/>
        <xdr:cNvSpPr/>
      </xdr:nvSpPr>
      <xdr:spPr>
        <a:xfrm>
          <a:off x="15430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160020</xdr:rowOff>
    </xdr:from>
    <xdr:to>
      <xdr:col>85</xdr:col>
      <xdr:colOff>127000</xdr:colOff>
      <xdr:row>84</xdr:row>
      <xdr:rowOff>9525</xdr:rowOff>
    </xdr:to>
    <xdr:cxnSp macro="">
      <xdr:nvCxnSpPr>
        <xdr:cNvPr id="567" name="直線コネクタ 566"/>
        <xdr:cNvCxnSpPr/>
      </xdr:nvCxnSpPr>
      <xdr:spPr>
        <a:xfrm>
          <a:off x="15481300" y="143903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74930</xdr:rowOff>
    </xdr:from>
    <xdr:to>
      <xdr:col>76</xdr:col>
      <xdr:colOff>165100</xdr:colOff>
      <xdr:row>84</xdr:row>
      <xdr:rowOff>5080</xdr:rowOff>
    </xdr:to>
    <xdr:sp macro="" textlink="">
      <xdr:nvSpPr>
        <xdr:cNvPr id="568" name="楕円 567"/>
        <xdr:cNvSpPr/>
      </xdr:nvSpPr>
      <xdr:spPr>
        <a:xfrm>
          <a:off x="14541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125730</xdr:rowOff>
    </xdr:from>
    <xdr:to>
      <xdr:col>81</xdr:col>
      <xdr:colOff>50800</xdr:colOff>
      <xdr:row>83</xdr:row>
      <xdr:rowOff>160020</xdr:rowOff>
    </xdr:to>
    <xdr:cxnSp macro="">
      <xdr:nvCxnSpPr>
        <xdr:cNvPr id="569" name="直線コネクタ 568"/>
        <xdr:cNvCxnSpPr/>
      </xdr:nvCxnSpPr>
      <xdr:spPr>
        <a:xfrm>
          <a:off x="14592300" y="14356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57786</xdr:rowOff>
    </xdr:from>
    <xdr:to>
      <xdr:col>72</xdr:col>
      <xdr:colOff>38100</xdr:colOff>
      <xdr:row>83</xdr:row>
      <xdr:rowOff>159386</xdr:rowOff>
    </xdr:to>
    <xdr:sp macro="" textlink="">
      <xdr:nvSpPr>
        <xdr:cNvPr id="570" name="楕円 569"/>
        <xdr:cNvSpPr/>
      </xdr:nvSpPr>
      <xdr:spPr>
        <a:xfrm>
          <a:off x="13652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108586</xdr:rowOff>
    </xdr:from>
    <xdr:to>
      <xdr:col>76</xdr:col>
      <xdr:colOff>114300</xdr:colOff>
      <xdr:row>83</xdr:row>
      <xdr:rowOff>125730</xdr:rowOff>
    </xdr:to>
    <xdr:cxnSp macro="">
      <xdr:nvCxnSpPr>
        <xdr:cNvPr id="571" name="直線コネクタ 570"/>
        <xdr:cNvCxnSpPr/>
      </xdr:nvCxnSpPr>
      <xdr:spPr>
        <a:xfrm>
          <a:off x="13703300" y="143389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73025</xdr:rowOff>
    </xdr:from>
    <xdr:to>
      <xdr:col>67</xdr:col>
      <xdr:colOff>101600</xdr:colOff>
      <xdr:row>84</xdr:row>
      <xdr:rowOff>3175</xdr:rowOff>
    </xdr:to>
    <xdr:sp macro="" textlink="">
      <xdr:nvSpPr>
        <xdr:cNvPr id="572" name="楕円 571"/>
        <xdr:cNvSpPr/>
      </xdr:nvSpPr>
      <xdr:spPr>
        <a:xfrm>
          <a:off x="12763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108586</xdr:rowOff>
    </xdr:from>
    <xdr:to>
      <xdr:col>71</xdr:col>
      <xdr:colOff>177800</xdr:colOff>
      <xdr:row>83</xdr:row>
      <xdr:rowOff>123825</xdr:rowOff>
    </xdr:to>
    <xdr:cxnSp macro="">
      <xdr:nvCxnSpPr>
        <xdr:cNvPr id="573" name="直線コネクタ 572"/>
        <xdr:cNvCxnSpPr/>
      </xdr:nvCxnSpPr>
      <xdr:spPr>
        <a:xfrm flipV="1">
          <a:off x="12814300" y="143389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574" name="n_1aveValue【消防施設】&#10;有形固定資産減価償却率"/>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575" name="n_2aveValue【消防施設】&#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576" name="n_3aveValue【消防施設】&#10;有形固定資産減価償却率"/>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577" name="n_4aveValue【消防施設】&#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30497</xdr:rowOff>
    </xdr:from>
    <xdr:ext cx="405111" cy="259045"/>
    <xdr:sp macro="" textlink="">
      <xdr:nvSpPr>
        <xdr:cNvPr id="578" name="n_1mainValue【消防施設】&#10;有形固定資産減価償却率"/>
        <xdr:cNvSpPr txBox="1"/>
      </xdr:nvSpPr>
      <xdr:spPr>
        <a:xfrm>
          <a:off x="152660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167657</xdr:rowOff>
    </xdr:from>
    <xdr:ext cx="405111" cy="259045"/>
    <xdr:sp macro="" textlink="">
      <xdr:nvSpPr>
        <xdr:cNvPr id="579" name="n_2mainValue【消防施設】&#10;有形固定資産減価償却率"/>
        <xdr:cNvSpPr txBox="1"/>
      </xdr:nvSpPr>
      <xdr:spPr>
        <a:xfrm>
          <a:off x="14389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150513</xdr:rowOff>
    </xdr:from>
    <xdr:ext cx="405111" cy="259045"/>
    <xdr:sp macro="" textlink="">
      <xdr:nvSpPr>
        <xdr:cNvPr id="580" name="n_3mainValue【消防施設】&#10;有形固定資産減価償却率"/>
        <xdr:cNvSpPr txBox="1"/>
      </xdr:nvSpPr>
      <xdr:spPr>
        <a:xfrm>
          <a:off x="13500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165752</xdr:rowOff>
    </xdr:from>
    <xdr:ext cx="405111" cy="259045"/>
    <xdr:sp macro="" textlink="">
      <xdr:nvSpPr>
        <xdr:cNvPr id="581" name="n_4mainValue【消防施設】&#10;有形固定資産減価償却率"/>
        <xdr:cNvSpPr txBox="1"/>
      </xdr:nvSpPr>
      <xdr:spPr>
        <a:xfrm>
          <a:off x="12611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2" name="直線コネクタ 5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3" name="テキスト ボックス 5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4" name="直線コネクタ 5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5" name="テキスト ボックス 5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6" name="直線コネクタ 5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7" name="テキスト ボックス 5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8" name="直線コネクタ 5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9" name="テキスト ボックス 5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0" name="直線コネクタ 5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1" name="テキスト ボックス 6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2" name="直線コネクタ 6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3" name="テキスト ボックス 6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607" name="直線コネクタ 606"/>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608" name="【消防施設】&#10;一人当たり面積最小値テキスト"/>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609" name="直線コネクタ 608"/>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610" name="【消防施設】&#10;一人当たり面積最大値テキスト"/>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611" name="直線コネクタ 610"/>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612" name="【消防施設】&#10;一人当たり面積平均値テキスト"/>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613" name="フローチャート: 判断 612"/>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614" name="フローチャート: 判断 613"/>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615" name="フローチャート: 判断 614"/>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616" name="フローチャート: 判断 615"/>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617" name="フローチャート: 判断 616"/>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623" name="楕円 622"/>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624" name="【消防施設】&#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50981</xdr:rowOff>
    </xdr:from>
    <xdr:to>
      <xdr:col>112</xdr:col>
      <xdr:colOff>38100</xdr:colOff>
      <xdr:row>85</xdr:row>
      <xdr:rowOff>152581</xdr:rowOff>
    </xdr:to>
    <xdr:sp macro="" textlink="">
      <xdr:nvSpPr>
        <xdr:cNvPr id="625" name="楕円 624"/>
        <xdr:cNvSpPr/>
      </xdr:nvSpPr>
      <xdr:spPr>
        <a:xfrm>
          <a:off x="21272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101781</xdr:rowOff>
    </xdr:to>
    <xdr:cxnSp macro="">
      <xdr:nvCxnSpPr>
        <xdr:cNvPr id="626" name="直線コネクタ 625"/>
        <xdr:cNvCxnSpPr/>
      </xdr:nvCxnSpPr>
      <xdr:spPr>
        <a:xfrm flipV="1">
          <a:off x="21323300" y="1465217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50981</xdr:rowOff>
    </xdr:from>
    <xdr:to>
      <xdr:col>107</xdr:col>
      <xdr:colOff>101600</xdr:colOff>
      <xdr:row>85</xdr:row>
      <xdr:rowOff>152581</xdr:rowOff>
    </xdr:to>
    <xdr:sp macro="" textlink="">
      <xdr:nvSpPr>
        <xdr:cNvPr id="627" name="楕円 626"/>
        <xdr:cNvSpPr/>
      </xdr:nvSpPr>
      <xdr:spPr>
        <a:xfrm>
          <a:off x="20383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101781</xdr:rowOff>
    </xdr:from>
    <xdr:to>
      <xdr:col>111</xdr:col>
      <xdr:colOff>177800</xdr:colOff>
      <xdr:row>85</xdr:row>
      <xdr:rowOff>101781</xdr:rowOff>
    </xdr:to>
    <xdr:cxnSp macro="">
      <xdr:nvCxnSpPr>
        <xdr:cNvPr id="628" name="直線コネクタ 627"/>
        <xdr:cNvCxnSpPr/>
      </xdr:nvCxnSpPr>
      <xdr:spPr>
        <a:xfrm>
          <a:off x="20434300" y="1467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50981</xdr:rowOff>
    </xdr:from>
    <xdr:to>
      <xdr:col>102</xdr:col>
      <xdr:colOff>165100</xdr:colOff>
      <xdr:row>85</xdr:row>
      <xdr:rowOff>152581</xdr:rowOff>
    </xdr:to>
    <xdr:sp macro="" textlink="">
      <xdr:nvSpPr>
        <xdr:cNvPr id="629" name="楕円 628"/>
        <xdr:cNvSpPr/>
      </xdr:nvSpPr>
      <xdr:spPr>
        <a:xfrm>
          <a:off x="19494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101781</xdr:rowOff>
    </xdr:from>
    <xdr:to>
      <xdr:col>107</xdr:col>
      <xdr:colOff>50800</xdr:colOff>
      <xdr:row>85</xdr:row>
      <xdr:rowOff>101781</xdr:rowOff>
    </xdr:to>
    <xdr:cxnSp macro="">
      <xdr:nvCxnSpPr>
        <xdr:cNvPr id="630" name="直線コネクタ 629"/>
        <xdr:cNvCxnSpPr/>
      </xdr:nvCxnSpPr>
      <xdr:spPr>
        <a:xfrm>
          <a:off x="19545300" y="1467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631" name="楕円 630"/>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101781</xdr:rowOff>
    </xdr:from>
    <xdr:to>
      <xdr:col>102</xdr:col>
      <xdr:colOff>114300</xdr:colOff>
      <xdr:row>85</xdr:row>
      <xdr:rowOff>111579</xdr:rowOff>
    </xdr:to>
    <xdr:cxnSp macro="">
      <xdr:nvCxnSpPr>
        <xdr:cNvPr id="632" name="直線コネクタ 631"/>
        <xdr:cNvCxnSpPr/>
      </xdr:nvCxnSpPr>
      <xdr:spPr>
        <a:xfrm flipV="1">
          <a:off x="18656300" y="146750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633" name="n_1aveValue【消防施設】&#10;一人当たり面積"/>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634" name="n_2aveValue【消防施設】&#10;一人当たり面積"/>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635" name="n_3aveValue【消防施設】&#10;一人当たり面積"/>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636" name="n_4aveValue【消防施設】&#10;一人当たり面積"/>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143708</xdr:rowOff>
    </xdr:from>
    <xdr:ext cx="469744" cy="259045"/>
    <xdr:sp macro="" textlink="">
      <xdr:nvSpPr>
        <xdr:cNvPr id="637" name="n_1mainValue【消防施設】&#10;一人当たり面積"/>
        <xdr:cNvSpPr txBox="1"/>
      </xdr:nvSpPr>
      <xdr:spPr>
        <a:xfrm>
          <a:off x="210757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143708</xdr:rowOff>
    </xdr:from>
    <xdr:ext cx="469744" cy="259045"/>
    <xdr:sp macro="" textlink="">
      <xdr:nvSpPr>
        <xdr:cNvPr id="638" name="n_2mainValue【消防施設】&#10;一人当たり面積"/>
        <xdr:cNvSpPr txBox="1"/>
      </xdr:nvSpPr>
      <xdr:spPr>
        <a:xfrm>
          <a:off x="20199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143708</xdr:rowOff>
    </xdr:from>
    <xdr:ext cx="469744" cy="259045"/>
    <xdr:sp macro="" textlink="">
      <xdr:nvSpPr>
        <xdr:cNvPr id="639" name="n_3mainValue【消防施設】&#10;一人当たり面積"/>
        <xdr:cNvSpPr txBox="1"/>
      </xdr:nvSpPr>
      <xdr:spPr>
        <a:xfrm>
          <a:off x="19310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640" name="n_4mainValue【消防施設】&#10;一人当たり面積"/>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66" name="直線コネクタ 665"/>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67"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8" name="直線コネクタ 667"/>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69"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70" name="直線コネクタ 669"/>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671" name="【庁舎】&#10;有形固定資産減価償却率平均値テキスト"/>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72" name="フローチャート: 判断 671"/>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73" name="フローチャート: 判断 672"/>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74" name="フローチャート: 判断 673"/>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5" name="フローチャート: 判断 674"/>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6" name="フローチャート: 判断 675"/>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97245</xdr:rowOff>
    </xdr:from>
    <xdr:to>
      <xdr:col>85</xdr:col>
      <xdr:colOff>177800</xdr:colOff>
      <xdr:row>108</xdr:row>
      <xdr:rowOff>27395</xdr:rowOff>
    </xdr:to>
    <xdr:sp macro="" textlink="">
      <xdr:nvSpPr>
        <xdr:cNvPr id="682" name="楕円 681"/>
        <xdr:cNvSpPr/>
      </xdr:nvSpPr>
      <xdr:spPr>
        <a:xfrm>
          <a:off x="16268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75672</xdr:rowOff>
    </xdr:from>
    <xdr:ext cx="405111" cy="259045"/>
    <xdr:sp macro="" textlink="">
      <xdr:nvSpPr>
        <xdr:cNvPr id="683" name="【庁舎】&#10;有形固定資産減価償却率該当値テキスト"/>
        <xdr:cNvSpPr txBox="1"/>
      </xdr:nvSpPr>
      <xdr:spPr>
        <a:xfrm>
          <a:off x="16357600"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62956</xdr:rowOff>
    </xdr:from>
    <xdr:to>
      <xdr:col>81</xdr:col>
      <xdr:colOff>101600</xdr:colOff>
      <xdr:row>107</xdr:row>
      <xdr:rowOff>164556</xdr:rowOff>
    </xdr:to>
    <xdr:sp macro="" textlink="">
      <xdr:nvSpPr>
        <xdr:cNvPr id="684" name="楕円 683"/>
        <xdr:cNvSpPr/>
      </xdr:nvSpPr>
      <xdr:spPr>
        <a:xfrm>
          <a:off x="15430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113756</xdr:rowOff>
    </xdr:from>
    <xdr:to>
      <xdr:col>85</xdr:col>
      <xdr:colOff>127000</xdr:colOff>
      <xdr:row>107</xdr:row>
      <xdr:rowOff>148045</xdr:rowOff>
    </xdr:to>
    <xdr:cxnSp macro="">
      <xdr:nvCxnSpPr>
        <xdr:cNvPr id="685" name="直線コネクタ 684"/>
        <xdr:cNvCxnSpPr/>
      </xdr:nvCxnSpPr>
      <xdr:spPr>
        <a:xfrm>
          <a:off x="15481300" y="184589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30299</xdr:rowOff>
    </xdr:from>
    <xdr:to>
      <xdr:col>76</xdr:col>
      <xdr:colOff>165100</xdr:colOff>
      <xdr:row>107</xdr:row>
      <xdr:rowOff>131899</xdr:rowOff>
    </xdr:to>
    <xdr:sp macro="" textlink="">
      <xdr:nvSpPr>
        <xdr:cNvPr id="686" name="楕円 685"/>
        <xdr:cNvSpPr/>
      </xdr:nvSpPr>
      <xdr:spPr>
        <a:xfrm>
          <a:off x="14541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81099</xdr:rowOff>
    </xdr:from>
    <xdr:to>
      <xdr:col>81</xdr:col>
      <xdr:colOff>50800</xdr:colOff>
      <xdr:row>107</xdr:row>
      <xdr:rowOff>113756</xdr:rowOff>
    </xdr:to>
    <xdr:cxnSp macro="">
      <xdr:nvCxnSpPr>
        <xdr:cNvPr id="687" name="直線コネクタ 686"/>
        <xdr:cNvCxnSpPr/>
      </xdr:nvCxnSpPr>
      <xdr:spPr>
        <a:xfrm>
          <a:off x="14592300" y="18426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167458</xdr:rowOff>
    </xdr:from>
    <xdr:to>
      <xdr:col>72</xdr:col>
      <xdr:colOff>38100</xdr:colOff>
      <xdr:row>107</xdr:row>
      <xdr:rowOff>97608</xdr:rowOff>
    </xdr:to>
    <xdr:sp macro="" textlink="">
      <xdr:nvSpPr>
        <xdr:cNvPr id="688" name="楕円 687"/>
        <xdr:cNvSpPr/>
      </xdr:nvSpPr>
      <xdr:spPr>
        <a:xfrm>
          <a:off x="1365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46808</xdr:rowOff>
    </xdr:from>
    <xdr:to>
      <xdr:col>76</xdr:col>
      <xdr:colOff>114300</xdr:colOff>
      <xdr:row>107</xdr:row>
      <xdr:rowOff>81099</xdr:rowOff>
    </xdr:to>
    <xdr:cxnSp macro="">
      <xdr:nvCxnSpPr>
        <xdr:cNvPr id="689" name="直線コネクタ 688"/>
        <xdr:cNvCxnSpPr/>
      </xdr:nvCxnSpPr>
      <xdr:spPr>
        <a:xfrm>
          <a:off x="13703300" y="183919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134801</xdr:rowOff>
    </xdr:from>
    <xdr:to>
      <xdr:col>67</xdr:col>
      <xdr:colOff>101600</xdr:colOff>
      <xdr:row>107</xdr:row>
      <xdr:rowOff>64951</xdr:rowOff>
    </xdr:to>
    <xdr:sp macro="" textlink="">
      <xdr:nvSpPr>
        <xdr:cNvPr id="690" name="楕円 689"/>
        <xdr:cNvSpPr/>
      </xdr:nvSpPr>
      <xdr:spPr>
        <a:xfrm>
          <a:off x="12763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xdr:rowOff>
    </xdr:from>
    <xdr:to>
      <xdr:col>71</xdr:col>
      <xdr:colOff>177800</xdr:colOff>
      <xdr:row>107</xdr:row>
      <xdr:rowOff>46808</xdr:rowOff>
    </xdr:to>
    <xdr:cxnSp macro="">
      <xdr:nvCxnSpPr>
        <xdr:cNvPr id="691" name="直線コネクタ 690"/>
        <xdr:cNvCxnSpPr/>
      </xdr:nvCxnSpPr>
      <xdr:spPr>
        <a:xfrm>
          <a:off x="12814300" y="183593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692" name="n_1aveValue【庁舎】&#10;有形固定資産減価償却率"/>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693"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4" name="n_3aveValue【庁舎】&#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695" name="n_4aveValue【庁舎】&#10;有形固定資産減価償却率"/>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155683</xdr:rowOff>
    </xdr:from>
    <xdr:ext cx="405111" cy="259045"/>
    <xdr:sp macro="" textlink="">
      <xdr:nvSpPr>
        <xdr:cNvPr id="696" name="n_1mainValue【庁舎】&#10;有形固定資産減価償却率"/>
        <xdr:cNvSpPr txBox="1"/>
      </xdr:nvSpPr>
      <xdr:spPr>
        <a:xfrm>
          <a:off x="152660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123026</xdr:rowOff>
    </xdr:from>
    <xdr:ext cx="405111" cy="259045"/>
    <xdr:sp macro="" textlink="">
      <xdr:nvSpPr>
        <xdr:cNvPr id="697" name="n_2mainValue【庁舎】&#10;有形固定資産減価償却率"/>
        <xdr:cNvSpPr txBox="1"/>
      </xdr:nvSpPr>
      <xdr:spPr>
        <a:xfrm>
          <a:off x="14389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88735</xdr:rowOff>
    </xdr:from>
    <xdr:ext cx="405111" cy="259045"/>
    <xdr:sp macro="" textlink="">
      <xdr:nvSpPr>
        <xdr:cNvPr id="698" name="n_3mainValue【庁舎】&#10;有形固定資産減価償却率"/>
        <xdr:cNvSpPr txBox="1"/>
      </xdr:nvSpPr>
      <xdr:spPr>
        <a:xfrm>
          <a:off x="13500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56078</xdr:rowOff>
    </xdr:from>
    <xdr:ext cx="405111" cy="259045"/>
    <xdr:sp macro="" textlink="">
      <xdr:nvSpPr>
        <xdr:cNvPr id="699" name="n_4mainValue【庁舎】&#10;有形固定資産減価償却率"/>
        <xdr:cNvSpPr txBox="1"/>
      </xdr:nvSpPr>
      <xdr:spPr>
        <a:xfrm>
          <a:off x="12611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724" name="直線コネクタ 723"/>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725"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726" name="直線コネクタ 725"/>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727"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728" name="直線コネクタ 727"/>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729" name="【庁舎】&#10;一人当たり面積平均値テキスト"/>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30" name="フローチャート: 判断 729"/>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731" name="フローチャート: 判断 730"/>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32" name="フローチャート: 判断 731"/>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33" name="フローチャート: 判断 732"/>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734" name="フローチャート: 判断 733"/>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109220</xdr:rowOff>
    </xdr:from>
    <xdr:to>
      <xdr:col>116</xdr:col>
      <xdr:colOff>114300</xdr:colOff>
      <xdr:row>109</xdr:row>
      <xdr:rowOff>39370</xdr:rowOff>
    </xdr:to>
    <xdr:sp macro="" textlink="">
      <xdr:nvSpPr>
        <xdr:cNvPr id="740" name="楕円 739"/>
        <xdr:cNvSpPr/>
      </xdr:nvSpPr>
      <xdr:spPr>
        <a:xfrm>
          <a:off x="221107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24147</xdr:rowOff>
    </xdr:from>
    <xdr:ext cx="469744" cy="259045"/>
    <xdr:sp macro="" textlink="">
      <xdr:nvSpPr>
        <xdr:cNvPr id="741" name="【庁舎】&#10;一人当たり面積該当値テキスト"/>
        <xdr:cNvSpPr txBox="1"/>
      </xdr:nvSpPr>
      <xdr:spPr>
        <a:xfrm>
          <a:off x="22199600" y="185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116839</xdr:rowOff>
    </xdr:from>
    <xdr:to>
      <xdr:col>112</xdr:col>
      <xdr:colOff>38100</xdr:colOff>
      <xdr:row>109</xdr:row>
      <xdr:rowOff>46989</xdr:rowOff>
    </xdr:to>
    <xdr:sp macro="" textlink="">
      <xdr:nvSpPr>
        <xdr:cNvPr id="742" name="楕円 741"/>
        <xdr:cNvSpPr/>
      </xdr:nvSpPr>
      <xdr:spPr>
        <a:xfrm>
          <a:off x="21272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160020</xdr:rowOff>
    </xdr:from>
    <xdr:to>
      <xdr:col>116</xdr:col>
      <xdr:colOff>63500</xdr:colOff>
      <xdr:row>108</xdr:row>
      <xdr:rowOff>167639</xdr:rowOff>
    </xdr:to>
    <xdr:cxnSp macro="">
      <xdr:nvCxnSpPr>
        <xdr:cNvPr id="743" name="直線コネクタ 742"/>
        <xdr:cNvCxnSpPr/>
      </xdr:nvCxnSpPr>
      <xdr:spPr>
        <a:xfrm flipV="1">
          <a:off x="21323300" y="18676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120650</xdr:rowOff>
    </xdr:from>
    <xdr:to>
      <xdr:col>107</xdr:col>
      <xdr:colOff>101600</xdr:colOff>
      <xdr:row>109</xdr:row>
      <xdr:rowOff>50800</xdr:rowOff>
    </xdr:to>
    <xdr:sp macro="" textlink="">
      <xdr:nvSpPr>
        <xdr:cNvPr id="744" name="楕円 743"/>
        <xdr:cNvSpPr/>
      </xdr:nvSpPr>
      <xdr:spPr>
        <a:xfrm>
          <a:off x="20383500" y="186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167639</xdr:rowOff>
    </xdr:from>
    <xdr:to>
      <xdr:col>111</xdr:col>
      <xdr:colOff>177800</xdr:colOff>
      <xdr:row>109</xdr:row>
      <xdr:rowOff>0</xdr:rowOff>
    </xdr:to>
    <xdr:cxnSp macro="">
      <xdr:nvCxnSpPr>
        <xdr:cNvPr id="745" name="直線コネクタ 744"/>
        <xdr:cNvCxnSpPr/>
      </xdr:nvCxnSpPr>
      <xdr:spPr>
        <a:xfrm flipV="1">
          <a:off x="20434300" y="18684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126364</xdr:rowOff>
    </xdr:from>
    <xdr:to>
      <xdr:col>102</xdr:col>
      <xdr:colOff>165100</xdr:colOff>
      <xdr:row>109</xdr:row>
      <xdr:rowOff>56514</xdr:rowOff>
    </xdr:to>
    <xdr:sp macro="" textlink="">
      <xdr:nvSpPr>
        <xdr:cNvPr id="746" name="楕円 745"/>
        <xdr:cNvSpPr/>
      </xdr:nvSpPr>
      <xdr:spPr>
        <a:xfrm>
          <a:off x="19494500" y="186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0</xdr:rowOff>
    </xdr:from>
    <xdr:to>
      <xdr:col>107</xdr:col>
      <xdr:colOff>50800</xdr:colOff>
      <xdr:row>109</xdr:row>
      <xdr:rowOff>5714</xdr:rowOff>
    </xdr:to>
    <xdr:cxnSp macro="">
      <xdr:nvCxnSpPr>
        <xdr:cNvPr id="747" name="直線コネクタ 746"/>
        <xdr:cNvCxnSpPr/>
      </xdr:nvCxnSpPr>
      <xdr:spPr>
        <a:xfrm flipV="1">
          <a:off x="19545300" y="186880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130175</xdr:rowOff>
    </xdr:from>
    <xdr:to>
      <xdr:col>98</xdr:col>
      <xdr:colOff>38100</xdr:colOff>
      <xdr:row>109</xdr:row>
      <xdr:rowOff>60325</xdr:rowOff>
    </xdr:to>
    <xdr:sp macro="" textlink="">
      <xdr:nvSpPr>
        <xdr:cNvPr id="748" name="楕円 747"/>
        <xdr:cNvSpPr/>
      </xdr:nvSpPr>
      <xdr:spPr>
        <a:xfrm>
          <a:off x="18605500" y="186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5714</xdr:rowOff>
    </xdr:from>
    <xdr:to>
      <xdr:col>102</xdr:col>
      <xdr:colOff>114300</xdr:colOff>
      <xdr:row>109</xdr:row>
      <xdr:rowOff>9525</xdr:rowOff>
    </xdr:to>
    <xdr:cxnSp macro="">
      <xdr:nvCxnSpPr>
        <xdr:cNvPr id="749" name="直線コネクタ 748"/>
        <xdr:cNvCxnSpPr/>
      </xdr:nvCxnSpPr>
      <xdr:spPr>
        <a:xfrm flipV="1">
          <a:off x="18656300" y="186937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750" name="n_1aveValue【庁舎】&#10;一人当たり面積"/>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751" name="n_2aveValue【庁舎】&#10;一人当たり面積"/>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752" name="n_3aveValue【庁舎】&#10;一人当たり面積"/>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753" name="n_4aveValue【庁舎】&#10;一人当たり面積"/>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38116</xdr:rowOff>
    </xdr:from>
    <xdr:ext cx="469744" cy="259045"/>
    <xdr:sp macro="" textlink="">
      <xdr:nvSpPr>
        <xdr:cNvPr id="754" name="n_1mainValue【庁舎】&#10;一人当たり面積"/>
        <xdr:cNvSpPr txBox="1"/>
      </xdr:nvSpPr>
      <xdr:spPr>
        <a:xfrm>
          <a:off x="210757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41927</xdr:rowOff>
    </xdr:from>
    <xdr:ext cx="469744" cy="259045"/>
    <xdr:sp macro="" textlink="">
      <xdr:nvSpPr>
        <xdr:cNvPr id="755" name="n_2mainValue【庁舎】&#10;一人当たり面積"/>
        <xdr:cNvSpPr txBox="1"/>
      </xdr:nvSpPr>
      <xdr:spPr>
        <a:xfrm>
          <a:off x="20199427"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47641</xdr:rowOff>
    </xdr:from>
    <xdr:ext cx="469744" cy="259045"/>
    <xdr:sp macro="" textlink="">
      <xdr:nvSpPr>
        <xdr:cNvPr id="756" name="n_3mainValue【庁舎】&#10;一人当たり面積"/>
        <xdr:cNvSpPr txBox="1"/>
      </xdr:nvSpPr>
      <xdr:spPr>
        <a:xfrm>
          <a:off x="19310427" y="187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51452</xdr:rowOff>
    </xdr:from>
    <xdr:ext cx="469744" cy="259045"/>
    <xdr:sp macro="" textlink="">
      <xdr:nvSpPr>
        <xdr:cNvPr id="757" name="n_4mainValue【庁舎】&#10;一人当たり面積"/>
        <xdr:cNvSpPr txBox="1"/>
      </xdr:nvSpPr>
      <xdr:spPr>
        <a:xfrm>
          <a:off x="18421427"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類型において、有形固定資産減価償却率が類似団体平均よりも高く推移している。庁舎については、庁舎の建替えを含む新庁舎等建設事業を進めており、令和５年度に移転予定のためその後は数値が低下する見通しである。他の施設については、公共施設等総合管理計画や個別施設計画に沿って適切に維持管理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一人当たりの面積等は、類似団体平均を下回っているものが比較的多く、老朽施設の取扱いについては、更新や集約化・複合化が中心となり、除却が難しい施設が多い状況である。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の減少、高齢化に加え、大型事業所が少ないことが税収に影響している。税収の向上や人口減少に歯止めをかけるため空き家対策、移住・定住促進策に取り組むとともに、税徴収の取組強化により財源の確保に努める。歳出では、公共施設の更新・統廃合などを計画的に行い財政負担の軽減に努め、財政の健全化を図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44979</xdr:rowOff>
    </xdr:to>
    <xdr:cxnSp macro="">
      <xdr:nvCxnSpPr>
        <xdr:cNvPr id="72" name="直線コネクタ 71"/>
        <xdr:cNvCxnSpPr/>
      </xdr:nvCxnSpPr>
      <xdr:spPr>
        <a:xfrm>
          <a:off x="4114800" y="740727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5" name="直線コネクタ 74"/>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44979</xdr:rowOff>
    </xdr:to>
    <xdr:cxnSp macro="">
      <xdr:nvCxnSpPr>
        <xdr:cNvPr id="78" name="直線コネクタ 77"/>
        <xdr:cNvCxnSpPr/>
      </xdr:nvCxnSpPr>
      <xdr:spPr>
        <a:xfrm flipV="1">
          <a:off x="2336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44979</xdr:rowOff>
    </xdr:from>
    <xdr:to>
      <xdr:col>11</xdr:col>
      <xdr:colOff>31750</xdr:colOff>
      <xdr:row>43</xdr:row>
      <xdr:rowOff>55033</xdr:rowOff>
    </xdr:to>
    <xdr:cxnSp macro="">
      <xdr:nvCxnSpPr>
        <xdr:cNvPr id="81" name="直線コネクタ 80"/>
        <xdr:cNvCxnSpPr/>
      </xdr:nvCxnSpPr>
      <xdr:spPr>
        <a:xfrm flipV="1">
          <a:off x="1447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91" name="楕円 90"/>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137706</xdr:rowOff>
    </xdr:from>
    <xdr:ext cx="762000" cy="259045"/>
    <xdr:sp macro="" textlink="">
      <xdr:nvSpPr>
        <xdr:cNvPr id="92" name="財政力該当値テキスト"/>
        <xdr:cNvSpPr txBox="1"/>
      </xdr:nvSpPr>
      <xdr:spPr>
        <a:xfrm>
          <a:off x="5041900" y="733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3" name="楕円 92"/>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4" name="テキスト ボックス 9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5" name="楕円 94"/>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6" name="テキスト ボックス 9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165629</xdr:rowOff>
    </xdr:from>
    <xdr:to>
      <xdr:col>11</xdr:col>
      <xdr:colOff>82550</xdr:colOff>
      <xdr:row>43</xdr:row>
      <xdr:rowOff>95779</xdr:rowOff>
    </xdr:to>
    <xdr:sp macro="" textlink="">
      <xdr:nvSpPr>
        <xdr:cNvPr id="97" name="楕円 96"/>
        <xdr:cNvSpPr/>
      </xdr:nvSpPr>
      <xdr:spPr>
        <a:xfrm>
          <a:off x="2286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80556</xdr:rowOff>
    </xdr:from>
    <xdr:ext cx="762000" cy="259045"/>
    <xdr:sp macro="" textlink="">
      <xdr:nvSpPr>
        <xdr:cNvPr id="98" name="テキスト ボックス 97"/>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9" name="楕円 98"/>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100" name="テキスト ボックス 9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下水道会計において資本費平準化債を調達し、一般会計繰出金の抑制を図っているが、平成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年度から新中学校の統合整備事業に係る過疎対策事業債の元金償還開始により地方債償還金が増加、会計年度任用職員報酬・共済費の増に伴う人件費の増加等により、経常収支比率が前年と比較して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公債費は令和８年度までは高い水準で推移する見込みであり、今後益々厳しい財政状況となることから、歳出の抑制に努めるとともに、計画性のある起債発行、町税の徴収率向上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32808</xdr:rowOff>
    </xdr:to>
    <xdr:cxnSp macro="">
      <xdr:nvCxnSpPr>
        <xdr:cNvPr id="135" name="直線コネクタ 134"/>
        <xdr:cNvCxnSpPr/>
      </xdr:nvCxnSpPr>
      <xdr:spPr>
        <a:xfrm>
          <a:off x="4114800" y="1114890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4656</xdr:rowOff>
    </xdr:to>
    <xdr:cxnSp macro="">
      <xdr:nvCxnSpPr>
        <xdr:cNvPr id="138" name="直線コネクタ 137"/>
        <xdr:cNvCxnSpPr/>
      </xdr:nvCxnSpPr>
      <xdr:spPr>
        <a:xfrm>
          <a:off x="3225800" y="1112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64</xdr:row>
      <xdr:rowOff>155998</xdr:rowOff>
    </xdr:to>
    <xdr:cxnSp macro="">
      <xdr:nvCxnSpPr>
        <xdr:cNvPr id="141" name="直線コネクタ 140"/>
        <xdr:cNvCxnSpPr/>
      </xdr:nvCxnSpPr>
      <xdr:spPr>
        <a:xfrm flipV="1">
          <a:off x="2336800" y="111247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43392</xdr:rowOff>
    </xdr:from>
    <xdr:to>
      <xdr:col>11</xdr:col>
      <xdr:colOff>31750</xdr:colOff>
      <xdr:row>64</xdr:row>
      <xdr:rowOff>155998</xdr:rowOff>
    </xdr:to>
    <xdr:cxnSp macro="">
      <xdr:nvCxnSpPr>
        <xdr:cNvPr id="144" name="直線コネクタ 143"/>
        <xdr:cNvCxnSpPr/>
      </xdr:nvCxnSpPr>
      <xdr:spPr>
        <a:xfrm>
          <a:off x="1447800" y="1101619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54" name="楕円 153"/>
        <xdr:cNvSpPr/>
      </xdr:nvSpPr>
      <xdr:spPr>
        <a:xfrm>
          <a:off x="49022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125535</xdr:rowOff>
    </xdr:from>
    <xdr:ext cx="762000" cy="259045"/>
    <xdr:sp macro="" textlink="">
      <xdr:nvSpPr>
        <xdr:cNvPr id="155" name="財政構造の弾力性該当値テキスト"/>
        <xdr:cNvSpPr txBox="1"/>
      </xdr:nvSpPr>
      <xdr:spPr>
        <a:xfrm>
          <a:off x="5041900" y="1109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6" name="楕円 155"/>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7" name="テキスト ボックス 156"/>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8" name="楕円 157"/>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9" name="テキスト ボックス 158"/>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105198</xdr:rowOff>
    </xdr:from>
    <xdr:to>
      <xdr:col>11</xdr:col>
      <xdr:colOff>82550</xdr:colOff>
      <xdr:row>65</xdr:row>
      <xdr:rowOff>35348</xdr:rowOff>
    </xdr:to>
    <xdr:sp macro="" textlink="">
      <xdr:nvSpPr>
        <xdr:cNvPr id="160" name="楕円 159"/>
        <xdr:cNvSpPr/>
      </xdr:nvSpPr>
      <xdr:spPr>
        <a:xfrm>
          <a:off x="2286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20125</xdr:rowOff>
    </xdr:from>
    <xdr:ext cx="762000" cy="259045"/>
    <xdr:sp macro="" textlink="">
      <xdr:nvSpPr>
        <xdr:cNvPr id="161" name="テキスト ボックス 160"/>
        <xdr:cNvSpPr txBox="1"/>
      </xdr:nvSpPr>
      <xdr:spPr>
        <a:xfrm>
          <a:off x="1955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62" name="楕円 161"/>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63" name="テキスト ボックス 162"/>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人当たり人件費・物件費等の決算額は、退職手当の減少がある一方、会計年度任用職員報酬・共済費の増加が影響し、前年と比較して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22,058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た。類似団体の平均と比較して下回ってはいるが、ゴミ処理施設や消防業務、介護保険広域連合等の一部事務組合への負担金に含まれる人件費や物件費を合計した場合は、人口１人当たりの金額が大幅に増加することになる。今後はこれらを含めた経費について、抑制していく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42210</xdr:rowOff>
    </xdr:from>
    <xdr:to>
      <xdr:col>23</xdr:col>
      <xdr:colOff>133350</xdr:colOff>
      <xdr:row>83</xdr:row>
      <xdr:rowOff>48178</xdr:rowOff>
    </xdr:to>
    <xdr:cxnSp macro="">
      <xdr:nvCxnSpPr>
        <xdr:cNvPr id="198" name="直線コネクタ 197"/>
        <xdr:cNvCxnSpPr/>
      </xdr:nvCxnSpPr>
      <xdr:spPr>
        <a:xfrm>
          <a:off x="4114800" y="14101110"/>
          <a:ext cx="838200" cy="1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25833</xdr:rowOff>
    </xdr:from>
    <xdr:to>
      <xdr:col>19</xdr:col>
      <xdr:colOff>133350</xdr:colOff>
      <xdr:row>82</xdr:row>
      <xdr:rowOff>42210</xdr:rowOff>
    </xdr:to>
    <xdr:cxnSp macro="">
      <xdr:nvCxnSpPr>
        <xdr:cNvPr id="201" name="直線コネクタ 200"/>
        <xdr:cNvCxnSpPr/>
      </xdr:nvCxnSpPr>
      <xdr:spPr>
        <a:xfrm>
          <a:off x="3225800" y="14084733"/>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170362</xdr:rowOff>
    </xdr:from>
    <xdr:to>
      <xdr:col>15</xdr:col>
      <xdr:colOff>82550</xdr:colOff>
      <xdr:row>82</xdr:row>
      <xdr:rowOff>25833</xdr:rowOff>
    </xdr:to>
    <xdr:cxnSp macro="">
      <xdr:nvCxnSpPr>
        <xdr:cNvPr id="204" name="直線コネクタ 203"/>
        <xdr:cNvCxnSpPr/>
      </xdr:nvCxnSpPr>
      <xdr:spPr>
        <a:xfrm>
          <a:off x="2336800" y="14057812"/>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152634</xdr:rowOff>
    </xdr:from>
    <xdr:to>
      <xdr:col>11</xdr:col>
      <xdr:colOff>31750</xdr:colOff>
      <xdr:row>81</xdr:row>
      <xdr:rowOff>170362</xdr:rowOff>
    </xdr:to>
    <xdr:cxnSp macro="">
      <xdr:nvCxnSpPr>
        <xdr:cNvPr id="207" name="直線コネクタ 206"/>
        <xdr:cNvCxnSpPr/>
      </xdr:nvCxnSpPr>
      <xdr:spPr>
        <a:xfrm>
          <a:off x="1447800" y="14040084"/>
          <a:ext cx="889000" cy="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168828</xdr:rowOff>
    </xdr:from>
    <xdr:to>
      <xdr:col>23</xdr:col>
      <xdr:colOff>184150</xdr:colOff>
      <xdr:row>83</xdr:row>
      <xdr:rowOff>98978</xdr:rowOff>
    </xdr:to>
    <xdr:sp macro="" textlink="">
      <xdr:nvSpPr>
        <xdr:cNvPr id="217" name="楕円 216"/>
        <xdr:cNvSpPr/>
      </xdr:nvSpPr>
      <xdr:spPr>
        <a:xfrm>
          <a:off x="4902200" y="142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13905</xdr:rowOff>
    </xdr:from>
    <xdr:ext cx="762000" cy="259045"/>
    <xdr:sp macro="" textlink="">
      <xdr:nvSpPr>
        <xdr:cNvPr id="218" name="人件費・物件費等の状況該当値テキスト"/>
        <xdr:cNvSpPr txBox="1"/>
      </xdr:nvSpPr>
      <xdr:spPr>
        <a:xfrm>
          <a:off x="5041900" y="140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162860</xdr:rowOff>
    </xdr:from>
    <xdr:to>
      <xdr:col>19</xdr:col>
      <xdr:colOff>184150</xdr:colOff>
      <xdr:row>82</xdr:row>
      <xdr:rowOff>93010</xdr:rowOff>
    </xdr:to>
    <xdr:sp macro="" textlink="">
      <xdr:nvSpPr>
        <xdr:cNvPr id="219" name="楕円 218"/>
        <xdr:cNvSpPr/>
      </xdr:nvSpPr>
      <xdr:spPr>
        <a:xfrm>
          <a:off x="4064000" y="140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103187</xdr:rowOff>
    </xdr:from>
    <xdr:ext cx="736600" cy="259045"/>
    <xdr:sp macro="" textlink="">
      <xdr:nvSpPr>
        <xdr:cNvPr id="220" name="テキスト ボックス 219"/>
        <xdr:cNvSpPr txBox="1"/>
      </xdr:nvSpPr>
      <xdr:spPr>
        <a:xfrm>
          <a:off x="3733800" y="1381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146483</xdr:rowOff>
    </xdr:from>
    <xdr:to>
      <xdr:col>15</xdr:col>
      <xdr:colOff>133350</xdr:colOff>
      <xdr:row>82</xdr:row>
      <xdr:rowOff>76633</xdr:rowOff>
    </xdr:to>
    <xdr:sp macro="" textlink="">
      <xdr:nvSpPr>
        <xdr:cNvPr id="221" name="楕円 220"/>
        <xdr:cNvSpPr/>
      </xdr:nvSpPr>
      <xdr:spPr>
        <a:xfrm>
          <a:off x="3175000" y="140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86810</xdr:rowOff>
    </xdr:from>
    <xdr:ext cx="762000" cy="259045"/>
    <xdr:sp macro="" textlink="">
      <xdr:nvSpPr>
        <xdr:cNvPr id="222" name="テキスト ボックス 221"/>
        <xdr:cNvSpPr txBox="1"/>
      </xdr:nvSpPr>
      <xdr:spPr>
        <a:xfrm>
          <a:off x="2844800" y="1380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119562</xdr:rowOff>
    </xdr:from>
    <xdr:to>
      <xdr:col>11</xdr:col>
      <xdr:colOff>82550</xdr:colOff>
      <xdr:row>82</xdr:row>
      <xdr:rowOff>49712</xdr:rowOff>
    </xdr:to>
    <xdr:sp macro="" textlink="">
      <xdr:nvSpPr>
        <xdr:cNvPr id="223" name="楕円 222"/>
        <xdr:cNvSpPr/>
      </xdr:nvSpPr>
      <xdr:spPr>
        <a:xfrm>
          <a:off x="22860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59889</xdr:rowOff>
    </xdr:from>
    <xdr:ext cx="762000" cy="259045"/>
    <xdr:sp macro="" textlink="">
      <xdr:nvSpPr>
        <xdr:cNvPr id="224" name="テキスト ボックス 223"/>
        <xdr:cNvSpPr txBox="1"/>
      </xdr:nvSpPr>
      <xdr:spPr>
        <a:xfrm>
          <a:off x="1955800" y="1377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101834</xdr:rowOff>
    </xdr:from>
    <xdr:to>
      <xdr:col>7</xdr:col>
      <xdr:colOff>31750</xdr:colOff>
      <xdr:row>82</xdr:row>
      <xdr:rowOff>31984</xdr:rowOff>
    </xdr:to>
    <xdr:sp macro="" textlink="">
      <xdr:nvSpPr>
        <xdr:cNvPr id="225" name="楕円 224"/>
        <xdr:cNvSpPr/>
      </xdr:nvSpPr>
      <xdr:spPr>
        <a:xfrm>
          <a:off x="1397000" y="1398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42161</xdr:rowOff>
    </xdr:from>
    <xdr:ext cx="762000" cy="259045"/>
    <xdr:sp macro="" textlink="">
      <xdr:nvSpPr>
        <xdr:cNvPr id="226" name="テキスト ボックス 225"/>
        <xdr:cNvSpPr txBox="1"/>
      </xdr:nvSpPr>
      <xdr:spPr>
        <a:xfrm>
          <a:off x="1066800" y="13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職員構成の変動（採用・退職、階層変動）により前年と比較して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ポイント下回った。厳しい財政状況を考慮しながら今後も適正な給与水準の維持に努める。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65787</xdr:rowOff>
    </xdr:from>
    <xdr:to>
      <xdr:col>81</xdr:col>
      <xdr:colOff>44450</xdr:colOff>
      <xdr:row>83</xdr:row>
      <xdr:rowOff>94742</xdr:rowOff>
    </xdr:to>
    <xdr:cxnSp macro="">
      <xdr:nvCxnSpPr>
        <xdr:cNvPr id="258" name="直線コネクタ 257"/>
        <xdr:cNvCxnSpPr/>
      </xdr:nvCxnSpPr>
      <xdr:spPr>
        <a:xfrm flipV="1">
          <a:off x="16179800" y="14296137"/>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56135</xdr:rowOff>
    </xdr:from>
    <xdr:to>
      <xdr:col>77</xdr:col>
      <xdr:colOff>44450</xdr:colOff>
      <xdr:row>83</xdr:row>
      <xdr:rowOff>94742</xdr:rowOff>
    </xdr:to>
    <xdr:cxnSp macro="">
      <xdr:nvCxnSpPr>
        <xdr:cNvPr id="261" name="直線コネクタ 260"/>
        <xdr:cNvCxnSpPr/>
      </xdr:nvCxnSpPr>
      <xdr:spPr>
        <a:xfrm>
          <a:off x="15290800" y="1428648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56135</xdr:rowOff>
    </xdr:from>
    <xdr:to>
      <xdr:col>72</xdr:col>
      <xdr:colOff>203200</xdr:colOff>
      <xdr:row>83</xdr:row>
      <xdr:rowOff>94742</xdr:rowOff>
    </xdr:to>
    <xdr:cxnSp macro="">
      <xdr:nvCxnSpPr>
        <xdr:cNvPr id="264" name="直線コネクタ 263"/>
        <xdr:cNvCxnSpPr/>
      </xdr:nvCxnSpPr>
      <xdr:spPr>
        <a:xfrm flipV="1">
          <a:off x="14401800" y="1428648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65787</xdr:rowOff>
    </xdr:from>
    <xdr:to>
      <xdr:col>68</xdr:col>
      <xdr:colOff>152400</xdr:colOff>
      <xdr:row>83</xdr:row>
      <xdr:rowOff>94742</xdr:rowOff>
    </xdr:to>
    <xdr:cxnSp macro="">
      <xdr:nvCxnSpPr>
        <xdr:cNvPr id="267" name="直線コネクタ 266"/>
        <xdr:cNvCxnSpPr/>
      </xdr:nvCxnSpPr>
      <xdr:spPr>
        <a:xfrm>
          <a:off x="13512800" y="1429613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14987</xdr:rowOff>
    </xdr:from>
    <xdr:to>
      <xdr:col>81</xdr:col>
      <xdr:colOff>95250</xdr:colOff>
      <xdr:row>83</xdr:row>
      <xdr:rowOff>116587</xdr:rowOff>
    </xdr:to>
    <xdr:sp macro="" textlink="">
      <xdr:nvSpPr>
        <xdr:cNvPr id="277" name="楕円 276"/>
        <xdr:cNvSpPr/>
      </xdr:nvSpPr>
      <xdr:spPr>
        <a:xfrm>
          <a:off x="169672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31514</xdr:rowOff>
    </xdr:from>
    <xdr:ext cx="762000" cy="259045"/>
    <xdr:sp macro="" textlink="">
      <xdr:nvSpPr>
        <xdr:cNvPr id="278" name="給与水準   （国との比較）該当値テキスト"/>
        <xdr:cNvSpPr txBox="1"/>
      </xdr:nvSpPr>
      <xdr:spPr>
        <a:xfrm>
          <a:off x="17106900" y="140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43942</xdr:rowOff>
    </xdr:from>
    <xdr:to>
      <xdr:col>77</xdr:col>
      <xdr:colOff>95250</xdr:colOff>
      <xdr:row>83</xdr:row>
      <xdr:rowOff>145542</xdr:rowOff>
    </xdr:to>
    <xdr:sp macro="" textlink="">
      <xdr:nvSpPr>
        <xdr:cNvPr id="279" name="楕円 278"/>
        <xdr:cNvSpPr/>
      </xdr:nvSpPr>
      <xdr:spPr>
        <a:xfrm>
          <a:off x="16129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155719</xdr:rowOff>
    </xdr:from>
    <xdr:ext cx="736600" cy="259045"/>
    <xdr:sp macro="" textlink="">
      <xdr:nvSpPr>
        <xdr:cNvPr id="280" name="テキスト ボックス 279"/>
        <xdr:cNvSpPr txBox="1"/>
      </xdr:nvSpPr>
      <xdr:spPr>
        <a:xfrm>
          <a:off x="15798800" y="1404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5335</xdr:rowOff>
    </xdr:from>
    <xdr:to>
      <xdr:col>73</xdr:col>
      <xdr:colOff>44450</xdr:colOff>
      <xdr:row>83</xdr:row>
      <xdr:rowOff>106935</xdr:rowOff>
    </xdr:to>
    <xdr:sp macro="" textlink="">
      <xdr:nvSpPr>
        <xdr:cNvPr id="281" name="楕円 280"/>
        <xdr:cNvSpPr/>
      </xdr:nvSpPr>
      <xdr:spPr>
        <a:xfrm>
          <a:off x="15240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117112</xdr:rowOff>
    </xdr:from>
    <xdr:ext cx="762000" cy="259045"/>
    <xdr:sp macro="" textlink="">
      <xdr:nvSpPr>
        <xdr:cNvPr id="282" name="テキスト ボックス 281"/>
        <xdr:cNvSpPr txBox="1"/>
      </xdr:nvSpPr>
      <xdr:spPr>
        <a:xfrm>
          <a:off x="14909800" y="140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43942</xdr:rowOff>
    </xdr:from>
    <xdr:to>
      <xdr:col>68</xdr:col>
      <xdr:colOff>203200</xdr:colOff>
      <xdr:row>83</xdr:row>
      <xdr:rowOff>145542</xdr:rowOff>
    </xdr:to>
    <xdr:sp macro="" textlink="">
      <xdr:nvSpPr>
        <xdr:cNvPr id="283" name="楕円 282"/>
        <xdr:cNvSpPr/>
      </xdr:nvSpPr>
      <xdr:spPr>
        <a:xfrm>
          <a:off x="14351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155719</xdr:rowOff>
    </xdr:from>
    <xdr:ext cx="762000" cy="259045"/>
    <xdr:sp macro="" textlink="">
      <xdr:nvSpPr>
        <xdr:cNvPr id="284" name="テキスト ボックス 283"/>
        <xdr:cNvSpPr txBox="1"/>
      </xdr:nvSpPr>
      <xdr:spPr>
        <a:xfrm>
          <a:off x="14020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14987</xdr:rowOff>
    </xdr:from>
    <xdr:to>
      <xdr:col>64</xdr:col>
      <xdr:colOff>152400</xdr:colOff>
      <xdr:row>83</xdr:row>
      <xdr:rowOff>116587</xdr:rowOff>
    </xdr:to>
    <xdr:sp macro="" textlink="">
      <xdr:nvSpPr>
        <xdr:cNvPr id="285" name="楕円 284"/>
        <xdr:cNvSpPr/>
      </xdr:nvSpPr>
      <xdr:spPr>
        <a:xfrm>
          <a:off x="13462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126764</xdr:rowOff>
    </xdr:from>
    <xdr:ext cx="762000" cy="259045"/>
    <xdr:sp macro="" textlink="">
      <xdr:nvSpPr>
        <xdr:cNvPr id="286" name="テキスト ボックス 285"/>
        <xdr:cNvSpPr txBox="1"/>
      </xdr:nvSpPr>
      <xdr:spPr>
        <a:xfrm>
          <a:off x="13131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次行財政改革プラン（平成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年度）に沿った取組により職員数を削減したことが影響し、全国平均及び類似団体平均を大幅に下回る結果となっている。今後も適正な人事管理に努める。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17215</xdr:rowOff>
    </xdr:from>
    <xdr:to>
      <xdr:col>81</xdr:col>
      <xdr:colOff>44450</xdr:colOff>
      <xdr:row>59</xdr:row>
      <xdr:rowOff>53411</xdr:rowOff>
    </xdr:to>
    <xdr:cxnSp macro="">
      <xdr:nvCxnSpPr>
        <xdr:cNvPr id="321" name="直線コネクタ 320"/>
        <xdr:cNvCxnSpPr/>
      </xdr:nvCxnSpPr>
      <xdr:spPr>
        <a:xfrm>
          <a:off x="16179800" y="10132765"/>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167217</xdr:rowOff>
    </xdr:from>
    <xdr:to>
      <xdr:col>77</xdr:col>
      <xdr:colOff>44450</xdr:colOff>
      <xdr:row>59</xdr:row>
      <xdr:rowOff>17215</xdr:rowOff>
    </xdr:to>
    <xdr:cxnSp macro="">
      <xdr:nvCxnSpPr>
        <xdr:cNvPr id="324" name="直線コネクタ 323"/>
        <xdr:cNvCxnSpPr/>
      </xdr:nvCxnSpPr>
      <xdr:spPr>
        <a:xfrm>
          <a:off x="15290800" y="10111317"/>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153811</xdr:rowOff>
    </xdr:from>
    <xdr:to>
      <xdr:col>72</xdr:col>
      <xdr:colOff>203200</xdr:colOff>
      <xdr:row>58</xdr:row>
      <xdr:rowOff>167217</xdr:rowOff>
    </xdr:to>
    <xdr:cxnSp macro="">
      <xdr:nvCxnSpPr>
        <xdr:cNvPr id="327" name="直線コネクタ 326"/>
        <xdr:cNvCxnSpPr/>
      </xdr:nvCxnSpPr>
      <xdr:spPr>
        <a:xfrm>
          <a:off x="14401800" y="100979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143087</xdr:rowOff>
    </xdr:from>
    <xdr:to>
      <xdr:col>68</xdr:col>
      <xdr:colOff>152400</xdr:colOff>
      <xdr:row>58</xdr:row>
      <xdr:rowOff>153811</xdr:rowOff>
    </xdr:to>
    <xdr:cxnSp macro="">
      <xdr:nvCxnSpPr>
        <xdr:cNvPr id="330" name="直線コネクタ 329"/>
        <xdr:cNvCxnSpPr/>
      </xdr:nvCxnSpPr>
      <xdr:spPr>
        <a:xfrm>
          <a:off x="13512800" y="10087187"/>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2611</xdr:rowOff>
    </xdr:from>
    <xdr:to>
      <xdr:col>81</xdr:col>
      <xdr:colOff>95250</xdr:colOff>
      <xdr:row>59</xdr:row>
      <xdr:rowOff>104211</xdr:rowOff>
    </xdr:to>
    <xdr:sp macro="" textlink="">
      <xdr:nvSpPr>
        <xdr:cNvPr id="340" name="楕円 339"/>
        <xdr:cNvSpPr/>
      </xdr:nvSpPr>
      <xdr:spPr>
        <a:xfrm>
          <a:off x="16967200" y="101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19138</xdr:rowOff>
    </xdr:from>
    <xdr:ext cx="762000" cy="259045"/>
    <xdr:sp macro="" textlink="">
      <xdr:nvSpPr>
        <xdr:cNvPr id="341" name="定員管理の状況該当値テキスト"/>
        <xdr:cNvSpPr txBox="1"/>
      </xdr:nvSpPr>
      <xdr:spPr>
        <a:xfrm>
          <a:off x="17106900" y="99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137865</xdr:rowOff>
    </xdr:from>
    <xdr:to>
      <xdr:col>77</xdr:col>
      <xdr:colOff>95250</xdr:colOff>
      <xdr:row>59</xdr:row>
      <xdr:rowOff>68015</xdr:rowOff>
    </xdr:to>
    <xdr:sp macro="" textlink="">
      <xdr:nvSpPr>
        <xdr:cNvPr id="342" name="楕円 341"/>
        <xdr:cNvSpPr/>
      </xdr:nvSpPr>
      <xdr:spPr>
        <a:xfrm>
          <a:off x="16129000" y="100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78192</xdr:rowOff>
    </xdr:from>
    <xdr:ext cx="736600" cy="259045"/>
    <xdr:sp macro="" textlink="">
      <xdr:nvSpPr>
        <xdr:cNvPr id="343" name="テキスト ボックス 342"/>
        <xdr:cNvSpPr txBox="1"/>
      </xdr:nvSpPr>
      <xdr:spPr>
        <a:xfrm>
          <a:off x="15798800" y="98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116417</xdr:rowOff>
    </xdr:from>
    <xdr:to>
      <xdr:col>73</xdr:col>
      <xdr:colOff>44450</xdr:colOff>
      <xdr:row>59</xdr:row>
      <xdr:rowOff>46567</xdr:rowOff>
    </xdr:to>
    <xdr:sp macro="" textlink="">
      <xdr:nvSpPr>
        <xdr:cNvPr id="344" name="楕円 343"/>
        <xdr:cNvSpPr/>
      </xdr:nvSpPr>
      <xdr:spPr>
        <a:xfrm>
          <a:off x="15240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56744</xdr:rowOff>
    </xdr:from>
    <xdr:ext cx="762000" cy="259045"/>
    <xdr:sp macro="" textlink="">
      <xdr:nvSpPr>
        <xdr:cNvPr id="345" name="テキスト ボックス 344"/>
        <xdr:cNvSpPr txBox="1"/>
      </xdr:nvSpPr>
      <xdr:spPr>
        <a:xfrm>
          <a:off x="14909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103011</xdr:rowOff>
    </xdr:from>
    <xdr:to>
      <xdr:col>68</xdr:col>
      <xdr:colOff>203200</xdr:colOff>
      <xdr:row>59</xdr:row>
      <xdr:rowOff>33161</xdr:rowOff>
    </xdr:to>
    <xdr:sp macro="" textlink="">
      <xdr:nvSpPr>
        <xdr:cNvPr id="346" name="楕円 345"/>
        <xdr:cNvSpPr/>
      </xdr:nvSpPr>
      <xdr:spPr>
        <a:xfrm>
          <a:off x="14351000" y="100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43338</xdr:rowOff>
    </xdr:from>
    <xdr:ext cx="762000" cy="259045"/>
    <xdr:sp macro="" textlink="">
      <xdr:nvSpPr>
        <xdr:cNvPr id="347" name="テキスト ボックス 346"/>
        <xdr:cNvSpPr txBox="1"/>
      </xdr:nvSpPr>
      <xdr:spPr>
        <a:xfrm>
          <a:off x="14020800" y="981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92287</xdr:rowOff>
    </xdr:from>
    <xdr:to>
      <xdr:col>64</xdr:col>
      <xdr:colOff>152400</xdr:colOff>
      <xdr:row>59</xdr:row>
      <xdr:rowOff>22437</xdr:rowOff>
    </xdr:to>
    <xdr:sp macro="" textlink="">
      <xdr:nvSpPr>
        <xdr:cNvPr id="348" name="楕円 347"/>
        <xdr:cNvSpPr/>
      </xdr:nvSpPr>
      <xdr:spPr>
        <a:xfrm>
          <a:off x="13462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32614</xdr:rowOff>
    </xdr:from>
    <xdr:ext cx="762000" cy="259045"/>
    <xdr:sp macro="" textlink="">
      <xdr:nvSpPr>
        <xdr:cNvPr id="349" name="テキスト ボックス 348"/>
        <xdr:cNvSpPr txBox="1"/>
      </xdr:nvSpPr>
      <xdr:spPr>
        <a:xfrm>
          <a:off x="13131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年度の過疎対策事業債の据置期間が終了し元金の償還開始（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千円）などにより、実質的な公債費負担がわずかに増加したため、実質的な公債費負担が増加し、前年と比較して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今後も本町の財政規模並びに実質公債費比率等への影響を勘案しながら計画性のある起債発行に努める。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134112</xdr:rowOff>
    </xdr:from>
    <xdr:to>
      <xdr:col>81</xdr:col>
      <xdr:colOff>44450</xdr:colOff>
      <xdr:row>41</xdr:row>
      <xdr:rowOff>138938</xdr:rowOff>
    </xdr:to>
    <xdr:cxnSp macro="">
      <xdr:nvCxnSpPr>
        <xdr:cNvPr id="380" name="直線コネクタ 379"/>
        <xdr:cNvCxnSpPr/>
      </xdr:nvCxnSpPr>
      <xdr:spPr>
        <a:xfrm>
          <a:off x="16179800" y="716356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134112</xdr:rowOff>
    </xdr:to>
    <xdr:cxnSp macro="">
      <xdr:nvCxnSpPr>
        <xdr:cNvPr id="383" name="直線コネクタ 382"/>
        <xdr:cNvCxnSpPr/>
      </xdr:nvCxnSpPr>
      <xdr:spPr>
        <a:xfrm>
          <a:off x="15290800" y="715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129286</xdr:rowOff>
    </xdr:to>
    <xdr:cxnSp macro="">
      <xdr:nvCxnSpPr>
        <xdr:cNvPr id="386" name="直線コネクタ 385"/>
        <xdr:cNvCxnSpPr/>
      </xdr:nvCxnSpPr>
      <xdr:spPr>
        <a:xfrm>
          <a:off x="14401800" y="71539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41</xdr:row>
      <xdr:rowOff>124460</xdr:rowOff>
    </xdr:to>
    <xdr:cxnSp macro="">
      <xdr:nvCxnSpPr>
        <xdr:cNvPr id="389" name="直線コネクタ 388"/>
        <xdr:cNvCxnSpPr/>
      </xdr:nvCxnSpPr>
      <xdr:spPr>
        <a:xfrm>
          <a:off x="13512800" y="714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9" name="楕円 398"/>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0"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83312</xdr:rowOff>
    </xdr:from>
    <xdr:to>
      <xdr:col>77</xdr:col>
      <xdr:colOff>95250</xdr:colOff>
      <xdr:row>42</xdr:row>
      <xdr:rowOff>13462</xdr:rowOff>
    </xdr:to>
    <xdr:sp macro="" textlink="">
      <xdr:nvSpPr>
        <xdr:cNvPr id="401" name="楕円 400"/>
        <xdr:cNvSpPr/>
      </xdr:nvSpPr>
      <xdr:spPr>
        <a:xfrm>
          <a:off x="16129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169689</xdr:rowOff>
    </xdr:from>
    <xdr:ext cx="736600" cy="259045"/>
    <xdr:sp macro="" textlink="">
      <xdr:nvSpPr>
        <xdr:cNvPr id="402" name="テキスト ボックス 401"/>
        <xdr:cNvSpPr txBox="1"/>
      </xdr:nvSpPr>
      <xdr:spPr>
        <a:xfrm>
          <a:off x="15798800" y="71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3" name="楕円 402"/>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4" name="テキスト ボックス 40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5" name="楕円 404"/>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6" name="テキスト ボックス 40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64008</xdr:rowOff>
    </xdr:from>
    <xdr:to>
      <xdr:col>64</xdr:col>
      <xdr:colOff>152400</xdr:colOff>
      <xdr:row>41</xdr:row>
      <xdr:rowOff>165608</xdr:rowOff>
    </xdr:to>
    <xdr:sp macro="" textlink="">
      <xdr:nvSpPr>
        <xdr:cNvPr id="407" name="楕円 406"/>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150385</xdr:rowOff>
    </xdr:from>
    <xdr:ext cx="762000" cy="259045"/>
    <xdr:sp macro="" textlink="">
      <xdr:nvSpPr>
        <xdr:cNvPr id="408" name="テキスト ボックス 407"/>
        <xdr:cNvSpPr txBox="1"/>
      </xdr:nvSpPr>
      <xdr:spPr>
        <a:xfrm>
          <a:off x="13131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将来負担比率については、充当可能財源等が将来負担額を上回り、昨年度に引き続き該当しない。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将来負担額は前年と比較して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2,574,414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千円の増（くらて病建設事業等に伴う地方債の現在高</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2,417,893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千円の増）、将来負担額から控除される充当可能財源等も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2,408,456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今後も将来への負担を少しでも軽減できるよう、新規事業の実施等についての将来負担を見据え、財政の健全化を図っていく。</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退職者の減により退職手当が減少となった一方、会計年度任用職員報酬・共済費の増加が影響し前年と比較して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ポイント増加となっているが、全国平均、類似団体平均を下回っている。第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次行財政改革集中改革プラン、第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次行財政改革プラン（平成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基づき普通会計において職員の削減に取り組み、給与の適正化に努めた結果である。厳しい財政事情を考慮すると、今後も適正な給与水準を維持しなければならず、適正な人事管理に努め人件費の抑制を図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100330</xdr:rowOff>
    </xdr:from>
    <xdr:to>
      <xdr:col>24</xdr:col>
      <xdr:colOff>25400</xdr:colOff>
      <xdr:row>34</xdr:row>
      <xdr:rowOff>27940</xdr:rowOff>
    </xdr:to>
    <xdr:cxnSp macro="">
      <xdr:nvCxnSpPr>
        <xdr:cNvPr id="66" name="直線コネクタ 65"/>
        <xdr:cNvCxnSpPr/>
      </xdr:nvCxnSpPr>
      <xdr:spPr>
        <a:xfrm>
          <a:off x="3987800" y="57581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xdr:rowOff>
    </xdr:from>
    <xdr:to>
      <xdr:col>19</xdr:col>
      <xdr:colOff>187325</xdr:colOff>
      <xdr:row>33</xdr:row>
      <xdr:rowOff>100330</xdr:rowOff>
    </xdr:to>
    <xdr:cxnSp macro="">
      <xdr:nvCxnSpPr>
        <xdr:cNvPr id="69" name="直線コネクタ 68"/>
        <xdr:cNvCxnSpPr/>
      </xdr:nvCxnSpPr>
      <xdr:spPr>
        <a:xfrm>
          <a:off x="3098800" y="5659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1270</xdr:rowOff>
    </xdr:from>
    <xdr:to>
      <xdr:col>15</xdr:col>
      <xdr:colOff>98425</xdr:colOff>
      <xdr:row>33</xdr:row>
      <xdr:rowOff>130810</xdr:rowOff>
    </xdr:to>
    <xdr:cxnSp macro="">
      <xdr:nvCxnSpPr>
        <xdr:cNvPr id="72" name="直線コネクタ 71"/>
        <xdr:cNvCxnSpPr/>
      </xdr:nvCxnSpPr>
      <xdr:spPr>
        <a:xfrm flipV="1">
          <a:off x="2209800" y="5659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24130</xdr:rowOff>
    </xdr:from>
    <xdr:to>
      <xdr:col>11</xdr:col>
      <xdr:colOff>9525</xdr:colOff>
      <xdr:row>33</xdr:row>
      <xdr:rowOff>130810</xdr:rowOff>
    </xdr:to>
    <xdr:cxnSp macro="">
      <xdr:nvCxnSpPr>
        <xdr:cNvPr id="75" name="直線コネクタ 74"/>
        <xdr:cNvCxnSpPr/>
      </xdr:nvCxnSpPr>
      <xdr:spPr>
        <a:xfrm>
          <a:off x="1320800" y="5681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165117</xdr:rowOff>
    </xdr:from>
    <xdr:ext cx="762000" cy="259045"/>
    <xdr:sp macro="" textlink="">
      <xdr:nvSpPr>
        <xdr:cNvPr id="86" name="人件費該当値テキスト"/>
        <xdr:cNvSpPr txBox="1"/>
      </xdr:nvSpPr>
      <xdr:spPr>
        <a:xfrm>
          <a:off x="4914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49530</xdr:rowOff>
    </xdr:from>
    <xdr:to>
      <xdr:col>20</xdr:col>
      <xdr:colOff>38100</xdr:colOff>
      <xdr:row>33</xdr:row>
      <xdr:rowOff>151130</xdr:rowOff>
    </xdr:to>
    <xdr:sp macro="" textlink="">
      <xdr:nvSpPr>
        <xdr:cNvPr id="87" name="楕円 86"/>
        <xdr:cNvSpPr/>
      </xdr:nvSpPr>
      <xdr:spPr>
        <a:xfrm>
          <a:off x="3937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161307</xdr:rowOff>
    </xdr:from>
    <xdr:ext cx="736600" cy="259045"/>
    <xdr:sp macro="" textlink="">
      <xdr:nvSpPr>
        <xdr:cNvPr id="88" name="テキスト ボックス 87"/>
        <xdr:cNvSpPr txBox="1"/>
      </xdr:nvSpPr>
      <xdr:spPr>
        <a:xfrm>
          <a:off x="3606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121920</xdr:rowOff>
    </xdr:from>
    <xdr:to>
      <xdr:col>15</xdr:col>
      <xdr:colOff>149225</xdr:colOff>
      <xdr:row>33</xdr:row>
      <xdr:rowOff>52070</xdr:rowOff>
    </xdr:to>
    <xdr:sp macro="" textlink="">
      <xdr:nvSpPr>
        <xdr:cNvPr id="89" name="楕円 88"/>
        <xdr:cNvSpPr/>
      </xdr:nvSpPr>
      <xdr:spPr>
        <a:xfrm>
          <a:off x="3048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62247</xdr:rowOff>
    </xdr:from>
    <xdr:ext cx="762000" cy="259045"/>
    <xdr:sp macro="" textlink="">
      <xdr:nvSpPr>
        <xdr:cNvPr id="90" name="テキスト ボックス 89"/>
        <xdr:cNvSpPr txBox="1"/>
      </xdr:nvSpPr>
      <xdr:spPr>
        <a:xfrm>
          <a:off x="2717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80010</xdr:rowOff>
    </xdr:from>
    <xdr:to>
      <xdr:col>11</xdr:col>
      <xdr:colOff>60325</xdr:colOff>
      <xdr:row>34</xdr:row>
      <xdr:rowOff>10160</xdr:rowOff>
    </xdr:to>
    <xdr:sp macro="" textlink="">
      <xdr:nvSpPr>
        <xdr:cNvPr id="91" name="楕円 90"/>
        <xdr:cNvSpPr/>
      </xdr:nvSpPr>
      <xdr:spPr>
        <a:xfrm>
          <a:off x="2159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20337</xdr:rowOff>
    </xdr:from>
    <xdr:ext cx="762000" cy="259045"/>
    <xdr:sp macro="" textlink="">
      <xdr:nvSpPr>
        <xdr:cNvPr id="92" name="テキスト ボックス 91"/>
        <xdr:cNvSpPr txBox="1"/>
      </xdr:nvSpPr>
      <xdr:spPr>
        <a:xfrm>
          <a:off x="1828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144780</xdr:rowOff>
    </xdr:from>
    <xdr:to>
      <xdr:col>6</xdr:col>
      <xdr:colOff>171450</xdr:colOff>
      <xdr:row>33</xdr:row>
      <xdr:rowOff>74930</xdr:rowOff>
    </xdr:to>
    <xdr:sp macro="" textlink="">
      <xdr:nvSpPr>
        <xdr:cNvPr id="93" name="楕円 92"/>
        <xdr:cNvSpPr/>
      </xdr:nvSpPr>
      <xdr:spPr>
        <a:xfrm>
          <a:off x="1270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85107</xdr:rowOff>
    </xdr:from>
    <xdr:ext cx="762000" cy="259045"/>
    <xdr:sp macro="" textlink="">
      <xdr:nvSpPr>
        <xdr:cNvPr id="94" name="テキスト ボックス 93"/>
        <xdr:cNvSpPr txBox="1"/>
      </xdr:nvSpPr>
      <xdr:spPr>
        <a:xfrm>
          <a:off x="939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スクールバスに要する経費の増加等による物件費の増額により前年と比較して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ポイント上回っている。今後もより一層、経常経費の見直し、削減に努める。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98425</xdr:rowOff>
    </xdr:from>
    <xdr:to>
      <xdr:col>82</xdr:col>
      <xdr:colOff>107950</xdr:colOff>
      <xdr:row>17</xdr:row>
      <xdr:rowOff>146050</xdr:rowOff>
    </xdr:to>
    <xdr:cxnSp macro="">
      <xdr:nvCxnSpPr>
        <xdr:cNvPr id="131" name="直線コネクタ 130"/>
        <xdr:cNvCxnSpPr/>
      </xdr:nvCxnSpPr>
      <xdr:spPr>
        <a:xfrm>
          <a:off x="15671800" y="3013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98425</xdr:rowOff>
    </xdr:from>
    <xdr:to>
      <xdr:col>78</xdr:col>
      <xdr:colOff>69850</xdr:colOff>
      <xdr:row>17</xdr:row>
      <xdr:rowOff>165100</xdr:rowOff>
    </xdr:to>
    <xdr:cxnSp macro="">
      <xdr:nvCxnSpPr>
        <xdr:cNvPr id="134" name="直線コネクタ 133"/>
        <xdr:cNvCxnSpPr/>
      </xdr:nvCxnSpPr>
      <xdr:spPr>
        <a:xfrm flipV="1">
          <a:off x="14782800" y="30130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17</xdr:row>
      <xdr:rowOff>165100</xdr:rowOff>
    </xdr:to>
    <xdr:cxnSp macro="">
      <xdr:nvCxnSpPr>
        <xdr:cNvPr id="137" name="直線コネクタ 136"/>
        <xdr:cNvCxnSpPr/>
      </xdr:nvCxnSpPr>
      <xdr:spPr>
        <a:xfrm>
          <a:off x="13893800" y="3060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136525</xdr:rowOff>
    </xdr:from>
    <xdr:to>
      <xdr:col>69</xdr:col>
      <xdr:colOff>92075</xdr:colOff>
      <xdr:row>17</xdr:row>
      <xdr:rowOff>146050</xdr:rowOff>
    </xdr:to>
    <xdr:cxnSp macro="">
      <xdr:nvCxnSpPr>
        <xdr:cNvPr id="140" name="直線コネクタ 139"/>
        <xdr:cNvCxnSpPr/>
      </xdr:nvCxnSpPr>
      <xdr:spPr>
        <a:xfrm>
          <a:off x="13004800" y="3051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50" name="楕円 149"/>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51"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47625</xdr:rowOff>
    </xdr:from>
    <xdr:to>
      <xdr:col>78</xdr:col>
      <xdr:colOff>120650</xdr:colOff>
      <xdr:row>17</xdr:row>
      <xdr:rowOff>149225</xdr:rowOff>
    </xdr:to>
    <xdr:sp macro="" textlink="">
      <xdr:nvSpPr>
        <xdr:cNvPr id="152" name="楕円 151"/>
        <xdr:cNvSpPr/>
      </xdr:nvSpPr>
      <xdr:spPr>
        <a:xfrm>
          <a:off x="15621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134002</xdr:rowOff>
    </xdr:from>
    <xdr:ext cx="736600" cy="259045"/>
    <xdr:sp macro="" textlink="">
      <xdr:nvSpPr>
        <xdr:cNvPr id="153" name="テキスト ボックス 152"/>
        <xdr:cNvSpPr txBox="1"/>
      </xdr:nvSpPr>
      <xdr:spPr>
        <a:xfrm>
          <a:off x="15290800" y="304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114300</xdr:rowOff>
    </xdr:from>
    <xdr:to>
      <xdr:col>74</xdr:col>
      <xdr:colOff>31750</xdr:colOff>
      <xdr:row>18</xdr:row>
      <xdr:rowOff>44450</xdr:rowOff>
    </xdr:to>
    <xdr:sp macro="" textlink="">
      <xdr:nvSpPr>
        <xdr:cNvPr id="154" name="楕円 153"/>
        <xdr:cNvSpPr/>
      </xdr:nvSpPr>
      <xdr:spPr>
        <a:xfrm>
          <a:off x="14732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29227</xdr:rowOff>
    </xdr:from>
    <xdr:ext cx="762000" cy="259045"/>
    <xdr:sp macro="" textlink="">
      <xdr:nvSpPr>
        <xdr:cNvPr id="155" name="テキスト ボックス 154"/>
        <xdr:cNvSpPr txBox="1"/>
      </xdr:nvSpPr>
      <xdr:spPr>
        <a:xfrm>
          <a:off x="144018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6" name="楕円 155"/>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7" name="テキスト ボックス 156"/>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85725</xdr:rowOff>
    </xdr:from>
    <xdr:to>
      <xdr:col>65</xdr:col>
      <xdr:colOff>53975</xdr:colOff>
      <xdr:row>18</xdr:row>
      <xdr:rowOff>15875</xdr:rowOff>
    </xdr:to>
    <xdr:sp macro="" textlink="">
      <xdr:nvSpPr>
        <xdr:cNvPr id="158" name="楕円 157"/>
        <xdr:cNvSpPr/>
      </xdr:nvSpPr>
      <xdr:spPr>
        <a:xfrm>
          <a:off x="12954000" y="3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652</xdr:rowOff>
    </xdr:from>
    <xdr:ext cx="762000" cy="259045"/>
    <xdr:sp macro="" textlink="">
      <xdr:nvSpPr>
        <xdr:cNvPr id="159" name="テキスト ボックス 158"/>
        <xdr:cNvSpPr txBox="1"/>
      </xdr:nvSpPr>
      <xdr:spPr>
        <a:xfrm>
          <a:off x="12623800" y="30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障害福祉サービス費、公立保育所事業費に係る事業費の増額などはあるが、前年と比較して増減なしとなっている一方、扶助費に係る経常収支比率は類似団体平均を上回っている。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経常一般財源である町税等について、収納率の向上を図り、扶助費に係る経常収支比率の改善に努める。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63500</xdr:rowOff>
    </xdr:to>
    <xdr:cxnSp macro="">
      <xdr:nvCxnSpPr>
        <xdr:cNvPr id="192" name="直線コネクタ 191"/>
        <xdr:cNvCxnSpPr/>
      </xdr:nvCxnSpPr>
      <xdr:spPr>
        <a:xfrm>
          <a:off x="3987800" y="966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63500</xdr:rowOff>
    </xdr:to>
    <xdr:cxnSp macro="">
      <xdr:nvCxnSpPr>
        <xdr:cNvPr id="195" name="直線コネクタ 194"/>
        <xdr:cNvCxnSpPr/>
      </xdr:nvCxnSpPr>
      <xdr:spPr>
        <a:xfrm>
          <a:off x="3098800" y="958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38100</xdr:rowOff>
    </xdr:to>
    <xdr:cxnSp macro="">
      <xdr:nvCxnSpPr>
        <xdr:cNvPr id="198" name="直線コネクタ 197"/>
        <xdr:cNvCxnSpPr/>
      </xdr:nvCxnSpPr>
      <xdr:spPr>
        <a:xfrm flipV="1">
          <a:off x="2209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38100</xdr:rowOff>
    </xdr:to>
    <xdr:cxnSp macro="">
      <xdr:nvCxnSpPr>
        <xdr:cNvPr id="201" name="直線コネクタ 200"/>
        <xdr:cNvCxnSpPr/>
      </xdr:nvCxnSpPr>
      <xdr:spPr>
        <a:xfrm>
          <a:off x="1320800" y="963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11" name="楕円 210"/>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12"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3" name="楕円 212"/>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214" name="テキスト ボックス 213"/>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5" name="楕円 214"/>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216" name="テキスト ボックス 21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7" name="楕円 216"/>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8" name="テキスト ボックス 21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9" name="楕円 218"/>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20" name="テキスト ボックス 219"/>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類似団体を上回っている要因として、下水道処理区域を整備中である下水道事業会計への繰出金であり、資本費平準化債を調達し一般会計繰出金の抑制を図っているが、繰出金全体の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％を占めている。後期高齢者給付費、国民健康保険事業会計への繰出金も多額である。国民健康保険税の収納率も他の町税同様に収納率向上に努める。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104140</xdr:rowOff>
    </xdr:to>
    <xdr:cxnSp macro="">
      <xdr:nvCxnSpPr>
        <xdr:cNvPr id="253" name="直線コネクタ 252"/>
        <xdr:cNvCxnSpPr/>
      </xdr:nvCxnSpPr>
      <xdr:spPr>
        <a:xfrm flipV="1">
          <a:off x="15671800" y="10033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104140</xdr:rowOff>
    </xdr:to>
    <xdr:cxnSp macro="">
      <xdr:nvCxnSpPr>
        <xdr:cNvPr id="256" name="直線コネクタ 255"/>
        <xdr:cNvCxnSpPr/>
      </xdr:nvCxnSpPr>
      <xdr:spPr>
        <a:xfrm>
          <a:off x="14782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88900</xdr:rowOff>
    </xdr:to>
    <xdr:cxnSp macro="">
      <xdr:nvCxnSpPr>
        <xdr:cNvPr id="259" name="直線コネクタ 258"/>
        <xdr:cNvCxnSpPr/>
      </xdr:nvCxnSpPr>
      <xdr:spPr>
        <a:xfrm>
          <a:off x="13893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81280</xdr:rowOff>
    </xdr:to>
    <xdr:cxnSp macro="">
      <xdr:nvCxnSpPr>
        <xdr:cNvPr id="262" name="直線コネクタ 261"/>
        <xdr:cNvCxnSpPr/>
      </xdr:nvCxnSpPr>
      <xdr:spPr>
        <a:xfrm>
          <a:off x="13004800" y="991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2" name="楕円 271"/>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3"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4" name="楕円 273"/>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5" name="テキスト ボックス 274"/>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7" name="テキスト ボックス 276"/>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8" name="楕円 277"/>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9" name="テキスト ボックス 278"/>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80" name="楕円 279"/>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81" name="テキスト ボックス 280"/>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コミュニティバス等運行補助金・民間路線バス運行負担金の減により、前年と比較して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ポイント減少したが、依然として補助費等に係る経常収支比率が類似団体平均を大きく上回っている。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その他の補助金についても、公平性、公正性及び透明性を確保し、補助金支出の適正化に努める。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89444</xdr:rowOff>
    </xdr:from>
    <xdr:to>
      <xdr:col>82</xdr:col>
      <xdr:colOff>107950</xdr:colOff>
      <xdr:row>37</xdr:row>
      <xdr:rowOff>122101</xdr:rowOff>
    </xdr:to>
    <xdr:cxnSp macro="">
      <xdr:nvCxnSpPr>
        <xdr:cNvPr id="316" name="直線コネクタ 315"/>
        <xdr:cNvCxnSpPr/>
      </xdr:nvCxnSpPr>
      <xdr:spPr>
        <a:xfrm flipV="1">
          <a:off x="15671800" y="64330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122101</xdr:rowOff>
    </xdr:from>
    <xdr:to>
      <xdr:col>78</xdr:col>
      <xdr:colOff>69850</xdr:colOff>
      <xdr:row>37</xdr:row>
      <xdr:rowOff>167822</xdr:rowOff>
    </xdr:to>
    <xdr:cxnSp macro="">
      <xdr:nvCxnSpPr>
        <xdr:cNvPr id="319" name="直線コネクタ 318"/>
        <xdr:cNvCxnSpPr/>
      </xdr:nvCxnSpPr>
      <xdr:spPr>
        <a:xfrm flipV="1">
          <a:off x="14782800" y="64657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167822</xdr:rowOff>
    </xdr:from>
    <xdr:to>
      <xdr:col>73</xdr:col>
      <xdr:colOff>180975</xdr:colOff>
      <xdr:row>38</xdr:row>
      <xdr:rowOff>127000</xdr:rowOff>
    </xdr:to>
    <xdr:cxnSp macro="">
      <xdr:nvCxnSpPr>
        <xdr:cNvPr id="322" name="直線コネクタ 321"/>
        <xdr:cNvCxnSpPr/>
      </xdr:nvCxnSpPr>
      <xdr:spPr>
        <a:xfrm flipV="1">
          <a:off x="13893800" y="6511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7801</xdr:rowOff>
    </xdr:to>
    <xdr:cxnSp macro="">
      <xdr:nvCxnSpPr>
        <xdr:cNvPr id="325" name="直線コネクタ 324"/>
        <xdr:cNvCxnSpPr/>
      </xdr:nvCxnSpPr>
      <xdr:spPr>
        <a:xfrm flipV="1">
          <a:off x="13004800" y="66421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35" name="楕円 334"/>
        <xdr:cNvSpPr/>
      </xdr:nvSpPr>
      <xdr:spPr>
        <a:xfrm>
          <a:off x="16459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10721</xdr:rowOff>
    </xdr:from>
    <xdr:ext cx="762000" cy="259045"/>
    <xdr:sp macro="" textlink="">
      <xdr:nvSpPr>
        <xdr:cNvPr id="336" name="補助費等該当値テキスト"/>
        <xdr:cNvSpPr txBox="1"/>
      </xdr:nvSpPr>
      <xdr:spPr>
        <a:xfrm>
          <a:off x="16598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71301</xdr:rowOff>
    </xdr:from>
    <xdr:to>
      <xdr:col>78</xdr:col>
      <xdr:colOff>120650</xdr:colOff>
      <xdr:row>38</xdr:row>
      <xdr:rowOff>1451</xdr:rowOff>
    </xdr:to>
    <xdr:sp macro="" textlink="">
      <xdr:nvSpPr>
        <xdr:cNvPr id="337" name="楕円 336"/>
        <xdr:cNvSpPr/>
      </xdr:nvSpPr>
      <xdr:spPr>
        <a:xfrm>
          <a:off x="15621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157678</xdr:rowOff>
    </xdr:from>
    <xdr:ext cx="736600" cy="259045"/>
    <xdr:sp macro="" textlink="">
      <xdr:nvSpPr>
        <xdr:cNvPr id="338" name="テキスト ボックス 337"/>
        <xdr:cNvSpPr txBox="1"/>
      </xdr:nvSpPr>
      <xdr:spPr>
        <a:xfrm>
          <a:off x="15290800" y="650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117022</xdr:rowOff>
    </xdr:from>
    <xdr:to>
      <xdr:col>74</xdr:col>
      <xdr:colOff>31750</xdr:colOff>
      <xdr:row>38</xdr:row>
      <xdr:rowOff>47172</xdr:rowOff>
    </xdr:to>
    <xdr:sp macro="" textlink="">
      <xdr:nvSpPr>
        <xdr:cNvPr id="339" name="楕円 338"/>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31949</xdr:rowOff>
    </xdr:from>
    <xdr:ext cx="762000" cy="259045"/>
    <xdr:sp macro="" textlink="">
      <xdr:nvSpPr>
        <xdr:cNvPr id="340" name="テキスト ボックス 339"/>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41" name="楕円 340"/>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42" name="テキスト ボックス 341"/>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128451</xdr:rowOff>
    </xdr:from>
    <xdr:to>
      <xdr:col>65</xdr:col>
      <xdr:colOff>53975</xdr:colOff>
      <xdr:row>39</xdr:row>
      <xdr:rowOff>58601</xdr:rowOff>
    </xdr:to>
    <xdr:sp macro="" textlink="">
      <xdr:nvSpPr>
        <xdr:cNvPr id="343" name="楕円 342"/>
        <xdr:cNvSpPr/>
      </xdr:nvSpPr>
      <xdr:spPr>
        <a:xfrm>
          <a:off x="12954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43378</xdr:rowOff>
    </xdr:from>
    <xdr:ext cx="762000" cy="259045"/>
    <xdr:sp macro="" textlink="">
      <xdr:nvSpPr>
        <xdr:cNvPr id="344" name="テキスト ボックス 343"/>
        <xdr:cNvSpPr txBox="1"/>
      </xdr:nvSpPr>
      <xdr:spPr>
        <a:xfrm>
          <a:off x="12623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長期債償還利子の減額等により、前年と比較して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本町の財政規模並びに実質公債費比率等への影響を勘案しながらより一層計画性のある起債発行に努める。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40132</xdr:rowOff>
    </xdr:from>
    <xdr:to>
      <xdr:col>24</xdr:col>
      <xdr:colOff>25400</xdr:colOff>
      <xdr:row>78</xdr:row>
      <xdr:rowOff>58420</xdr:rowOff>
    </xdr:to>
    <xdr:cxnSp macro="">
      <xdr:nvCxnSpPr>
        <xdr:cNvPr id="374" name="直線コネクタ 373"/>
        <xdr:cNvCxnSpPr/>
      </xdr:nvCxnSpPr>
      <xdr:spPr>
        <a:xfrm flipV="1">
          <a:off x="3987800" y="134132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62992</xdr:rowOff>
    </xdr:to>
    <xdr:cxnSp macro="">
      <xdr:nvCxnSpPr>
        <xdr:cNvPr id="377" name="直線コネクタ 376"/>
        <xdr:cNvCxnSpPr/>
      </xdr:nvCxnSpPr>
      <xdr:spPr>
        <a:xfrm flipV="1">
          <a:off x="3098800" y="13431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9" name="テキスト ボックス 378"/>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78</xdr:row>
      <xdr:rowOff>62992</xdr:rowOff>
    </xdr:to>
    <xdr:cxnSp macro="">
      <xdr:nvCxnSpPr>
        <xdr:cNvPr id="380" name="直線コネクタ 379"/>
        <xdr:cNvCxnSpPr/>
      </xdr:nvCxnSpPr>
      <xdr:spPr>
        <a:xfrm>
          <a:off x="2209800" y="132669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2" name="テキスト ボックス 38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65278</xdr:rowOff>
    </xdr:to>
    <xdr:cxnSp macro="">
      <xdr:nvCxnSpPr>
        <xdr:cNvPr id="383" name="直線コネクタ 382"/>
        <xdr:cNvCxnSpPr/>
      </xdr:nvCxnSpPr>
      <xdr:spPr>
        <a:xfrm>
          <a:off x="1320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93" name="楕円 392"/>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94"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5" name="楕円 394"/>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6" name="テキスト ボックス 395"/>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7" name="楕円 396"/>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8" name="テキスト ボックス 397"/>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9" name="楕円 398"/>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400" name="テキスト ボックス 399"/>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401" name="楕円 400"/>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402" name="テキスト ボックス 401"/>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類似団体平均を上回っている。その要因としては、くらて病院への運営費負担金や、繰出金が多額であるためである。歳入では経常一般財源である町税等の収納率の向上、歳出については経常経費の削減、補助費等の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77</xdr:row>
      <xdr:rowOff>123189</xdr:rowOff>
    </xdr:to>
    <xdr:cxnSp macro="">
      <xdr:nvCxnSpPr>
        <xdr:cNvPr id="435" name="直線コネクタ 434"/>
        <xdr:cNvCxnSpPr/>
      </xdr:nvCxnSpPr>
      <xdr:spPr>
        <a:xfrm>
          <a:off x="15671800" y="132829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77</xdr:row>
      <xdr:rowOff>81280</xdr:rowOff>
    </xdr:to>
    <xdr:cxnSp macro="">
      <xdr:nvCxnSpPr>
        <xdr:cNvPr id="438" name="直線コネクタ 437"/>
        <xdr:cNvCxnSpPr/>
      </xdr:nvCxnSpPr>
      <xdr:spPr>
        <a:xfrm>
          <a:off x="14782800" y="13256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78</xdr:row>
      <xdr:rowOff>27939</xdr:rowOff>
    </xdr:to>
    <xdr:cxnSp macro="">
      <xdr:nvCxnSpPr>
        <xdr:cNvPr id="441" name="直線コネクタ 440"/>
        <xdr:cNvCxnSpPr/>
      </xdr:nvCxnSpPr>
      <xdr:spPr>
        <a:xfrm flipV="1">
          <a:off x="13893800" y="132562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27939</xdr:rowOff>
    </xdr:to>
    <xdr:cxnSp macro="">
      <xdr:nvCxnSpPr>
        <xdr:cNvPr id="444" name="直線コネクタ 443"/>
        <xdr:cNvCxnSpPr/>
      </xdr:nvCxnSpPr>
      <xdr:spPr>
        <a:xfrm>
          <a:off x="13004800" y="13317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54" name="楕円 453"/>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44466</xdr:rowOff>
    </xdr:from>
    <xdr:ext cx="762000" cy="259045"/>
    <xdr:sp macro="" textlink="">
      <xdr:nvSpPr>
        <xdr:cNvPr id="455" name="公債費以外該当値テキスト"/>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56" name="楕円 455"/>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57" name="テキスト ボックス 456"/>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58" name="楕円 457"/>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59" name="テキスト ボックス 458"/>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60" name="楕円 459"/>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61" name="テキスト ボックス 460"/>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62" name="楕円 461"/>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63" name="テキスト ボックス 462"/>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23800</xdr:rowOff>
    </xdr:from>
    <xdr:to>
      <xdr:col>29</xdr:col>
      <xdr:colOff>127000</xdr:colOff>
      <xdr:row>18</xdr:row>
      <xdr:rowOff>123025</xdr:rowOff>
    </xdr:to>
    <xdr:cxnSp macro="">
      <xdr:nvCxnSpPr>
        <xdr:cNvPr id="50" name="直線コネクタ 49"/>
        <xdr:cNvCxnSpPr/>
      </xdr:nvCxnSpPr>
      <xdr:spPr bwMode="auto">
        <a:xfrm flipV="1">
          <a:off x="5003800" y="3157525"/>
          <a:ext cx="647700" cy="9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123025</xdr:rowOff>
    </xdr:from>
    <xdr:to>
      <xdr:col>26</xdr:col>
      <xdr:colOff>50800</xdr:colOff>
      <xdr:row>18</xdr:row>
      <xdr:rowOff>150609</xdr:rowOff>
    </xdr:to>
    <xdr:cxnSp macro="">
      <xdr:nvCxnSpPr>
        <xdr:cNvPr id="53" name="直線コネクタ 52"/>
        <xdr:cNvCxnSpPr/>
      </xdr:nvCxnSpPr>
      <xdr:spPr bwMode="auto">
        <a:xfrm flipV="1">
          <a:off x="4305300" y="3256750"/>
          <a:ext cx="6985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140665</xdr:rowOff>
    </xdr:from>
    <xdr:to>
      <xdr:col>22</xdr:col>
      <xdr:colOff>114300</xdr:colOff>
      <xdr:row>18</xdr:row>
      <xdr:rowOff>150609</xdr:rowOff>
    </xdr:to>
    <xdr:cxnSp macro="">
      <xdr:nvCxnSpPr>
        <xdr:cNvPr id="56" name="直線コネクタ 55"/>
        <xdr:cNvCxnSpPr/>
      </xdr:nvCxnSpPr>
      <xdr:spPr bwMode="auto">
        <a:xfrm>
          <a:off x="3606800" y="3274390"/>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140665</xdr:rowOff>
    </xdr:from>
    <xdr:to>
      <xdr:col>18</xdr:col>
      <xdr:colOff>177800</xdr:colOff>
      <xdr:row>18</xdr:row>
      <xdr:rowOff>149606</xdr:rowOff>
    </xdr:to>
    <xdr:cxnSp macro="">
      <xdr:nvCxnSpPr>
        <xdr:cNvPr id="59" name="直線コネクタ 58"/>
        <xdr:cNvCxnSpPr/>
      </xdr:nvCxnSpPr>
      <xdr:spPr bwMode="auto">
        <a:xfrm flipV="1">
          <a:off x="2908300" y="3274390"/>
          <a:ext cx="698500" cy="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144450</xdr:rowOff>
    </xdr:from>
    <xdr:to>
      <xdr:col>29</xdr:col>
      <xdr:colOff>177800</xdr:colOff>
      <xdr:row>18</xdr:row>
      <xdr:rowOff>74600</xdr:rowOff>
    </xdr:to>
    <xdr:sp macro="" textlink="">
      <xdr:nvSpPr>
        <xdr:cNvPr id="69" name="楕円 68"/>
        <xdr:cNvSpPr/>
      </xdr:nvSpPr>
      <xdr:spPr bwMode="auto">
        <a:xfrm>
          <a:off x="5600700" y="31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116527</xdr:rowOff>
    </xdr:from>
    <xdr:ext cx="762000" cy="259045"/>
    <xdr:sp macro="" textlink="">
      <xdr:nvSpPr>
        <xdr:cNvPr id="70" name="人口1人当たり決算額の推移該当値テキスト130"/>
        <xdr:cNvSpPr txBox="1"/>
      </xdr:nvSpPr>
      <xdr:spPr>
        <a:xfrm>
          <a:off x="5740400" y="307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72225</xdr:rowOff>
    </xdr:from>
    <xdr:to>
      <xdr:col>26</xdr:col>
      <xdr:colOff>101600</xdr:colOff>
      <xdr:row>19</xdr:row>
      <xdr:rowOff>2375</xdr:rowOff>
    </xdr:to>
    <xdr:sp macro="" textlink="">
      <xdr:nvSpPr>
        <xdr:cNvPr id="71" name="楕円 70"/>
        <xdr:cNvSpPr/>
      </xdr:nvSpPr>
      <xdr:spPr bwMode="auto">
        <a:xfrm>
          <a:off x="4953000" y="320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158602</xdr:rowOff>
    </xdr:from>
    <xdr:ext cx="736600" cy="259045"/>
    <xdr:sp macro="" textlink="">
      <xdr:nvSpPr>
        <xdr:cNvPr id="72" name="テキスト ボックス 71"/>
        <xdr:cNvSpPr txBox="1"/>
      </xdr:nvSpPr>
      <xdr:spPr>
        <a:xfrm>
          <a:off x="4622800" y="32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99809</xdr:rowOff>
    </xdr:from>
    <xdr:to>
      <xdr:col>22</xdr:col>
      <xdr:colOff>165100</xdr:colOff>
      <xdr:row>19</xdr:row>
      <xdr:rowOff>29959</xdr:rowOff>
    </xdr:to>
    <xdr:sp macro="" textlink="">
      <xdr:nvSpPr>
        <xdr:cNvPr id="73" name="楕円 72"/>
        <xdr:cNvSpPr/>
      </xdr:nvSpPr>
      <xdr:spPr bwMode="auto">
        <a:xfrm>
          <a:off x="4254500" y="3233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14736</xdr:rowOff>
    </xdr:from>
    <xdr:ext cx="762000" cy="259045"/>
    <xdr:sp macro="" textlink="">
      <xdr:nvSpPr>
        <xdr:cNvPr id="74" name="テキスト ボックス 73"/>
        <xdr:cNvSpPr txBox="1"/>
      </xdr:nvSpPr>
      <xdr:spPr>
        <a:xfrm>
          <a:off x="3924300" y="331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89865</xdr:rowOff>
    </xdr:from>
    <xdr:to>
      <xdr:col>19</xdr:col>
      <xdr:colOff>38100</xdr:colOff>
      <xdr:row>19</xdr:row>
      <xdr:rowOff>20015</xdr:rowOff>
    </xdr:to>
    <xdr:sp macro="" textlink="">
      <xdr:nvSpPr>
        <xdr:cNvPr id="75" name="楕円 74"/>
        <xdr:cNvSpPr/>
      </xdr:nvSpPr>
      <xdr:spPr bwMode="auto">
        <a:xfrm>
          <a:off x="3556000" y="322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4792</xdr:rowOff>
    </xdr:from>
    <xdr:ext cx="762000" cy="259045"/>
    <xdr:sp macro="" textlink="">
      <xdr:nvSpPr>
        <xdr:cNvPr id="76" name="テキスト ボックス 75"/>
        <xdr:cNvSpPr txBox="1"/>
      </xdr:nvSpPr>
      <xdr:spPr>
        <a:xfrm>
          <a:off x="3225800" y="330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98806</xdr:rowOff>
    </xdr:from>
    <xdr:to>
      <xdr:col>15</xdr:col>
      <xdr:colOff>101600</xdr:colOff>
      <xdr:row>19</xdr:row>
      <xdr:rowOff>28956</xdr:rowOff>
    </xdr:to>
    <xdr:sp macro="" textlink="">
      <xdr:nvSpPr>
        <xdr:cNvPr id="77" name="楕円 76"/>
        <xdr:cNvSpPr/>
      </xdr:nvSpPr>
      <xdr:spPr bwMode="auto">
        <a:xfrm>
          <a:off x="2857500" y="323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13733</xdr:rowOff>
    </xdr:from>
    <xdr:ext cx="762000" cy="259045"/>
    <xdr:sp macro="" textlink="">
      <xdr:nvSpPr>
        <xdr:cNvPr id="78" name="テキスト ボックス 77"/>
        <xdr:cNvSpPr txBox="1"/>
      </xdr:nvSpPr>
      <xdr:spPr>
        <a:xfrm>
          <a:off x="2527300" y="331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131287</xdr:rowOff>
    </xdr:from>
    <xdr:to>
      <xdr:col>29</xdr:col>
      <xdr:colOff>127000</xdr:colOff>
      <xdr:row>35</xdr:row>
      <xdr:rowOff>155175</xdr:rowOff>
    </xdr:to>
    <xdr:cxnSp macro="">
      <xdr:nvCxnSpPr>
        <xdr:cNvPr id="111" name="直線コネクタ 110"/>
        <xdr:cNvCxnSpPr/>
      </xdr:nvCxnSpPr>
      <xdr:spPr bwMode="auto">
        <a:xfrm flipV="1">
          <a:off x="5003800" y="6741637"/>
          <a:ext cx="647700" cy="2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130477</xdr:rowOff>
    </xdr:from>
    <xdr:ext cx="762000" cy="259045"/>
    <xdr:sp macro="" textlink="">
      <xdr:nvSpPr>
        <xdr:cNvPr id="112" name="人口1人当たり決算額の推移平均値テキスト445"/>
        <xdr:cNvSpPr txBox="1"/>
      </xdr:nvSpPr>
      <xdr:spPr>
        <a:xfrm>
          <a:off x="5740400" y="674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155175</xdr:rowOff>
    </xdr:from>
    <xdr:to>
      <xdr:col>26</xdr:col>
      <xdr:colOff>50800</xdr:colOff>
      <xdr:row>35</xdr:row>
      <xdr:rowOff>163233</xdr:rowOff>
    </xdr:to>
    <xdr:cxnSp macro="">
      <xdr:nvCxnSpPr>
        <xdr:cNvPr id="114" name="直線コネクタ 113"/>
        <xdr:cNvCxnSpPr/>
      </xdr:nvCxnSpPr>
      <xdr:spPr bwMode="auto">
        <a:xfrm flipV="1">
          <a:off x="4305300" y="6765525"/>
          <a:ext cx="698500" cy="8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163233</xdr:rowOff>
    </xdr:from>
    <xdr:to>
      <xdr:col>22</xdr:col>
      <xdr:colOff>114300</xdr:colOff>
      <xdr:row>35</xdr:row>
      <xdr:rowOff>170796</xdr:rowOff>
    </xdr:to>
    <xdr:cxnSp macro="">
      <xdr:nvCxnSpPr>
        <xdr:cNvPr id="117" name="直線コネクタ 116"/>
        <xdr:cNvCxnSpPr/>
      </xdr:nvCxnSpPr>
      <xdr:spPr bwMode="auto">
        <a:xfrm flipV="1">
          <a:off x="3606800" y="6773583"/>
          <a:ext cx="698500" cy="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170796</xdr:rowOff>
    </xdr:from>
    <xdr:to>
      <xdr:col>18</xdr:col>
      <xdr:colOff>177800</xdr:colOff>
      <xdr:row>35</xdr:row>
      <xdr:rowOff>194837</xdr:rowOff>
    </xdr:to>
    <xdr:cxnSp macro="">
      <xdr:nvCxnSpPr>
        <xdr:cNvPr id="120" name="直線コネクタ 119"/>
        <xdr:cNvCxnSpPr/>
      </xdr:nvCxnSpPr>
      <xdr:spPr bwMode="auto">
        <a:xfrm flipV="1">
          <a:off x="2908300" y="6781146"/>
          <a:ext cx="698500" cy="2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80487</xdr:rowOff>
    </xdr:from>
    <xdr:to>
      <xdr:col>29</xdr:col>
      <xdr:colOff>177800</xdr:colOff>
      <xdr:row>35</xdr:row>
      <xdr:rowOff>182087</xdr:rowOff>
    </xdr:to>
    <xdr:sp macro="" textlink="">
      <xdr:nvSpPr>
        <xdr:cNvPr id="130" name="楕円 129"/>
        <xdr:cNvSpPr/>
      </xdr:nvSpPr>
      <xdr:spPr bwMode="auto">
        <a:xfrm>
          <a:off x="5600700" y="669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268464</xdr:rowOff>
    </xdr:from>
    <xdr:ext cx="762000" cy="259045"/>
    <xdr:sp macro="" textlink="">
      <xdr:nvSpPr>
        <xdr:cNvPr id="131" name="人口1人当たり決算額の推移該当値テキスト445"/>
        <xdr:cNvSpPr txBox="1"/>
      </xdr:nvSpPr>
      <xdr:spPr>
        <a:xfrm>
          <a:off x="5740400" y="653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104375</xdr:rowOff>
    </xdr:from>
    <xdr:to>
      <xdr:col>26</xdr:col>
      <xdr:colOff>101600</xdr:colOff>
      <xdr:row>35</xdr:row>
      <xdr:rowOff>205975</xdr:rowOff>
    </xdr:to>
    <xdr:sp macro="" textlink="">
      <xdr:nvSpPr>
        <xdr:cNvPr id="132" name="楕円 131"/>
        <xdr:cNvSpPr/>
      </xdr:nvSpPr>
      <xdr:spPr bwMode="auto">
        <a:xfrm>
          <a:off x="4953000" y="671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216152</xdr:rowOff>
    </xdr:from>
    <xdr:ext cx="736600" cy="259045"/>
    <xdr:sp macro="" textlink="">
      <xdr:nvSpPr>
        <xdr:cNvPr id="133" name="テキスト ボックス 132"/>
        <xdr:cNvSpPr txBox="1"/>
      </xdr:nvSpPr>
      <xdr:spPr>
        <a:xfrm>
          <a:off x="4622800" y="6483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112433</xdr:rowOff>
    </xdr:from>
    <xdr:to>
      <xdr:col>22</xdr:col>
      <xdr:colOff>165100</xdr:colOff>
      <xdr:row>35</xdr:row>
      <xdr:rowOff>214033</xdr:rowOff>
    </xdr:to>
    <xdr:sp macro="" textlink="">
      <xdr:nvSpPr>
        <xdr:cNvPr id="134" name="楕円 133"/>
        <xdr:cNvSpPr/>
      </xdr:nvSpPr>
      <xdr:spPr bwMode="auto">
        <a:xfrm>
          <a:off x="4254500" y="672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224210</xdr:rowOff>
    </xdr:from>
    <xdr:ext cx="762000" cy="259045"/>
    <xdr:sp macro="" textlink="">
      <xdr:nvSpPr>
        <xdr:cNvPr id="135" name="テキスト ボックス 134"/>
        <xdr:cNvSpPr txBox="1"/>
      </xdr:nvSpPr>
      <xdr:spPr>
        <a:xfrm>
          <a:off x="3924300" y="649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119996</xdr:rowOff>
    </xdr:from>
    <xdr:to>
      <xdr:col>19</xdr:col>
      <xdr:colOff>38100</xdr:colOff>
      <xdr:row>35</xdr:row>
      <xdr:rowOff>221596</xdr:rowOff>
    </xdr:to>
    <xdr:sp macro="" textlink="">
      <xdr:nvSpPr>
        <xdr:cNvPr id="136" name="楕円 135"/>
        <xdr:cNvSpPr/>
      </xdr:nvSpPr>
      <xdr:spPr bwMode="auto">
        <a:xfrm>
          <a:off x="3556000" y="67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231773</xdr:rowOff>
    </xdr:from>
    <xdr:ext cx="762000" cy="259045"/>
    <xdr:sp macro="" textlink="">
      <xdr:nvSpPr>
        <xdr:cNvPr id="137" name="テキスト ボックス 136"/>
        <xdr:cNvSpPr txBox="1"/>
      </xdr:nvSpPr>
      <xdr:spPr>
        <a:xfrm>
          <a:off x="3225800" y="64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144037</xdr:rowOff>
    </xdr:from>
    <xdr:to>
      <xdr:col>15</xdr:col>
      <xdr:colOff>101600</xdr:colOff>
      <xdr:row>35</xdr:row>
      <xdr:rowOff>245637</xdr:rowOff>
    </xdr:to>
    <xdr:sp macro="" textlink="">
      <xdr:nvSpPr>
        <xdr:cNvPr id="138" name="楕円 137"/>
        <xdr:cNvSpPr/>
      </xdr:nvSpPr>
      <xdr:spPr bwMode="auto">
        <a:xfrm>
          <a:off x="2857500" y="675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230414</xdr:rowOff>
    </xdr:from>
    <xdr:ext cx="762000" cy="259045"/>
    <xdr:sp macro="" textlink="">
      <xdr:nvSpPr>
        <xdr:cNvPr id="139" name="テキスト ボックス 138"/>
        <xdr:cNvSpPr txBox="1"/>
      </xdr:nvSpPr>
      <xdr:spPr>
        <a:xfrm>
          <a:off x="2527300" y="684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100887</xdr:rowOff>
    </xdr:from>
    <xdr:to>
      <xdr:col>24</xdr:col>
      <xdr:colOff>63500</xdr:colOff>
      <xdr:row>36</xdr:row>
      <xdr:rowOff>119910</xdr:rowOff>
    </xdr:to>
    <xdr:cxnSp macro="">
      <xdr:nvCxnSpPr>
        <xdr:cNvPr id="63" name="直線コネクタ 62"/>
        <xdr:cNvCxnSpPr/>
      </xdr:nvCxnSpPr>
      <xdr:spPr>
        <a:xfrm flipV="1">
          <a:off x="3797300" y="6101637"/>
          <a:ext cx="838200" cy="19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119910</xdr:rowOff>
    </xdr:from>
    <xdr:to>
      <xdr:col>19</xdr:col>
      <xdr:colOff>177800</xdr:colOff>
      <xdr:row>37</xdr:row>
      <xdr:rowOff>19130</xdr:rowOff>
    </xdr:to>
    <xdr:cxnSp macro="">
      <xdr:nvCxnSpPr>
        <xdr:cNvPr id="66" name="直線コネクタ 65"/>
        <xdr:cNvCxnSpPr/>
      </xdr:nvCxnSpPr>
      <xdr:spPr>
        <a:xfrm flipV="1">
          <a:off x="2908300" y="6292110"/>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170087</xdr:rowOff>
    </xdr:from>
    <xdr:to>
      <xdr:col>15</xdr:col>
      <xdr:colOff>50800</xdr:colOff>
      <xdr:row>37</xdr:row>
      <xdr:rowOff>19130</xdr:rowOff>
    </xdr:to>
    <xdr:cxnSp macro="">
      <xdr:nvCxnSpPr>
        <xdr:cNvPr id="69" name="直線コネクタ 68"/>
        <xdr:cNvCxnSpPr/>
      </xdr:nvCxnSpPr>
      <xdr:spPr>
        <a:xfrm>
          <a:off x="2019300" y="6342287"/>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170087</xdr:rowOff>
    </xdr:from>
    <xdr:to>
      <xdr:col>10</xdr:col>
      <xdr:colOff>114300</xdr:colOff>
      <xdr:row>37</xdr:row>
      <xdr:rowOff>55281</xdr:rowOff>
    </xdr:to>
    <xdr:cxnSp macro="">
      <xdr:nvCxnSpPr>
        <xdr:cNvPr id="72" name="直線コネクタ 71"/>
        <xdr:cNvCxnSpPr/>
      </xdr:nvCxnSpPr>
      <xdr:spPr>
        <a:xfrm flipV="1">
          <a:off x="1130300" y="6342287"/>
          <a:ext cx="889000" cy="5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50087</xdr:rowOff>
    </xdr:from>
    <xdr:to>
      <xdr:col>24</xdr:col>
      <xdr:colOff>114300</xdr:colOff>
      <xdr:row>35</xdr:row>
      <xdr:rowOff>151687</xdr:rowOff>
    </xdr:to>
    <xdr:sp macro="" textlink="">
      <xdr:nvSpPr>
        <xdr:cNvPr id="82" name="楕円 81"/>
        <xdr:cNvSpPr/>
      </xdr:nvSpPr>
      <xdr:spPr>
        <a:xfrm>
          <a:off x="4584700" y="60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28514</xdr:rowOff>
    </xdr:from>
    <xdr:ext cx="534377" cy="259045"/>
    <xdr:sp macro="" textlink="">
      <xdr:nvSpPr>
        <xdr:cNvPr id="83" name="人件費該当値テキスト"/>
        <xdr:cNvSpPr txBox="1"/>
      </xdr:nvSpPr>
      <xdr:spPr>
        <a:xfrm>
          <a:off x="4686300" y="602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69110</xdr:rowOff>
    </xdr:from>
    <xdr:to>
      <xdr:col>20</xdr:col>
      <xdr:colOff>38100</xdr:colOff>
      <xdr:row>36</xdr:row>
      <xdr:rowOff>170710</xdr:rowOff>
    </xdr:to>
    <xdr:sp macro="" textlink="">
      <xdr:nvSpPr>
        <xdr:cNvPr id="84" name="楕円 83"/>
        <xdr:cNvSpPr/>
      </xdr:nvSpPr>
      <xdr:spPr>
        <a:xfrm>
          <a:off x="3746500" y="62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161837</xdr:rowOff>
    </xdr:from>
    <xdr:ext cx="534377" cy="259045"/>
    <xdr:sp macro="" textlink="">
      <xdr:nvSpPr>
        <xdr:cNvPr id="85" name="テキスト ボックス 84"/>
        <xdr:cNvSpPr txBox="1"/>
      </xdr:nvSpPr>
      <xdr:spPr>
        <a:xfrm>
          <a:off x="3530111" y="633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139780</xdr:rowOff>
    </xdr:from>
    <xdr:to>
      <xdr:col>15</xdr:col>
      <xdr:colOff>101600</xdr:colOff>
      <xdr:row>37</xdr:row>
      <xdr:rowOff>69930</xdr:rowOff>
    </xdr:to>
    <xdr:sp macro="" textlink="">
      <xdr:nvSpPr>
        <xdr:cNvPr id="86" name="楕円 85"/>
        <xdr:cNvSpPr/>
      </xdr:nvSpPr>
      <xdr:spPr>
        <a:xfrm>
          <a:off x="2857500" y="63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61057</xdr:rowOff>
    </xdr:from>
    <xdr:ext cx="534377" cy="259045"/>
    <xdr:sp macro="" textlink="">
      <xdr:nvSpPr>
        <xdr:cNvPr id="87" name="テキスト ボックス 86"/>
        <xdr:cNvSpPr txBox="1"/>
      </xdr:nvSpPr>
      <xdr:spPr>
        <a:xfrm>
          <a:off x="2641111" y="640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119287</xdr:rowOff>
    </xdr:from>
    <xdr:to>
      <xdr:col>10</xdr:col>
      <xdr:colOff>165100</xdr:colOff>
      <xdr:row>37</xdr:row>
      <xdr:rowOff>49437</xdr:rowOff>
    </xdr:to>
    <xdr:sp macro="" textlink="">
      <xdr:nvSpPr>
        <xdr:cNvPr id="88" name="楕円 87"/>
        <xdr:cNvSpPr/>
      </xdr:nvSpPr>
      <xdr:spPr>
        <a:xfrm>
          <a:off x="1968500" y="629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40564</xdr:rowOff>
    </xdr:from>
    <xdr:ext cx="534377" cy="259045"/>
    <xdr:sp macro="" textlink="">
      <xdr:nvSpPr>
        <xdr:cNvPr id="89" name="テキスト ボックス 88"/>
        <xdr:cNvSpPr txBox="1"/>
      </xdr:nvSpPr>
      <xdr:spPr>
        <a:xfrm>
          <a:off x="1752111" y="638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4481</xdr:rowOff>
    </xdr:from>
    <xdr:to>
      <xdr:col>6</xdr:col>
      <xdr:colOff>38100</xdr:colOff>
      <xdr:row>37</xdr:row>
      <xdr:rowOff>106081</xdr:rowOff>
    </xdr:to>
    <xdr:sp macro="" textlink="">
      <xdr:nvSpPr>
        <xdr:cNvPr id="90" name="楕円 89"/>
        <xdr:cNvSpPr/>
      </xdr:nvSpPr>
      <xdr:spPr>
        <a:xfrm>
          <a:off x="1079500" y="63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97208</xdr:rowOff>
    </xdr:from>
    <xdr:ext cx="534377" cy="259045"/>
    <xdr:sp macro="" textlink="">
      <xdr:nvSpPr>
        <xdr:cNvPr id="91" name="テキスト ボックス 90"/>
        <xdr:cNvSpPr txBox="1"/>
      </xdr:nvSpPr>
      <xdr:spPr>
        <a:xfrm>
          <a:off x="863111" y="64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119011</xdr:rowOff>
    </xdr:from>
    <xdr:to>
      <xdr:col>24</xdr:col>
      <xdr:colOff>63500</xdr:colOff>
      <xdr:row>56</xdr:row>
      <xdr:rowOff>90715</xdr:rowOff>
    </xdr:to>
    <xdr:cxnSp macro="">
      <xdr:nvCxnSpPr>
        <xdr:cNvPr id="123" name="直線コネクタ 122"/>
        <xdr:cNvCxnSpPr/>
      </xdr:nvCxnSpPr>
      <xdr:spPr>
        <a:xfrm flipV="1">
          <a:off x="3797300" y="9548761"/>
          <a:ext cx="838200" cy="1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90715</xdr:rowOff>
    </xdr:from>
    <xdr:to>
      <xdr:col>19</xdr:col>
      <xdr:colOff>177800</xdr:colOff>
      <xdr:row>56</xdr:row>
      <xdr:rowOff>149481</xdr:rowOff>
    </xdr:to>
    <xdr:cxnSp macro="">
      <xdr:nvCxnSpPr>
        <xdr:cNvPr id="126" name="直線コネクタ 125"/>
        <xdr:cNvCxnSpPr/>
      </xdr:nvCxnSpPr>
      <xdr:spPr>
        <a:xfrm flipV="1">
          <a:off x="2908300" y="9691915"/>
          <a:ext cx="8890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147114</xdr:rowOff>
    </xdr:from>
    <xdr:to>
      <xdr:col>15</xdr:col>
      <xdr:colOff>50800</xdr:colOff>
      <xdr:row>56</xdr:row>
      <xdr:rowOff>149481</xdr:rowOff>
    </xdr:to>
    <xdr:cxnSp macro="">
      <xdr:nvCxnSpPr>
        <xdr:cNvPr id="129" name="直線コネクタ 128"/>
        <xdr:cNvCxnSpPr/>
      </xdr:nvCxnSpPr>
      <xdr:spPr>
        <a:xfrm>
          <a:off x="2019300" y="9748314"/>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147114</xdr:rowOff>
    </xdr:from>
    <xdr:to>
      <xdr:col>10</xdr:col>
      <xdr:colOff>114300</xdr:colOff>
      <xdr:row>56</xdr:row>
      <xdr:rowOff>156159</xdr:rowOff>
    </xdr:to>
    <xdr:cxnSp macro="">
      <xdr:nvCxnSpPr>
        <xdr:cNvPr id="132" name="直線コネクタ 131"/>
        <xdr:cNvCxnSpPr/>
      </xdr:nvCxnSpPr>
      <xdr:spPr>
        <a:xfrm flipV="1">
          <a:off x="1130300" y="9748314"/>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68211</xdr:rowOff>
    </xdr:from>
    <xdr:to>
      <xdr:col>24</xdr:col>
      <xdr:colOff>114300</xdr:colOff>
      <xdr:row>55</xdr:row>
      <xdr:rowOff>169811</xdr:rowOff>
    </xdr:to>
    <xdr:sp macro="" textlink="">
      <xdr:nvSpPr>
        <xdr:cNvPr id="142" name="楕円 141"/>
        <xdr:cNvSpPr/>
      </xdr:nvSpPr>
      <xdr:spPr>
        <a:xfrm>
          <a:off x="4584700" y="949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46638</xdr:rowOff>
    </xdr:from>
    <xdr:ext cx="534377" cy="259045"/>
    <xdr:sp macro="" textlink="">
      <xdr:nvSpPr>
        <xdr:cNvPr id="143" name="物件費該当値テキスト"/>
        <xdr:cNvSpPr txBox="1"/>
      </xdr:nvSpPr>
      <xdr:spPr>
        <a:xfrm>
          <a:off x="4686300" y="94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39915</xdr:rowOff>
    </xdr:from>
    <xdr:to>
      <xdr:col>20</xdr:col>
      <xdr:colOff>38100</xdr:colOff>
      <xdr:row>56</xdr:row>
      <xdr:rowOff>141515</xdr:rowOff>
    </xdr:to>
    <xdr:sp macro="" textlink="">
      <xdr:nvSpPr>
        <xdr:cNvPr id="144" name="楕円 143"/>
        <xdr:cNvSpPr/>
      </xdr:nvSpPr>
      <xdr:spPr>
        <a:xfrm>
          <a:off x="3746500" y="96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132642</xdr:rowOff>
    </xdr:from>
    <xdr:ext cx="534377" cy="259045"/>
    <xdr:sp macro="" textlink="">
      <xdr:nvSpPr>
        <xdr:cNvPr id="145" name="テキスト ボックス 144"/>
        <xdr:cNvSpPr txBox="1"/>
      </xdr:nvSpPr>
      <xdr:spPr>
        <a:xfrm>
          <a:off x="3530111" y="973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98681</xdr:rowOff>
    </xdr:from>
    <xdr:to>
      <xdr:col>15</xdr:col>
      <xdr:colOff>101600</xdr:colOff>
      <xdr:row>57</xdr:row>
      <xdr:rowOff>28831</xdr:rowOff>
    </xdr:to>
    <xdr:sp macro="" textlink="">
      <xdr:nvSpPr>
        <xdr:cNvPr id="146" name="楕円 145"/>
        <xdr:cNvSpPr/>
      </xdr:nvSpPr>
      <xdr:spPr>
        <a:xfrm>
          <a:off x="2857500" y="96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19958</xdr:rowOff>
    </xdr:from>
    <xdr:ext cx="534377" cy="259045"/>
    <xdr:sp macro="" textlink="">
      <xdr:nvSpPr>
        <xdr:cNvPr id="147" name="テキスト ボックス 146"/>
        <xdr:cNvSpPr txBox="1"/>
      </xdr:nvSpPr>
      <xdr:spPr>
        <a:xfrm>
          <a:off x="2641111" y="979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96314</xdr:rowOff>
    </xdr:from>
    <xdr:to>
      <xdr:col>10</xdr:col>
      <xdr:colOff>165100</xdr:colOff>
      <xdr:row>57</xdr:row>
      <xdr:rowOff>26464</xdr:rowOff>
    </xdr:to>
    <xdr:sp macro="" textlink="">
      <xdr:nvSpPr>
        <xdr:cNvPr id="148" name="楕円 147"/>
        <xdr:cNvSpPr/>
      </xdr:nvSpPr>
      <xdr:spPr>
        <a:xfrm>
          <a:off x="1968500" y="96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17591</xdr:rowOff>
    </xdr:from>
    <xdr:ext cx="534377" cy="259045"/>
    <xdr:sp macro="" textlink="">
      <xdr:nvSpPr>
        <xdr:cNvPr id="149" name="テキスト ボックス 148"/>
        <xdr:cNvSpPr txBox="1"/>
      </xdr:nvSpPr>
      <xdr:spPr>
        <a:xfrm>
          <a:off x="1752111" y="979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105359</xdr:rowOff>
    </xdr:from>
    <xdr:to>
      <xdr:col>6</xdr:col>
      <xdr:colOff>38100</xdr:colOff>
      <xdr:row>57</xdr:row>
      <xdr:rowOff>35509</xdr:rowOff>
    </xdr:to>
    <xdr:sp macro="" textlink="">
      <xdr:nvSpPr>
        <xdr:cNvPr id="150" name="楕円 149"/>
        <xdr:cNvSpPr/>
      </xdr:nvSpPr>
      <xdr:spPr>
        <a:xfrm>
          <a:off x="10795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26636</xdr:rowOff>
    </xdr:from>
    <xdr:ext cx="534377" cy="259045"/>
    <xdr:sp macro="" textlink="">
      <xdr:nvSpPr>
        <xdr:cNvPr id="151" name="テキスト ボックス 150"/>
        <xdr:cNvSpPr txBox="1"/>
      </xdr:nvSpPr>
      <xdr:spPr>
        <a:xfrm>
          <a:off x="863111" y="97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47780</xdr:rowOff>
    </xdr:from>
    <xdr:to>
      <xdr:col>24</xdr:col>
      <xdr:colOff>63500</xdr:colOff>
      <xdr:row>78</xdr:row>
      <xdr:rowOff>49288</xdr:rowOff>
    </xdr:to>
    <xdr:cxnSp macro="">
      <xdr:nvCxnSpPr>
        <xdr:cNvPr id="178" name="直線コネクタ 177"/>
        <xdr:cNvCxnSpPr/>
      </xdr:nvCxnSpPr>
      <xdr:spPr>
        <a:xfrm flipV="1">
          <a:off x="3797300" y="13420880"/>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151771</xdr:rowOff>
    </xdr:from>
    <xdr:to>
      <xdr:col>19</xdr:col>
      <xdr:colOff>177800</xdr:colOff>
      <xdr:row>78</xdr:row>
      <xdr:rowOff>49288</xdr:rowOff>
    </xdr:to>
    <xdr:cxnSp macro="">
      <xdr:nvCxnSpPr>
        <xdr:cNvPr id="181" name="直線コネクタ 180"/>
        <xdr:cNvCxnSpPr/>
      </xdr:nvCxnSpPr>
      <xdr:spPr>
        <a:xfrm>
          <a:off x="2908300" y="13353421"/>
          <a:ext cx="889000" cy="6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151771</xdr:rowOff>
    </xdr:from>
    <xdr:to>
      <xdr:col>15</xdr:col>
      <xdr:colOff>50800</xdr:colOff>
      <xdr:row>78</xdr:row>
      <xdr:rowOff>46774</xdr:rowOff>
    </xdr:to>
    <xdr:cxnSp macro="">
      <xdr:nvCxnSpPr>
        <xdr:cNvPr id="184" name="直線コネクタ 183"/>
        <xdr:cNvCxnSpPr/>
      </xdr:nvCxnSpPr>
      <xdr:spPr>
        <a:xfrm flipV="1">
          <a:off x="2019300" y="13353421"/>
          <a:ext cx="889000" cy="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46774</xdr:rowOff>
    </xdr:from>
    <xdr:to>
      <xdr:col>10</xdr:col>
      <xdr:colOff>114300</xdr:colOff>
      <xdr:row>78</xdr:row>
      <xdr:rowOff>49426</xdr:rowOff>
    </xdr:to>
    <xdr:cxnSp macro="">
      <xdr:nvCxnSpPr>
        <xdr:cNvPr id="187" name="直線コネクタ 186"/>
        <xdr:cNvCxnSpPr/>
      </xdr:nvCxnSpPr>
      <xdr:spPr>
        <a:xfrm flipV="1">
          <a:off x="1130300" y="13419874"/>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168430</xdr:rowOff>
    </xdr:from>
    <xdr:to>
      <xdr:col>24</xdr:col>
      <xdr:colOff>114300</xdr:colOff>
      <xdr:row>78</xdr:row>
      <xdr:rowOff>98580</xdr:rowOff>
    </xdr:to>
    <xdr:sp macro="" textlink="">
      <xdr:nvSpPr>
        <xdr:cNvPr id="197" name="楕円 196"/>
        <xdr:cNvSpPr/>
      </xdr:nvSpPr>
      <xdr:spPr>
        <a:xfrm>
          <a:off x="4584700" y="133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83357</xdr:rowOff>
    </xdr:from>
    <xdr:ext cx="469744" cy="259045"/>
    <xdr:sp macro="" textlink="">
      <xdr:nvSpPr>
        <xdr:cNvPr id="198" name="維持補修費該当値テキスト"/>
        <xdr:cNvSpPr txBox="1"/>
      </xdr:nvSpPr>
      <xdr:spPr>
        <a:xfrm>
          <a:off x="4686300" y="1328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169938</xdr:rowOff>
    </xdr:from>
    <xdr:to>
      <xdr:col>20</xdr:col>
      <xdr:colOff>38100</xdr:colOff>
      <xdr:row>78</xdr:row>
      <xdr:rowOff>100088</xdr:rowOff>
    </xdr:to>
    <xdr:sp macro="" textlink="">
      <xdr:nvSpPr>
        <xdr:cNvPr id="199" name="楕円 198"/>
        <xdr:cNvSpPr/>
      </xdr:nvSpPr>
      <xdr:spPr>
        <a:xfrm>
          <a:off x="3746500" y="133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91215</xdr:rowOff>
    </xdr:from>
    <xdr:ext cx="469744" cy="259045"/>
    <xdr:sp macro="" textlink="">
      <xdr:nvSpPr>
        <xdr:cNvPr id="200" name="テキスト ボックス 199"/>
        <xdr:cNvSpPr txBox="1"/>
      </xdr:nvSpPr>
      <xdr:spPr>
        <a:xfrm>
          <a:off x="3562428" y="134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100971</xdr:rowOff>
    </xdr:from>
    <xdr:to>
      <xdr:col>15</xdr:col>
      <xdr:colOff>101600</xdr:colOff>
      <xdr:row>78</xdr:row>
      <xdr:rowOff>31121</xdr:rowOff>
    </xdr:to>
    <xdr:sp macro="" textlink="">
      <xdr:nvSpPr>
        <xdr:cNvPr id="201" name="楕円 200"/>
        <xdr:cNvSpPr/>
      </xdr:nvSpPr>
      <xdr:spPr>
        <a:xfrm>
          <a:off x="2857500" y="13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47648</xdr:rowOff>
    </xdr:from>
    <xdr:ext cx="469744" cy="259045"/>
    <xdr:sp macro="" textlink="">
      <xdr:nvSpPr>
        <xdr:cNvPr id="202" name="テキスト ボックス 201"/>
        <xdr:cNvSpPr txBox="1"/>
      </xdr:nvSpPr>
      <xdr:spPr>
        <a:xfrm>
          <a:off x="2673428" y="1307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167424</xdr:rowOff>
    </xdr:from>
    <xdr:to>
      <xdr:col>10</xdr:col>
      <xdr:colOff>165100</xdr:colOff>
      <xdr:row>78</xdr:row>
      <xdr:rowOff>97574</xdr:rowOff>
    </xdr:to>
    <xdr:sp macro="" textlink="">
      <xdr:nvSpPr>
        <xdr:cNvPr id="203" name="楕円 202"/>
        <xdr:cNvSpPr/>
      </xdr:nvSpPr>
      <xdr:spPr>
        <a:xfrm>
          <a:off x="19685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88701</xdr:rowOff>
    </xdr:from>
    <xdr:ext cx="469744" cy="259045"/>
    <xdr:sp macro="" textlink="">
      <xdr:nvSpPr>
        <xdr:cNvPr id="204" name="テキスト ボックス 203"/>
        <xdr:cNvSpPr txBox="1"/>
      </xdr:nvSpPr>
      <xdr:spPr>
        <a:xfrm>
          <a:off x="1784428" y="1346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170076</xdr:rowOff>
    </xdr:from>
    <xdr:to>
      <xdr:col>6</xdr:col>
      <xdr:colOff>38100</xdr:colOff>
      <xdr:row>78</xdr:row>
      <xdr:rowOff>100226</xdr:rowOff>
    </xdr:to>
    <xdr:sp macro="" textlink="">
      <xdr:nvSpPr>
        <xdr:cNvPr id="205" name="楕円 204"/>
        <xdr:cNvSpPr/>
      </xdr:nvSpPr>
      <xdr:spPr>
        <a:xfrm>
          <a:off x="1079500" y="133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91353</xdr:rowOff>
    </xdr:from>
    <xdr:ext cx="469744" cy="259045"/>
    <xdr:sp macro="" textlink="">
      <xdr:nvSpPr>
        <xdr:cNvPr id="206" name="テキスト ボックス 205"/>
        <xdr:cNvSpPr txBox="1"/>
      </xdr:nvSpPr>
      <xdr:spPr>
        <a:xfrm>
          <a:off x="895428" y="1346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84993</xdr:rowOff>
    </xdr:from>
    <xdr:to>
      <xdr:col>24</xdr:col>
      <xdr:colOff>63500</xdr:colOff>
      <xdr:row>94</xdr:row>
      <xdr:rowOff>89694</xdr:rowOff>
    </xdr:to>
    <xdr:cxnSp macro="">
      <xdr:nvCxnSpPr>
        <xdr:cNvPr id="240" name="直線コネクタ 239"/>
        <xdr:cNvCxnSpPr/>
      </xdr:nvCxnSpPr>
      <xdr:spPr>
        <a:xfrm>
          <a:off x="3797300" y="16201293"/>
          <a:ext cx="8382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84993</xdr:rowOff>
    </xdr:from>
    <xdr:to>
      <xdr:col>19</xdr:col>
      <xdr:colOff>177800</xdr:colOff>
      <xdr:row>95</xdr:row>
      <xdr:rowOff>4012</xdr:rowOff>
    </xdr:to>
    <xdr:cxnSp macro="">
      <xdr:nvCxnSpPr>
        <xdr:cNvPr id="243" name="直線コネクタ 242"/>
        <xdr:cNvCxnSpPr/>
      </xdr:nvCxnSpPr>
      <xdr:spPr>
        <a:xfrm flipV="1">
          <a:off x="2908300" y="16201293"/>
          <a:ext cx="889000" cy="9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127256</xdr:rowOff>
    </xdr:from>
    <xdr:to>
      <xdr:col>15</xdr:col>
      <xdr:colOff>50800</xdr:colOff>
      <xdr:row>95</xdr:row>
      <xdr:rowOff>4012</xdr:rowOff>
    </xdr:to>
    <xdr:cxnSp macro="">
      <xdr:nvCxnSpPr>
        <xdr:cNvPr id="246" name="直線コネクタ 245"/>
        <xdr:cNvCxnSpPr/>
      </xdr:nvCxnSpPr>
      <xdr:spPr>
        <a:xfrm>
          <a:off x="2019300" y="16243556"/>
          <a:ext cx="889000" cy="4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127256</xdr:rowOff>
    </xdr:from>
    <xdr:to>
      <xdr:col>10</xdr:col>
      <xdr:colOff>114300</xdr:colOff>
      <xdr:row>95</xdr:row>
      <xdr:rowOff>17470</xdr:rowOff>
    </xdr:to>
    <xdr:cxnSp macro="">
      <xdr:nvCxnSpPr>
        <xdr:cNvPr id="249" name="直線コネクタ 248"/>
        <xdr:cNvCxnSpPr/>
      </xdr:nvCxnSpPr>
      <xdr:spPr>
        <a:xfrm flipV="1">
          <a:off x="1130300" y="16243556"/>
          <a:ext cx="889000" cy="6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38894</xdr:rowOff>
    </xdr:from>
    <xdr:to>
      <xdr:col>24</xdr:col>
      <xdr:colOff>114300</xdr:colOff>
      <xdr:row>94</xdr:row>
      <xdr:rowOff>140494</xdr:rowOff>
    </xdr:to>
    <xdr:sp macro="" textlink="">
      <xdr:nvSpPr>
        <xdr:cNvPr id="259" name="楕円 258"/>
        <xdr:cNvSpPr/>
      </xdr:nvSpPr>
      <xdr:spPr>
        <a:xfrm>
          <a:off x="4584700" y="161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61771</xdr:rowOff>
    </xdr:from>
    <xdr:ext cx="534377" cy="259045"/>
    <xdr:sp macro="" textlink="">
      <xdr:nvSpPr>
        <xdr:cNvPr id="260" name="扶助費該当値テキスト"/>
        <xdr:cNvSpPr txBox="1"/>
      </xdr:nvSpPr>
      <xdr:spPr>
        <a:xfrm>
          <a:off x="4686300" y="1600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34193</xdr:rowOff>
    </xdr:from>
    <xdr:to>
      <xdr:col>20</xdr:col>
      <xdr:colOff>38100</xdr:colOff>
      <xdr:row>94</xdr:row>
      <xdr:rowOff>135793</xdr:rowOff>
    </xdr:to>
    <xdr:sp macro="" textlink="">
      <xdr:nvSpPr>
        <xdr:cNvPr id="261" name="楕円 260"/>
        <xdr:cNvSpPr/>
      </xdr:nvSpPr>
      <xdr:spPr>
        <a:xfrm>
          <a:off x="3746500" y="1615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152320</xdr:rowOff>
    </xdr:from>
    <xdr:ext cx="534377" cy="259045"/>
    <xdr:sp macro="" textlink="">
      <xdr:nvSpPr>
        <xdr:cNvPr id="262" name="テキスト ボックス 261"/>
        <xdr:cNvSpPr txBox="1"/>
      </xdr:nvSpPr>
      <xdr:spPr>
        <a:xfrm>
          <a:off x="3530111" y="1592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124662</xdr:rowOff>
    </xdr:from>
    <xdr:to>
      <xdr:col>15</xdr:col>
      <xdr:colOff>101600</xdr:colOff>
      <xdr:row>95</xdr:row>
      <xdr:rowOff>54812</xdr:rowOff>
    </xdr:to>
    <xdr:sp macro="" textlink="">
      <xdr:nvSpPr>
        <xdr:cNvPr id="263" name="楕円 262"/>
        <xdr:cNvSpPr/>
      </xdr:nvSpPr>
      <xdr:spPr>
        <a:xfrm>
          <a:off x="2857500" y="162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71339</xdr:rowOff>
    </xdr:from>
    <xdr:ext cx="534377" cy="259045"/>
    <xdr:sp macro="" textlink="">
      <xdr:nvSpPr>
        <xdr:cNvPr id="264" name="テキスト ボックス 263"/>
        <xdr:cNvSpPr txBox="1"/>
      </xdr:nvSpPr>
      <xdr:spPr>
        <a:xfrm>
          <a:off x="2641111" y="1601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76456</xdr:rowOff>
    </xdr:from>
    <xdr:to>
      <xdr:col>10</xdr:col>
      <xdr:colOff>165100</xdr:colOff>
      <xdr:row>95</xdr:row>
      <xdr:rowOff>6606</xdr:rowOff>
    </xdr:to>
    <xdr:sp macro="" textlink="">
      <xdr:nvSpPr>
        <xdr:cNvPr id="265" name="楕円 264"/>
        <xdr:cNvSpPr/>
      </xdr:nvSpPr>
      <xdr:spPr>
        <a:xfrm>
          <a:off x="1968500" y="161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23133</xdr:rowOff>
    </xdr:from>
    <xdr:ext cx="534377" cy="259045"/>
    <xdr:sp macro="" textlink="">
      <xdr:nvSpPr>
        <xdr:cNvPr id="266" name="テキスト ボックス 265"/>
        <xdr:cNvSpPr txBox="1"/>
      </xdr:nvSpPr>
      <xdr:spPr>
        <a:xfrm>
          <a:off x="1752111" y="1596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138120</xdr:rowOff>
    </xdr:from>
    <xdr:to>
      <xdr:col>6</xdr:col>
      <xdr:colOff>38100</xdr:colOff>
      <xdr:row>95</xdr:row>
      <xdr:rowOff>68270</xdr:rowOff>
    </xdr:to>
    <xdr:sp macro="" textlink="">
      <xdr:nvSpPr>
        <xdr:cNvPr id="267" name="楕円 266"/>
        <xdr:cNvSpPr/>
      </xdr:nvSpPr>
      <xdr:spPr>
        <a:xfrm>
          <a:off x="1079500" y="162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84797</xdr:rowOff>
    </xdr:from>
    <xdr:ext cx="534377" cy="259045"/>
    <xdr:sp macro="" textlink="">
      <xdr:nvSpPr>
        <xdr:cNvPr id="268" name="テキスト ボックス 267"/>
        <xdr:cNvSpPr txBox="1"/>
      </xdr:nvSpPr>
      <xdr:spPr>
        <a:xfrm>
          <a:off x="863111" y="160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154824</xdr:rowOff>
    </xdr:from>
    <xdr:to>
      <xdr:col>55</xdr:col>
      <xdr:colOff>0</xdr:colOff>
      <xdr:row>37</xdr:row>
      <xdr:rowOff>6312</xdr:rowOff>
    </xdr:to>
    <xdr:cxnSp macro="">
      <xdr:nvCxnSpPr>
        <xdr:cNvPr id="295" name="直線コネクタ 294"/>
        <xdr:cNvCxnSpPr/>
      </xdr:nvCxnSpPr>
      <xdr:spPr>
        <a:xfrm flipV="1">
          <a:off x="9639300" y="5812674"/>
          <a:ext cx="838200" cy="5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153773</xdr:rowOff>
    </xdr:from>
    <xdr:to>
      <xdr:col>50</xdr:col>
      <xdr:colOff>114300</xdr:colOff>
      <xdr:row>37</xdr:row>
      <xdr:rowOff>6312</xdr:rowOff>
    </xdr:to>
    <xdr:cxnSp macro="">
      <xdr:nvCxnSpPr>
        <xdr:cNvPr id="298" name="直線コネクタ 297"/>
        <xdr:cNvCxnSpPr/>
      </xdr:nvCxnSpPr>
      <xdr:spPr>
        <a:xfrm>
          <a:off x="8750300" y="6325973"/>
          <a:ext cx="8890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149516</xdr:rowOff>
    </xdr:from>
    <xdr:to>
      <xdr:col>45</xdr:col>
      <xdr:colOff>177800</xdr:colOff>
      <xdr:row>36</xdr:row>
      <xdr:rowOff>153773</xdr:rowOff>
    </xdr:to>
    <xdr:cxnSp macro="">
      <xdr:nvCxnSpPr>
        <xdr:cNvPr id="301" name="直線コネクタ 300"/>
        <xdr:cNvCxnSpPr/>
      </xdr:nvCxnSpPr>
      <xdr:spPr>
        <a:xfrm>
          <a:off x="7861300" y="6321716"/>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149516</xdr:rowOff>
    </xdr:from>
    <xdr:to>
      <xdr:col>41</xdr:col>
      <xdr:colOff>50800</xdr:colOff>
      <xdr:row>36</xdr:row>
      <xdr:rowOff>152117</xdr:rowOff>
    </xdr:to>
    <xdr:cxnSp macro="">
      <xdr:nvCxnSpPr>
        <xdr:cNvPr id="304" name="直線コネクタ 303"/>
        <xdr:cNvCxnSpPr/>
      </xdr:nvCxnSpPr>
      <xdr:spPr>
        <a:xfrm flipV="1">
          <a:off x="6972300" y="6321716"/>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104024</xdr:rowOff>
    </xdr:from>
    <xdr:to>
      <xdr:col>55</xdr:col>
      <xdr:colOff>50800</xdr:colOff>
      <xdr:row>34</xdr:row>
      <xdr:rowOff>34174</xdr:rowOff>
    </xdr:to>
    <xdr:sp macro="" textlink="">
      <xdr:nvSpPr>
        <xdr:cNvPr id="314" name="楕円 313"/>
        <xdr:cNvSpPr/>
      </xdr:nvSpPr>
      <xdr:spPr>
        <a:xfrm>
          <a:off x="10426700" y="57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82451</xdr:rowOff>
    </xdr:from>
    <xdr:ext cx="599010" cy="259045"/>
    <xdr:sp macro="" textlink="">
      <xdr:nvSpPr>
        <xdr:cNvPr id="315" name="補助費等該当値テキスト"/>
        <xdr:cNvSpPr txBox="1"/>
      </xdr:nvSpPr>
      <xdr:spPr>
        <a:xfrm>
          <a:off x="10528300" y="574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126962</xdr:rowOff>
    </xdr:from>
    <xdr:to>
      <xdr:col>50</xdr:col>
      <xdr:colOff>165100</xdr:colOff>
      <xdr:row>37</xdr:row>
      <xdr:rowOff>57112</xdr:rowOff>
    </xdr:to>
    <xdr:sp macro="" textlink="">
      <xdr:nvSpPr>
        <xdr:cNvPr id="316" name="楕円 315"/>
        <xdr:cNvSpPr/>
      </xdr:nvSpPr>
      <xdr:spPr>
        <a:xfrm>
          <a:off x="9588500" y="62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48239</xdr:rowOff>
    </xdr:from>
    <xdr:ext cx="534377" cy="259045"/>
    <xdr:sp macro="" textlink="">
      <xdr:nvSpPr>
        <xdr:cNvPr id="317" name="テキスト ボックス 316"/>
        <xdr:cNvSpPr txBox="1"/>
      </xdr:nvSpPr>
      <xdr:spPr>
        <a:xfrm>
          <a:off x="9372111" y="63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102973</xdr:rowOff>
    </xdr:from>
    <xdr:to>
      <xdr:col>46</xdr:col>
      <xdr:colOff>38100</xdr:colOff>
      <xdr:row>37</xdr:row>
      <xdr:rowOff>33123</xdr:rowOff>
    </xdr:to>
    <xdr:sp macro="" textlink="">
      <xdr:nvSpPr>
        <xdr:cNvPr id="318" name="楕円 317"/>
        <xdr:cNvSpPr/>
      </xdr:nvSpPr>
      <xdr:spPr>
        <a:xfrm>
          <a:off x="8699500" y="62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49650</xdr:rowOff>
    </xdr:from>
    <xdr:ext cx="534377" cy="259045"/>
    <xdr:sp macro="" textlink="">
      <xdr:nvSpPr>
        <xdr:cNvPr id="319" name="テキスト ボックス 318"/>
        <xdr:cNvSpPr txBox="1"/>
      </xdr:nvSpPr>
      <xdr:spPr>
        <a:xfrm>
          <a:off x="8483111" y="605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98716</xdr:rowOff>
    </xdr:from>
    <xdr:to>
      <xdr:col>41</xdr:col>
      <xdr:colOff>101600</xdr:colOff>
      <xdr:row>37</xdr:row>
      <xdr:rowOff>28866</xdr:rowOff>
    </xdr:to>
    <xdr:sp macro="" textlink="">
      <xdr:nvSpPr>
        <xdr:cNvPr id="320" name="楕円 319"/>
        <xdr:cNvSpPr/>
      </xdr:nvSpPr>
      <xdr:spPr>
        <a:xfrm>
          <a:off x="7810500" y="62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45393</xdr:rowOff>
    </xdr:from>
    <xdr:ext cx="534377" cy="259045"/>
    <xdr:sp macro="" textlink="">
      <xdr:nvSpPr>
        <xdr:cNvPr id="321" name="テキスト ボックス 320"/>
        <xdr:cNvSpPr txBox="1"/>
      </xdr:nvSpPr>
      <xdr:spPr>
        <a:xfrm>
          <a:off x="7594111" y="60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101317</xdr:rowOff>
    </xdr:from>
    <xdr:to>
      <xdr:col>36</xdr:col>
      <xdr:colOff>165100</xdr:colOff>
      <xdr:row>37</xdr:row>
      <xdr:rowOff>31467</xdr:rowOff>
    </xdr:to>
    <xdr:sp macro="" textlink="">
      <xdr:nvSpPr>
        <xdr:cNvPr id="322" name="楕円 321"/>
        <xdr:cNvSpPr/>
      </xdr:nvSpPr>
      <xdr:spPr>
        <a:xfrm>
          <a:off x="6921500" y="627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47994</xdr:rowOff>
    </xdr:from>
    <xdr:ext cx="534377" cy="259045"/>
    <xdr:sp macro="" textlink="">
      <xdr:nvSpPr>
        <xdr:cNvPr id="323" name="テキスト ボックス 322"/>
        <xdr:cNvSpPr txBox="1"/>
      </xdr:nvSpPr>
      <xdr:spPr>
        <a:xfrm>
          <a:off x="6705111" y="604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47291</xdr:rowOff>
    </xdr:from>
    <xdr:to>
      <xdr:col>55</xdr:col>
      <xdr:colOff>0</xdr:colOff>
      <xdr:row>57</xdr:row>
      <xdr:rowOff>91337</xdr:rowOff>
    </xdr:to>
    <xdr:cxnSp macro="">
      <xdr:nvCxnSpPr>
        <xdr:cNvPr id="350" name="直線コネクタ 349"/>
        <xdr:cNvCxnSpPr/>
      </xdr:nvCxnSpPr>
      <xdr:spPr>
        <a:xfrm flipV="1">
          <a:off x="9639300" y="9477041"/>
          <a:ext cx="838200" cy="38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91337</xdr:rowOff>
    </xdr:from>
    <xdr:to>
      <xdr:col>50</xdr:col>
      <xdr:colOff>114300</xdr:colOff>
      <xdr:row>58</xdr:row>
      <xdr:rowOff>21660</xdr:rowOff>
    </xdr:to>
    <xdr:cxnSp macro="">
      <xdr:nvCxnSpPr>
        <xdr:cNvPr id="353" name="直線コネクタ 352"/>
        <xdr:cNvCxnSpPr/>
      </xdr:nvCxnSpPr>
      <xdr:spPr>
        <a:xfrm flipV="1">
          <a:off x="8750300" y="9863987"/>
          <a:ext cx="889000" cy="10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21660</xdr:rowOff>
    </xdr:from>
    <xdr:to>
      <xdr:col>45</xdr:col>
      <xdr:colOff>177800</xdr:colOff>
      <xdr:row>58</xdr:row>
      <xdr:rowOff>45553</xdr:rowOff>
    </xdr:to>
    <xdr:cxnSp macro="">
      <xdr:nvCxnSpPr>
        <xdr:cNvPr id="356" name="直線コネクタ 355"/>
        <xdr:cNvCxnSpPr/>
      </xdr:nvCxnSpPr>
      <xdr:spPr>
        <a:xfrm flipV="1">
          <a:off x="7861300" y="9965760"/>
          <a:ext cx="889000" cy="2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37681</xdr:rowOff>
    </xdr:from>
    <xdr:to>
      <xdr:col>41</xdr:col>
      <xdr:colOff>50800</xdr:colOff>
      <xdr:row>58</xdr:row>
      <xdr:rowOff>45553</xdr:rowOff>
    </xdr:to>
    <xdr:cxnSp macro="">
      <xdr:nvCxnSpPr>
        <xdr:cNvPr id="359" name="直線コネクタ 358"/>
        <xdr:cNvCxnSpPr/>
      </xdr:nvCxnSpPr>
      <xdr:spPr>
        <a:xfrm>
          <a:off x="6972300" y="9981781"/>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167941</xdr:rowOff>
    </xdr:from>
    <xdr:to>
      <xdr:col>55</xdr:col>
      <xdr:colOff>50800</xdr:colOff>
      <xdr:row>55</xdr:row>
      <xdr:rowOff>98091</xdr:rowOff>
    </xdr:to>
    <xdr:sp macro="" textlink="">
      <xdr:nvSpPr>
        <xdr:cNvPr id="369" name="楕円 368"/>
        <xdr:cNvSpPr/>
      </xdr:nvSpPr>
      <xdr:spPr>
        <a:xfrm>
          <a:off x="10426700" y="94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19368</xdr:rowOff>
    </xdr:from>
    <xdr:ext cx="599010" cy="259045"/>
    <xdr:sp macro="" textlink="">
      <xdr:nvSpPr>
        <xdr:cNvPr id="370" name="普通建設事業費該当値テキスト"/>
        <xdr:cNvSpPr txBox="1"/>
      </xdr:nvSpPr>
      <xdr:spPr>
        <a:xfrm>
          <a:off x="10528300" y="927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40537</xdr:rowOff>
    </xdr:from>
    <xdr:to>
      <xdr:col>50</xdr:col>
      <xdr:colOff>165100</xdr:colOff>
      <xdr:row>57</xdr:row>
      <xdr:rowOff>142137</xdr:rowOff>
    </xdr:to>
    <xdr:sp macro="" textlink="">
      <xdr:nvSpPr>
        <xdr:cNvPr id="371" name="楕円 370"/>
        <xdr:cNvSpPr/>
      </xdr:nvSpPr>
      <xdr:spPr>
        <a:xfrm>
          <a:off x="9588500" y="9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133264</xdr:rowOff>
    </xdr:from>
    <xdr:ext cx="534377" cy="259045"/>
    <xdr:sp macro="" textlink="">
      <xdr:nvSpPr>
        <xdr:cNvPr id="372" name="テキスト ボックス 371"/>
        <xdr:cNvSpPr txBox="1"/>
      </xdr:nvSpPr>
      <xdr:spPr>
        <a:xfrm>
          <a:off x="9372111" y="990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142310</xdr:rowOff>
    </xdr:from>
    <xdr:to>
      <xdr:col>46</xdr:col>
      <xdr:colOff>38100</xdr:colOff>
      <xdr:row>58</xdr:row>
      <xdr:rowOff>72460</xdr:rowOff>
    </xdr:to>
    <xdr:sp macro="" textlink="">
      <xdr:nvSpPr>
        <xdr:cNvPr id="373" name="楕円 372"/>
        <xdr:cNvSpPr/>
      </xdr:nvSpPr>
      <xdr:spPr>
        <a:xfrm>
          <a:off x="8699500" y="99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63587</xdr:rowOff>
    </xdr:from>
    <xdr:ext cx="534377" cy="259045"/>
    <xdr:sp macro="" textlink="">
      <xdr:nvSpPr>
        <xdr:cNvPr id="374" name="テキスト ボックス 373"/>
        <xdr:cNvSpPr txBox="1"/>
      </xdr:nvSpPr>
      <xdr:spPr>
        <a:xfrm>
          <a:off x="8483111" y="100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166203</xdr:rowOff>
    </xdr:from>
    <xdr:to>
      <xdr:col>41</xdr:col>
      <xdr:colOff>101600</xdr:colOff>
      <xdr:row>58</xdr:row>
      <xdr:rowOff>96353</xdr:rowOff>
    </xdr:to>
    <xdr:sp macro="" textlink="">
      <xdr:nvSpPr>
        <xdr:cNvPr id="375" name="楕円 374"/>
        <xdr:cNvSpPr/>
      </xdr:nvSpPr>
      <xdr:spPr>
        <a:xfrm>
          <a:off x="7810500" y="993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87480</xdr:rowOff>
    </xdr:from>
    <xdr:ext cx="534377" cy="259045"/>
    <xdr:sp macro="" textlink="">
      <xdr:nvSpPr>
        <xdr:cNvPr id="376" name="テキスト ボックス 375"/>
        <xdr:cNvSpPr txBox="1"/>
      </xdr:nvSpPr>
      <xdr:spPr>
        <a:xfrm>
          <a:off x="7594111" y="1003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158331</xdr:rowOff>
    </xdr:from>
    <xdr:to>
      <xdr:col>36</xdr:col>
      <xdr:colOff>165100</xdr:colOff>
      <xdr:row>58</xdr:row>
      <xdr:rowOff>88481</xdr:rowOff>
    </xdr:to>
    <xdr:sp macro="" textlink="">
      <xdr:nvSpPr>
        <xdr:cNvPr id="377" name="楕円 376"/>
        <xdr:cNvSpPr/>
      </xdr:nvSpPr>
      <xdr:spPr>
        <a:xfrm>
          <a:off x="6921500" y="99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79608</xdr:rowOff>
    </xdr:from>
    <xdr:ext cx="534377" cy="259045"/>
    <xdr:sp macro="" textlink="">
      <xdr:nvSpPr>
        <xdr:cNvPr id="378" name="テキスト ボックス 377"/>
        <xdr:cNvSpPr txBox="1"/>
      </xdr:nvSpPr>
      <xdr:spPr>
        <a:xfrm>
          <a:off x="6705111" y="100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165737</xdr:rowOff>
    </xdr:from>
    <xdr:to>
      <xdr:col>55</xdr:col>
      <xdr:colOff>0</xdr:colOff>
      <xdr:row>79</xdr:row>
      <xdr:rowOff>24265</xdr:rowOff>
    </xdr:to>
    <xdr:cxnSp macro="">
      <xdr:nvCxnSpPr>
        <xdr:cNvPr id="407" name="直線コネクタ 406"/>
        <xdr:cNvCxnSpPr/>
      </xdr:nvCxnSpPr>
      <xdr:spPr>
        <a:xfrm flipV="1">
          <a:off x="9639300" y="13538837"/>
          <a:ext cx="8382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24265</xdr:rowOff>
    </xdr:from>
    <xdr:to>
      <xdr:col>50</xdr:col>
      <xdr:colOff>114300</xdr:colOff>
      <xdr:row>79</xdr:row>
      <xdr:rowOff>33874</xdr:rowOff>
    </xdr:to>
    <xdr:cxnSp macro="">
      <xdr:nvCxnSpPr>
        <xdr:cNvPr id="410" name="直線コネクタ 409"/>
        <xdr:cNvCxnSpPr/>
      </xdr:nvCxnSpPr>
      <xdr:spPr>
        <a:xfrm flipV="1">
          <a:off x="8750300" y="13568815"/>
          <a:ext cx="889000" cy="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33874</xdr:rowOff>
    </xdr:from>
    <xdr:to>
      <xdr:col>45</xdr:col>
      <xdr:colOff>177800</xdr:colOff>
      <xdr:row>79</xdr:row>
      <xdr:rowOff>39847</xdr:rowOff>
    </xdr:to>
    <xdr:cxnSp macro="">
      <xdr:nvCxnSpPr>
        <xdr:cNvPr id="413" name="直線コネクタ 412"/>
        <xdr:cNvCxnSpPr/>
      </xdr:nvCxnSpPr>
      <xdr:spPr>
        <a:xfrm flipV="1">
          <a:off x="7861300" y="13578424"/>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28508</xdr:rowOff>
    </xdr:from>
    <xdr:to>
      <xdr:col>41</xdr:col>
      <xdr:colOff>50800</xdr:colOff>
      <xdr:row>79</xdr:row>
      <xdr:rowOff>39847</xdr:rowOff>
    </xdr:to>
    <xdr:cxnSp macro="">
      <xdr:nvCxnSpPr>
        <xdr:cNvPr id="416" name="直線コネクタ 415"/>
        <xdr:cNvCxnSpPr/>
      </xdr:nvCxnSpPr>
      <xdr:spPr>
        <a:xfrm>
          <a:off x="6972300" y="13573058"/>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114937</xdr:rowOff>
    </xdr:from>
    <xdr:to>
      <xdr:col>55</xdr:col>
      <xdr:colOff>50800</xdr:colOff>
      <xdr:row>79</xdr:row>
      <xdr:rowOff>45087</xdr:rowOff>
    </xdr:to>
    <xdr:sp macro="" textlink="">
      <xdr:nvSpPr>
        <xdr:cNvPr id="426" name="楕円 425"/>
        <xdr:cNvSpPr/>
      </xdr:nvSpPr>
      <xdr:spPr>
        <a:xfrm>
          <a:off x="10426700" y="134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29864</xdr:rowOff>
    </xdr:from>
    <xdr:ext cx="469744" cy="259045"/>
    <xdr:sp macro="" textlink="">
      <xdr:nvSpPr>
        <xdr:cNvPr id="427" name="普通建設事業費 （ うち新規整備　）該当値テキスト"/>
        <xdr:cNvSpPr txBox="1"/>
      </xdr:nvSpPr>
      <xdr:spPr>
        <a:xfrm>
          <a:off x="10528300" y="1340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144915</xdr:rowOff>
    </xdr:from>
    <xdr:to>
      <xdr:col>50</xdr:col>
      <xdr:colOff>165100</xdr:colOff>
      <xdr:row>79</xdr:row>
      <xdr:rowOff>75065</xdr:rowOff>
    </xdr:to>
    <xdr:sp macro="" textlink="">
      <xdr:nvSpPr>
        <xdr:cNvPr id="428" name="楕円 427"/>
        <xdr:cNvSpPr/>
      </xdr:nvSpPr>
      <xdr:spPr>
        <a:xfrm>
          <a:off x="9588500" y="13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66192</xdr:rowOff>
    </xdr:from>
    <xdr:ext cx="469744" cy="259045"/>
    <xdr:sp macro="" textlink="">
      <xdr:nvSpPr>
        <xdr:cNvPr id="429" name="テキスト ボックス 428"/>
        <xdr:cNvSpPr txBox="1"/>
      </xdr:nvSpPr>
      <xdr:spPr>
        <a:xfrm>
          <a:off x="9404428" y="1361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154524</xdr:rowOff>
    </xdr:from>
    <xdr:to>
      <xdr:col>46</xdr:col>
      <xdr:colOff>38100</xdr:colOff>
      <xdr:row>79</xdr:row>
      <xdr:rowOff>84674</xdr:rowOff>
    </xdr:to>
    <xdr:sp macro="" textlink="">
      <xdr:nvSpPr>
        <xdr:cNvPr id="430" name="楕円 429"/>
        <xdr:cNvSpPr/>
      </xdr:nvSpPr>
      <xdr:spPr>
        <a:xfrm>
          <a:off x="8699500" y="135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75801</xdr:rowOff>
    </xdr:from>
    <xdr:ext cx="469744" cy="259045"/>
    <xdr:sp macro="" textlink="">
      <xdr:nvSpPr>
        <xdr:cNvPr id="431" name="テキスト ボックス 430"/>
        <xdr:cNvSpPr txBox="1"/>
      </xdr:nvSpPr>
      <xdr:spPr>
        <a:xfrm>
          <a:off x="8515428" y="136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160497</xdr:rowOff>
    </xdr:from>
    <xdr:to>
      <xdr:col>41</xdr:col>
      <xdr:colOff>101600</xdr:colOff>
      <xdr:row>79</xdr:row>
      <xdr:rowOff>90647</xdr:rowOff>
    </xdr:to>
    <xdr:sp macro="" textlink="">
      <xdr:nvSpPr>
        <xdr:cNvPr id="432" name="楕円 431"/>
        <xdr:cNvSpPr/>
      </xdr:nvSpPr>
      <xdr:spPr>
        <a:xfrm>
          <a:off x="7810500" y="135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81774</xdr:rowOff>
    </xdr:from>
    <xdr:ext cx="378565" cy="259045"/>
    <xdr:sp macro="" textlink="">
      <xdr:nvSpPr>
        <xdr:cNvPr id="433" name="テキスト ボックス 432"/>
        <xdr:cNvSpPr txBox="1"/>
      </xdr:nvSpPr>
      <xdr:spPr>
        <a:xfrm>
          <a:off x="7672017" y="1362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149158</xdr:rowOff>
    </xdr:from>
    <xdr:to>
      <xdr:col>36</xdr:col>
      <xdr:colOff>165100</xdr:colOff>
      <xdr:row>79</xdr:row>
      <xdr:rowOff>79308</xdr:rowOff>
    </xdr:to>
    <xdr:sp macro="" textlink="">
      <xdr:nvSpPr>
        <xdr:cNvPr id="434" name="楕円 433"/>
        <xdr:cNvSpPr/>
      </xdr:nvSpPr>
      <xdr:spPr>
        <a:xfrm>
          <a:off x="6921500" y="1352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70435</xdr:rowOff>
    </xdr:from>
    <xdr:ext cx="469744" cy="259045"/>
    <xdr:sp macro="" textlink="">
      <xdr:nvSpPr>
        <xdr:cNvPr id="435" name="テキスト ボックス 434"/>
        <xdr:cNvSpPr txBox="1"/>
      </xdr:nvSpPr>
      <xdr:spPr>
        <a:xfrm>
          <a:off x="6737428" y="1361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110970</xdr:rowOff>
    </xdr:from>
    <xdr:to>
      <xdr:col>55</xdr:col>
      <xdr:colOff>0</xdr:colOff>
      <xdr:row>97</xdr:row>
      <xdr:rowOff>2414</xdr:rowOff>
    </xdr:to>
    <xdr:cxnSp macro="">
      <xdr:nvCxnSpPr>
        <xdr:cNvPr id="460" name="直線コネクタ 459"/>
        <xdr:cNvCxnSpPr/>
      </xdr:nvCxnSpPr>
      <xdr:spPr>
        <a:xfrm flipV="1">
          <a:off x="9639300" y="16570170"/>
          <a:ext cx="838200" cy="6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2414</xdr:rowOff>
    </xdr:from>
    <xdr:to>
      <xdr:col>50</xdr:col>
      <xdr:colOff>114300</xdr:colOff>
      <xdr:row>97</xdr:row>
      <xdr:rowOff>104787</xdr:rowOff>
    </xdr:to>
    <xdr:cxnSp macro="">
      <xdr:nvCxnSpPr>
        <xdr:cNvPr id="463" name="直線コネクタ 462"/>
        <xdr:cNvCxnSpPr/>
      </xdr:nvCxnSpPr>
      <xdr:spPr>
        <a:xfrm flipV="1">
          <a:off x="8750300" y="16633064"/>
          <a:ext cx="889000" cy="10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104787</xdr:rowOff>
    </xdr:from>
    <xdr:to>
      <xdr:col>45</xdr:col>
      <xdr:colOff>177800</xdr:colOff>
      <xdr:row>97</xdr:row>
      <xdr:rowOff>132631</xdr:rowOff>
    </xdr:to>
    <xdr:cxnSp macro="">
      <xdr:nvCxnSpPr>
        <xdr:cNvPr id="466" name="直線コネクタ 465"/>
        <xdr:cNvCxnSpPr/>
      </xdr:nvCxnSpPr>
      <xdr:spPr>
        <a:xfrm flipV="1">
          <a:off x="7861300" y="16735437"/>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108017</xdr:rowOff>
    </xdr:from>
    <xdr:to>
      <xdr:col>41</xdr:col>
      <xdr:colOff>50800</xdr:colOff>
      <xdr:row>97</xdr:row>
      <xdr:rowOff>132631</xdr:rowOff>
    </xdr:to>
    <xdr:cxnSp macro="">
      <xdr:nvCxnSpPr>
        <xdr:cNvPr id="469" name="直線コネクタ 468"/>
        <xdr:cNvCxnSpPr/>
      </xdr:nvCxnSpPr>
      <xdr:spPr>
        <a:xfrm>
          <a:off x="6972300" y="16738667"/>
          <a:ext cx="8890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60170</xdr:rowOff>
    </xdr:from>
    <xdr:to>
      <xdr:col>55</xdr:col>
      <xdr:colOff>50800</xdr:colOff>
      <xdr:row>96</xdr:row>
      <xdr:rowOff>161770</xdr:rowOff>
    </xdr:to>
    <xdr:sp macro="" textlink="">
      <xdr:nvSpPr>
        <xdr:cNvPr id="479" name="楕円 478"/>
        <xdr:cNvSpPr/>
      </xdr:nvSpPr>
      <xdr:spPr>
        <a:xfrm>
          <a:off x="10426700" y="165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38597</xdr:rowOff>
    </xdr:from>
    <xdr:ext cx="534377" cy="259045"/>
    <xdr:sp macro="" textlink="">
      <xdr:nvSpPr>
        <xdr:cNvPr id="480" name="普通建設事業費 （ うち更新整備　）該当値テキスト"/>
        <xdr:cNvSpPr txBox="1"/>
      </xdr:nvSpPr>
      <xdr:spPr>
        <a:xfrm>
          <a:off x="10528300" y="164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123064</xdr:rowOff>
    </xdr:from>
    <xdr:to>
      <xdr:col>50</xdr:col>
      <xdr:colOff>165100</xdr:colOff>
      <xdr:row>97</xdr:row>
      <xdr:rowOff>53214</xdr:rowOff>
    </xdr:to>
    <xdr:sp macro="" textlink="">
      <xdr:nvSpPr>
        <xdr:cNvPr id="481" name="楕円 480"/>
        <xdr:cNvSpPr/>
      </xdr:nvSpPr>
      <xdr:spPr>
        <a:xfrm>
          <a:off x="9588500" y="165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44341</xdr:rowOff>
    </xdr:from>
    <xdr:ext cx="534377" cy="259045"/>
    <xdr:sp macro="" textlink="">
      <xdr:nvSpPr>
        <xdr:cNvPr id="482" name="テキスト ボックス 481"/>
        <xdr:cNvSpPr txBox="1"/>
      </xdr:nvSpPr>
      <xdr:spPr>
        <a:xfrm>
          <a:off x="9372111" y="166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53987</xdr:rowOff>
    </xdr:from>
    <xdr:to>
      <xdr:col>46</xdr:col>
      <xdr:colOff>38100</xdr:colOff>
      <xdr:row>97</xdr:row>
      <xdr:rowOff>155587</xdr:rowOff>
    </xdr:to>
    <xdr:sp macro="" textlink="">
      <xdr:nvSpPr>
        <xdr:cNvPr id="483" name="楕円 482"/>
        <xdr:cNvSpPr/>
      </xdr:nvSpPr>
      <xdr:spPr>
        <a:xfrm>
          <a:off x="8699500" y="166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146714</xdr:rowOff>
    </xdr:from>
    <xdr:ext cx="534377" cy="259045"/>
    <xdr:sp macro="" textlink="">
      <xdr:nvSpPr>
        <xdr:cNvPr id="484" name="テキスト ボックス 483"/>
        <xdr:cNvSpPr txBox="1"/>
      </xdr:nvSpPr>
      <xdr:spPr>
        <a:xfrm>
          <a:off x="8483111" y="167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81831</xdr:rowOff>
    </xdr:from>
    <xdr:to>
      <xdr:col>41</xdr:col>
      <xdr:colOff>101600</xdr:colOff>
      <xdr:row>98</xdr:row>
      <xdr:rowOff>11981</xdr:rowOff>
    </xdr:to>
    <xdr:sp macro="" textlink="">
      <xdr:nvSpPr>
        <xdr:cNvPr id="485" name="楕円 484"/>
        <xdr:cNvSpPr/>
      </xdr:nvSpPr>
      <xdr:spPr>
        <a:xfrm>
          <a:off x="7810500" y="1671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3108</xdr:rowOff>
    </xdr:from>
    <xdr:ext cx="534377" cy="259045"/>
    <xdr:sp macro="" textlink="">
      <xdr:nvSpPr>
        <xdr:cNvPr id="486" name="テキスト ボックス 485"/>
        <xdr:cNvSpPr txBox="1"/>
      </xdr:nvSpPr>
      <xdr:spPr>
        <a:xfrm>
          <a:off x="7594111" y="16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57217</xdr:rowOff>
    </xdr:from>
    <xdr:to>
      <xdr:col>36</xdr:col>
      <xdr:colOff>165100</xdr:colOff>
      <xdr:row>97</xdr:row>
      <xdr:rowOff>158817</xdr:rowOff>
    </xdr:to>
    <xdr:sp macro="" textlink="">
      <xdr:nvSpPr>
        <xdr:cNvPr id="487" name="楕円 486"/>
        <xdr:cNvSpPr/>
      </xdr:nvSpPr>
      <xdr:spPr>
        <a:xfrm>
          <a:off x="6921500" y="166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149944</xdr:rowOff>
    </xdr:from>
    <xdr:ext cx="534377" cy="259045"/>
    <xdr:sp macro="" textlink="">
      <xdr:nvSpPr>
        <xdr:cNvPr id="488" name="テキスト ボックス 487"/>
        <xdr:cNvSpPr txBox="1"/>
      </xdr:nvSpPr>
      <xdr:spPr>
        <a:xfrm>
          <a:off x="6705111" y="167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24857</xdr:rowOff>
    </xdr:from>
    <xdr:to>
      <xdr:col>85</xdr:col>
      <xdr:colOff>127000</xdr:colOff>
      <xdr:row>38</xdr:row>
      <xdr:rowOff>25222</xdr:rowOff>
    </xdr:to>
    <xdr:cxnSp macro="">
      <xdr:nvCxnSpPr>
        <xdr:cNvPr id="513" name="直線コネクタ 512"/>
        <xdr:cNvCxnSpPr/>
      </xdr:nvCxnSpPr>
      <xdr:spPr>
        <a:xfrm flipV="1">
          <a:off x="15481300" y="6539957"/>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16365</xdr:rowOff>
    </xdr:from>
    <xdr:to>
      <xdr:col>81</xdr:col>
      <xdr:colOff>50800</xdr:colOff>
      <xdr:row>38</xdr:row>
      <xdr:rowOff>25222</xdr:rowOff>
    </xdr:to>
    <xdr:cxnSp macro="">
      <xdr:nvCxnSpPr>
        <xdr:cNvPr id="516" name="直線コネクタ 515"/>
        <xdr:cNvCxnSpPr/>
      </xdr:nvCxnSpPr>
      <xdr:spPr>
        <a:xfrm>
          <a:off x="14592300" y="6531465"/>
          <a:ext cx="8890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16365</xdr:rowOff>
    </xdr:from>
    <xdr:to>
      <xdr:col>76</xdr:col>
      <xdr:colOff>114300</xdr:colOff>
      <xdr:row>38</xdr:row>
      <xdr:rowOff>25400</xdr:rowOff>
    </xdr:to>
    <xdr:cxnSp macro="">
      <xdr:nvCxnSpPr>
        <xdr:cNvPr id="519" name="直線コネクタ 518"/>
        <xdr:cNvCxnSpPr/>
      </xdr:nvCxnSpPr>
      <xdr:spPr>
        <a:xfrm flipV="1">
          <a:off x="13703300" y="6531465"/>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145507</xdr:rowOff>
    </xdr:from>
    <xdr:to>
      <xdr:col>85</xdr:col>
      <xdr:colOff>177800</xdr:colOff>
      <xdr:row>38</xdr:row>
      <xdr:rowOff>75657</xdr:rowOff>
    </xdr:to>
    <xdr:sp macro="" textlink="">
      <xdr:nvSpPr>
        <xdr:cNvPr id="532" name="楕円 531"/>
        <xdr:cNvSpPr/>
      </xdr:nvSpPr>
      <xdr:spPr>
        <a:xfrm>
          <a:off x="16268700" y="64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313932" cy="259045"/>
    <xdr:sp macro="" textlink="">
      <xdr:nvSpPr>
        <xdr:cNvPr id="533" name="災害復旧事業費該当値テキスト"/>
        <xdr:cNvSpPr txBox="1"/>
      </xdr:nvSpPr>
      <xdr:spPr>
        <a:xfrm>
          <a:off x="16370300" y="64403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145873</xdr:rowOff>
    </xdr:from>
    <xdr:to>
      <xdr:col>81</xdr:col>
      <xdr:colOff>101600</xdr:colOff>
      <xdr:row>38</xdr:row>
      <xdr:rowOff>76023</xdr:rowOff>
    </xdr:to>
    <xdr:sp macro="" textlink="">
      <xdr:nvSpPr>
        <xdr:cNvPr id="534" name="楕円 533"/>
        <xdr:cNvSpPr/>
      </xdr:nvSpPr>
      <xdr:spPr>
        <a:xfrm>
          <a:off x="15430500" y="64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67149</xdr:rowOff>
    </xdr:from>
    <xdr:ext cx="313932" cy="259045"/>
    <xdr:sp macro="" textlink="">
      <xdr:nvSpPr>
        <xdr:cNvPr id="535" name="テキスト ボックス 534"/>
        <xdr:cNvSpPr txBox="1"/>
      </xdr:nvSpPr>
      <xdr:spPr>
        <a:xfrm>
          <a:off x="15324333" y="65822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137015</xdr:rowOff>
    </xdr:from>
    <xdr:to>
      <xdr:col>76</xdr:col>
      <xdr:colOff>165100</xdr:colOff>
      <xdr:row>38</xdr:row>
      <xdr:rowOff>67165</xdr:rowOff>
    </xdr:to>
    <xdr:sp macro="" textlink="">
      <xdr:nvSpPr>
        <xdr:cNvPr id="536" name="楕円 535"/>
        <xdr:cNvSpPr/>
      </xdr:nvSpPr>
      <xdr:spPr>
        <a:xfrm>
          <a:off x="14541500" y="648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58292</xdr:rowOff>
    </xdr:from>
    <xdr:ext cx="469744" cy="259045"/>
    <xdr:sp macro="" textlink="">
      <xdr:nvSpPr>
        <xdr:cNvPr id="537" name="テキスト ボックス 536"/>
        <xdr:cNvSpPr txBox="1"/>
      </xdr:nvSpPr>
      <xdr:spPr>
        <a:xfrm>
          <a:off x="14357428" y="657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98696</xdr:rowOff>
    </xdr:from>
    <xdr:to>
      <xdr:col>85</xdr:col>
      <xdr:colOff>127000</xdr:colOff>
      <xdr:row>76</xdr:row>
      <xdr:rowOff>113159</xdr:rowOff>
    </xdr:to>
    <xdr:cxnSp macro="">
      <xdr:nvCxnSpPr>
        <xdr:cNvPr id="625" name="直線コネクタ 624"/>
        <xdr:cNvCxnSpPr/>
      </xdr:nvCxnSpPr>
      <xdr:spPr>
        <a:xfrm flipV="1">
          <a:off x="15481300" y="13128896"/>
          <a:ext cx="8382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6" name="公債費平均値テキスト"/>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102622</xdr:rowOff>
    </xdr:from>
    <xdr:to>
      <xdr:col>81</xdr:col>
      <xdr:colOff>50800</xdr:colOff>
      <xdr:row>76</xdr:row>
      <xdr:rowOff>113159</xdr:rowOff>
    </xdr:to>
    <xdr:cxnSp macro="">
      <xdr:nvCxnSpPr>
        <xdr:cNvPr id="628" name="直線コネクタ 627"/>
        <xdr:cNvCxnSpPr/>
      </xdr:nvCxnSpPr>
      <xdr:spPr>
        <a:xfrm>
          <a:off x="14592300" y="13132822"/>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30" name="テキスト ボックス 629"/>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102622</xdr:rowOff>
    </xdr:from>
    <xdr:to>
      <xdr:col>76</xdr:col>
      <xdr:colOff>114300</xdr:colOff>
      <xdr:row>77</xdr:row>
      <xdr:rowOff>34094</xdr:rowOff>
    </xdr:to>
    <xdr:cxnSp macro="">
      <xdr:nvCxnSpPr>
        <xdr:cNvPr id="631" name="直線コネクタ 630"/>
        <xdr:cNvCxnSpPr/>
      </xdr:nvCxnSpPr>
      <xdr:spPr>
        <a:xfrm flipV="1">
          <a:off x="13703300" y="13132822"/>
          <a:ext cx="889000" cy="10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33" name="テキスト ボックス 632"/>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34094</xdr:rowOff>
    </xdr:from>
    <xdr:to>
      <xdr:col>71</xdr:col>
      <xdr:colOff>177800</xdr:colOff>
      <xdr:row>77</xdr:row>
      <xdr:rowOff>57975</xdr:rowOff>
    </xdr:to>
    <xdr:cxnSp macro="">
      <xdr:nvCxnSpPr>
        <xdr:cNvPr id="634" name="直線コネクタ 633"/>
        <xdr:cNvCxnSpPr/>
      </xdr:nvCxnSpPr>
      <xdr:spPr>
        <a:xfrm flipV="1">
          <a:off x="12814300" y="13235744"/>
          <a:ext cx="8890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47896</xdr:rowOff>
    </xdr:from>
    <xdr:to>
      <xdr:col>85</xdr:col>
      <xdr:colOff>177800</xdr:colOff>
      <xdr:row>76</xdr:row>
      <xdr:rowOff>149496</xdr:rowOff>
    </xdr:to>
    <xdr:sp macro="" textlink="">
      <xdr:nvSpPr>
        <xdr:cNvPr id="644" name="楕円 643"/>
        <xdr:cNvSpPr/>
      </xdr:nvSpPr>
      <xdr:spPr>
        <a:xfrm>
          <a:off x="16268700" y="130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70774</xdr:rowOff>
    </xdr:from>
    <xdr:ext cx="534377" cy="259045"/>
    <xdr:sp macro="" textlink="">
      <xdr:nvSpPr>
        <xdr:cNvPr id="645" name="公債費該当値テキスト"/>
        <xdr:cNvSpPr txBox="1"/>
      </xdr:nvSpPr>
      <xdr:spPr>
        <a:xfrm>
          <a:off x="16370300" y="129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62359</xdr:rowOff>
    </xdr:from>
    <xdr:to>
      <xdr:col>81</xdr:col>
      <xdr:colOff>101600</xdr:colOff>
      <xdr:row>76</xdr:row>
      <xdr:rowOff>163959</xdr:rowOff>
    </xdr:to>
    <xdr:sp macro="" textlink="">
      <xdr:nvSpPr>
        <xdr:cNvPr id="646" name="楕円 645"/>
        <xdr:cNvSpPr/>
      </xdr:nvSpPr>
      <xdr:spPr>
        <a:xfrm>
          <a:off x="15430500" y="130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9037</xdr:rowOff>
    </xdr:from>
    <xdr:ext cx="534377" cy="259045"/>
    <xdr:sp macro="" textlink="">
      <xdr:nvSpPr>
        <xdr:cNvPr id="647" name="テキスト ボックス 646"/>
        <xdr:cNvSpPr txBox="1"/>
      </xdr:nvSpPr>
      <xdr:spPr>
        <a:xfrm>
          <a:off x="15214111" y="128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51822</xdr:rowOff>
    </xdr:from>
    <xdr:to>
      <xdr:col>76</xdr:col>
      <xdr:colOff>165100</xdr:colOff>
      <xdr:row>76</xdr:row>
      <xdr:rowOff>153422</xdr:rowOff>
    </xdr:to>
    <xdr:sp macro="" textlink="">
      <xdr:nvSpPr>
        <xdr:cNvPr id="648" name="楕円 647"/>
        <xdr:cNvSpPr/>
      </xdr:nvSpPr>
      <xdr:spPr>
        <a:xfrm>
          <a:off x="14541500" y="130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169948</xdr:rowOff>
    </xdr:from>
    <xdr:ext cx="534377" cy="259045"/>
    <xdr:sp macro="" textlink="">
      <xdr:nvSpPr>
        <xdr:cNvPr id="649" name="テキスト ボックス 648"/>
        <xdr:cNvSpPr txBox="1"/>
      </xdr:nvSpPr>
      <xdr:spPr>
        <a:xfrm>
          <a:off x="14325111" y="1285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154744</xdr:rowOff>
    </xdr:from>
    <xdr:to>
      <xdr:col>72</xdr:col>
      <xdr:colOff>38100</xdr:colOff>
      <xdr:row>77</xdr:row>
      <xdr:rowOff>84894</xdr:rowOff>
    </xdr:to>
    <xdr:sp macro="" textlink="">
      <xdr:nvSpPr>
        <xdr:cNvPr id="650" name="楕円 649"/>
        <xdr:cNvSpPr/>
      </xdr:nvSpPr>
      <xdr:spPr>
        <a:xfrm>
          <a:off x="13652500" y="131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76021</xdr:rowOff>
    </xdr:from>
    <xdr:ext cx="534377" cy="259045"/>
    <xdr:sp macro="" textlink="">
      <xdr:nvSpPr>
        <xdr:cNvPr id="651" name="テキスト ボックス 650"/>
        <xdr:cNvSpPr txBox="1"/>
      </xdr:nvSpPr>
      <xdr:spPr>
        <a:xfrm>
          <a:off x="13436111" y="132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7175</xdr:rowOff>
    </xdr:from>
    <xdr:to>
      <xdr:col>67</xdr:col>
      <xdr:colOff>101600</xdr:colOff>
      <xdr:row>77</xdr:row>
      <xdr:rowOff>108775</xdr:rowOff>
    </xdr:to>
    <xdr:sp macro="" textlink="">
      <xdr:nvSpPr>
        <xdr:cNvPr id="652" name="楕円 651"/>
        <xdr:cNvSpPr/>
      </xdr:nvSpPr>
      <xdr:spPr>
        <a:xfrm>
          <a:off x="12763500" y="132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99902</xdr:rowOff>
    </xdr:from>
    <xdr:ext cx="534377" cy="259045"/>
    <xdr:sp macro="" textlink="">
      <xdr:nvSpPr>
        <xdr:cNvPr id="653" name="テキスト ボックス 652"/>
        <xdr:cNvSpPr txBox="1"/>
      </xdr:nvSpPr>
      <xdr:spPr>
        <a:xfrm>
          <a:off x="12547111" y="133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121532</xdr:rowOff>
    </xdr:from>
    <xdr:to>
      <xdr:col>85</xdr:col>
      <xdr:colOff>127000</xdr:colOff>
      <xdr:row>99</xdr:row>
      <xdr:rowOff>21699</xdr:rowOff>
    </xdr:to>
    <xdr:cxnSp macro="">
      <xdr:nvCxnSpPr>
        <xdr:cNvPr id="684" name="直線コネクタ 683"/>
        <xdr:cNvCxnSpPr/>
      </xdr:nvCxnSpPr>
      <xdr:spPr>
        <a:xfrm>
          <a:off x="15481300" y="16923632"/>
          <a:ext cx="8382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101600</xdr:rowOff>
    </xdr:from>
    <xdr:to>
      <xdr:col>81</xdr:col>
      <xdr:colOff>50800</xdr:colOff>
      <xdr:row>98</xdr:row>
      <xdr:rowOff>121532</xdr:rowOff>
    </xdr:to>
    <xdr:cxnSp macro="">
      <xdr:nvCxnSpPr>
        <xdr:cNvPr id="687" name="直線コネクタ 686"/>
        <xdr:cNvCxnSpPr/>
      </xdr:nvCxnSpPr>
      <xdr:spPr>
        <a:xfrm>
          <a:off x="14592300" y="16903700"/>
          <a:ext cx="889000" cy="1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101600</xdr:rowOff>
    </xdr:from>
    <xdr:to>
      <xdr:col>76</xdr:col>
      <xdr:colOff>114300</xdr:colOff>
      <xdr:row>98</xdr:row>
      <xdr:rowOff>105987</xdr:rowOff>
    </xdr:to>
    <xdr:cxnSp macro="">
      <xdr:nvCxnSpPr>
        <xdr:cNvPr id="690" name="直線コネクタ 689"/>
        <xdr:cNvCxnSpPr/>
      </xdr:nvCxnSpPr>
      <xdr:spPr>
        <a:xfrm flipV="1">
          <a:off x="13703300" y="16903700"/>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105987</xdr:rowOff>
    </xdr:from>
    <xdr:to>
      <xdr:col>71</xdr:col>
      <xdr:colOff>177800</xdr:colOff>
      <xdr:row>99</xdr:row>
      <xdr:rowOff>15875</xdr:rowOff>
    </xdr:to>
    <xdr:cxnSp macro="">
      <xdr:nvCxnSpPr>
        <xdr:cNvPr id="693" name="直線コネクタ 692"/>
        <xdr:cNvCxnSpPr/>
      </xdr:nvCxnSpPr>
      <xdr:spPr>
        <a:xfrm flipV="1">
          <a:off x="12814300" y="16908087"/>
          <a:ext cx="889000" cy="8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142349</xdr:rowOff>
    </xdr:from>
    <xdr:to>
      <xdr:col>85</xdr:col>
      <xdr:colOff>177800</xdr:colOff>
      <xdr:row>99</xdr:row>
      <xdr:rowOff>72499</xdr:rowOff>
    </xdr:to>
    <xdr:sp macro="" textlink="">
      <xdr:nvSpPr>
        <xdr:cNvPr id="703" name="楕円 702"/>
        <xdr:cNvSpPr/>
      </xdr:nvSpPr>
      <xdr:spPr>
        <a:xfrm>
          <a:off x="16268700" y="169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57276</xdr:rowOff>
    </xdr:from>
    <xdr:ext cx="469744" cy="259045"/>
    <xdr:sp macro="" textlink="">
      <xdr:nvSpPr>
        <xdr:cNvPr id="704" name="積立金該当値テキスト"/>
        <xdr:cNvSpPr txBox="1"/>
      </xdr:nvSpPr>
      <xdr:spPr>
        <a:xfrm>
          <a:off x="16370300" y="168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70732</xdr:rowOff>
    </xdr:from>
    <xdr:to>
      <xdr:col>81</xdr:col>
      <xdr:colOff>101600</xdr:colOff>
      <xdr:row>99</xdr:row>
      <xdr:rowOff>882</xdr:rowOff>
    </xdr:to>
    <xdr:sp macro="" textlink="">
      <xdr:nvSpPr>
        <xdr:cNvPr id="705" name="楕円 704"/>
        <xdr:cNvSpPr/>
      </xdr:nvSpPr>
      <xdr:spPr>
        <a:xfrm>
          <a:off x="15430500" y="168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163459</xdr:rowOff>
    </xdr:from>
    <xdr:ext cx="534377" cy="259045"/>
    <xdr:sp macro="" textlink="">
      <xdr:nvSpPr>
        <xdr:cNvPr id="706" name="テキスト ボックス 705"/>
        <xdr:cNvSpPr txBox="1"/>
      </xdr:nvSpPr>
      <xdr:spPr>
        <a:xfrm>
          <a:off x="15214111" y="169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50800</xdr:rowOff>
    </xdr:from>
    <xdr:to>
      <xdr:col>76</xdr:col>
      <xdr:colOff>165100</xdr:colOff>
      <xdr:row>98</xdr:row>
      <xdr:rowOff>152400</xdr:rowOff>
    </xdr:to>
    <xdr:sp macro="" textlink="">
      <xdr:nvSpPr>
        <xdr:cNvPr id="707" name="楕円 706"/>
        <xdr:cNvSpPr/>
      </xdr:nvSpPr>
      <xdr:spPr>
        <a:xfrm>
          <a:off x="145415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143527</xdr:rowOff>
    </xdr:from>
    <xdr:ext cx="534377" cy="259045"/>
    <xdr:sp macro="" textlink="">
      <xdr:nvSpPr>
        <xdr:cNvPr id="708" name="テキスト ボックス 707"/>
        <xdr:cNvSpPr txBox="1"/>
      </xdr:nvSpPr>
      <xdr:spPr>
        <a:xfrm>
          <a:off x="14325111" y="1694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55187</xdr:rowOff>
    </xdr:from>
    <xdr:to>
      <xdr:col>72</xdr:col>
      <xdr:colOff>38100</xdr:colOff>
      <xdr:row>98</xdr:row>
      <xdr:rowOff>156787</xdr:rowOff>
    </xdr:to>
    <xdr:sp macro="" textlink="">
      <xdr:nvSpPr>
        <xdr:cNvPr id="709" name="楕円 708"/>
        <xdr:cNvSpPr/>
      </xdr:nvSpPr>
      <xdr:spPr>
        <a:xfrm>
          <a:off x="13652500" y="1685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147914</xdr:rowOff>
    </xdr:from>
    <xdr:ext cx="534377" cy="259045"/>
    <xdr:sp macro="" textlink="">
      <xdr:nvSpPr>
        <xdr:cNvPr id="710" name="テキスト ボックス 709"/>
        <xdr:cNvSpPr txBox="1"/>
      </xdr:nvSpPr>
      <xdr:spPr>
        <a:xfrm>
          <a:off x="13436111" y="1695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136525</xdr:rowOff>
    </xdr:from>
    <xdr:to>
      <xdr:col>67</xdr:col>
      <xdr:colOff>101600</xdr:colOff>
      <xdr:row>99</xdr:row>
      <xdr:rowOff>66675</xdr:rowOff>
    </xdr:to>
    <xdr:sp macro="" textlink="">
      <xdr:nvSpPr>
        <xdr:cNvPr id="711" name="楕円 710"/>
        <xdr:cNvSpPr/>
      </xdr:nvSpPr>
      <xdr:spPr>
        <a:xfrm>
          <a:off x="127635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57802</xdr:rowOff>
    </xdr:from>
    <xdr:ext cx="469744" cy="259045"/>
    <xdr:sp macro="" textlink="">
      <xdr:nvSpPr>
        <xdr:cNvPr id="712" name="テキスト ボックス 711"/>
        <xdr:cNvSpPr txBox="1"/>
      </xdr:nvSpPr>
      <xdr:spPr>
        <a:xfrm>
          <a:off x="12579428" y="170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122174</xdr:rowOff>
    </xdr:from>
    <xdr:to>
      <xdr:col>116</xdr:col>
      <xdr:colOff>63500</xdr:colOff>
      <xdr:row>58</xdr:row>
      <xdr:rowOff>67252</xdr:rowOff>
    </xdr:to>
    <xdr:cxnSp macro="">
      <xdr:nvCxnSpPr>
        <xdr:cNvPr id="798" name="直線コネクタ 797"/>
        <xdr:cNvCxnSpPr/>
      </xdr:nvCxnSpPr>
      <xdr:spPr>
        <a:xfrm flipV="1">
          <a:off x="21323300" y="8694674"/>
          <a:ext cx="838200" cy="13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75309</xdr:rowOff>
    </xdr:from>
    <xdr:ext cx="469744" cy="259045"/>
    <xdr:sp macro="" textlink="">
      <xdr:nvSpPr>
        <xdr:cNvPr id="799" name="貸付金平均値テキスト"/>
        <xdr:cNvSpPr txBox="1"/>
      </xdr:nvSpPr>
      <xdr:spPr>
        <a:xfrm>
          <a:off x="22212300" y="10019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67252</xdr:rowOff>
    </xdr:from>
    <xdr:to>
      <xdr:col>111</xdr:col>
      <xdr:colOff>177800</xdr:colOff>
      <xdr:row>59</xdr:row>
      <xdr:rowOff>23723</xdr:rowOff>
    </xdr:to>
    <xdr:cxnSp macro="">
      <xdr:nvCxnSpPr>
        <xdr:cNvPr id="801" name="直線コネクタ 800"/>
        <xdr:cNvCxnSpPr/>
      </xdr:nvCxnSpPr>
      <xdr:spPr>
        <a:xfrm flipV="1">
          <a:off x="20434300" y="10011352"/>
          <a:ext cx="889000" cy="1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53421</xdr:rowOff>
    </xdr:from>
    <xdr:ext cx="469744" cy="259045"/>
    <xdr:sp macro="" textlink="">
      <xdr:nvSpPr>
        <xdr:cNvPr id="803" name="テキスト ボックス 802"/>
        <xdr:cNvSpPr txBox="1"/>
      </xdr:nvSpPr>
      <xdr:spPr>
        <a:xfrm>
          <a:off x="21088428" y="101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23723</xdr:rowOff>
    </xdr:from>
    <xdr:to>
      <xdr:col>107</xdr:col>
      <xdr:colOff>50800</xdr:colOff>
      <xdr:row>59</xdr:row>
      <xdr:rowOff>31248</xdr:rowOff>
    </xdr:to>
    <xdr:cxnSp macro="">
      <xdr:nvCxnSpPr>
        <xdr:cNvPr id="804" name="直線コネクタ 803"/>
        <xdr:cNvCxnSpPr/>
      </xdr:nvCxnSpPr>
      <xdr:spPr>
        <a:xfrm flipV="1">
          <a:off x="19545300" y="10139273"/>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26124</xdr:rowOff>
    </xdr:from>
    <xdr:to>
      <xdr:col>102</xdr:col>
      <xdr:colOff>114300</xdr:colOff>
      <xdr:row>59</xdr:row>
      <xdr:rowOff>31248</xdr:rowOff>
    </xdr:to>
    <xdr:cxnSp macro="">
      <xdr:nvCxnSpPr>
        <xdr:cNvPr id="807" name="直線コネクタ 806"/>
        <xdr:cNvCxnSpPr/>
      </xdr:nvCxnSpPr>
      <xdr:spPr>
        <a:xfrm>
          <a:off x="18656300" y="10141674"/>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71374</xdr:rowOff>
    </xdr:from>
    <xdr:to>
      <xdr:col>116</xdr:col>
      <xdr:colOff>114300</xdr:colOff>
      <xdr:row>51</xdr:row>
      <xdr:rowOff>1524</xdr:rowOff>
    </xdr:to>
    <xdr:sp macro="" textlink="">
      <xdr:nvSpPr>
        <xdr:cNvPr id="817" name="楕円 816"/>
        <xdr:cNvSpPr/>
      </xdr:nvSpPr>
      <xdr:spPr>
        <a:xfrm>
          <a:off x="22110700" y="86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24401</xdr:rowOff>
    </xdr:from>
    <xdr:ext cx="534377" cy="259045"/>
    <xdr:sp macro="" textlink="">
      <xdr:nvSpPr>
        <xdr:cNvPr id="818" name="貸付金該当値テキスト"/>
        <xdr:cNvSpPr txBox="1"/>
      </xdr:nvSpPr>
      <xdr:spPr>
        <a:xfrm>
          <a:off x="22212300" y="859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16452</xdr:rowOff>
    </xdr:from>
    <xdr:to>
      <xdr:col>112</xdr:col>
      <xdr:colOff>38100</xdr:colOff>
      <xdr:row>58</xdr:row>
      <xdr:rowOff>118052</xdr:rowOff>
    </xdr:to>
    <xdr:sp macro="" textlink="">
      <xdr:nvSpPr>
        <xdr:cNvPr id="819" name="楕円 818"/>
        <xdr:cNvSpPr/>
      </xdr:nvSpPr>
      <xdr:spPr>
        <a:xfrm>
          <a:off x="21272500" y="996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134579</xdr:rowOff>
    </xdr:from>
    <xdr:ext cx="469744" cy="259045"/>
    <xdr:sp macro="" textlink="">
      <xdr:nvSpPr>
        <xdr:cNvPr id="820" name="テキスト ボックス 819"/>
        <xdr:cNvSpPr txBox="1"/>
      </xdr:nvSpPr>
      <xdr:spPr>
        <a:xfrm>
          <a:off x="21088428" y="973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144373</xdr:rowOff>
    </xdr:from>
    <xdr:to>
      <xdr:col>107</xdr:col>
      <xdr:colOff>101600</xdr:colOff>
      <xdr:row>59</xdr:row>
      <xdr:rowOff>74523</xdr:rowOff>
    </xdr:to>
    <xdr:sp macro="" textlink="">
      <xdr:nvSpPr>
        <xdr:cNvPr id="821" name="楕円 820"/>
        <xdr:cNvSpPr/>
      </xdr:nvSpPr>
      <xdr:spPr>
        <a:xfrm>
          <a:off x="20383500" y="100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65650</xdr:rowOff>
    </xdr:from>
    <xdr:ext cx="469744" cy="259045"/>
    <xdr:sp macro="" textlink="">
      <xdr:nvSpPr>
        <xdr:cNvPr id="822" name="テキスト ボックス 821"/>
        <xdr:cNvSpPr txBox="1"/>
      </xdr:nvSpPr>
      <xdr:spPr>
        <a:xfrm>
          <a:off x="20199428" y="1018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151898</xdr:rowOff>
    </xdr:from>
    <xdr:to>
      <xdr:col>102</xdr:col>
      <xdr:colOff>165100</xdr:colOff>
      <xdr:row>59</xdr:row>
      <xdr:rowOff>82048</xdr:rowOff>
    </xdr:to>
    <xdr:sp macro="" textlink="">
      <xdr:nvSpPr>
        <xdr:cNvPr id="823" name="楕円 822"/>
        <xdr:cNvSpPr/>
      </xdr:nvSpPr>
      <xdr:spPr>
        <a:xfrm>
          <a:off x="19494500" y="10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73175</xdr:rowOff>
    </xdr:from>
    <xdr:ext cx="378565" cy="259045"/>
    <xdr:sp macro="" textlink="">
      <xdr:nvSpPr>
        <xdr:cNvPr id="824" name="テキスト ボックス 823"/>
        <xdr:cNvSpPr txBox="1"/>
      </xdr:nvSpPr>
      <xdr:spPr>
        <a:xfrm>
          <a:off x="19356017" y="10188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146774</xdr:rowOff>
    </xdr:from>
    <xdr:to>
      <xdr:col>98</xdr:col>
      <xdr:colOff>38100</xdr:colOff>
      <xdr:row>59</xdr:row>
      <xdr:rowOff>76924</xdr:rowOff>
    </xdr:to>
    <xdr:sp macro="" textlink="">
      <xdr:nvSpPr>
        <xdr:cNvPr id="825" name="楕円 824"/>
        <xdr:cNvSpPr/>
      </xdr:nvSpPr>
      <xdr:spPr>
        <a:xfrm>
          <a:off x="18605500" y="100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68051</xdr:rowOff>
    </xdr:from>
    <xdr:ext cx="378565" cy="259045"/>
    <xdr:sp macro="" textlink="">
      <xdr:nvSpPr>
        <xdr:cNvPr id="826" name="テキスト ボックス 825"/>
        <xdr:cNvSpPr txBox="1"/>
      </xdr:nvSpPr>
      <xdr:spPr>
        <a:xfrm>
          <a:off x="18467017" y="1018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59200</xdr:rowOff>
    </xdr:from>
    <xdr:to>
      <xdr:col>116</xdr:col>
      <xdr:colOff>63500</xdr:colOff>
      <xdr:row>75</xdr:row>
      <xdr:rowOff>61372</xdr:rowOff>
    </xdr:to>
    <xdr:cxnSp macro="">
      <xdr:nvCxnSpPr>
        <xdr:cNvPr id="858" name="直線コネクタ 857"/>
        <xdr:cNvCxnSpPr/>
      </xdr:nvCxnSpPr>
      <xdr:spPr>
        <a:xfrm flipV="1">
          <a:off x="21323300" y="12917950"/>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9" name="繰出金平均値テキスト"/>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22983</xdr:rowOff>
    </xdr:from>
    <xdr:to>
      <xdr:col>111</xdr:col>
      <xdr:colOff>177800</xdr:colOff>
      <xdr:row>75</xdr:row>
      <xdr:rowOff>61372</xdr:rowOff>
    </xdr:to>
    <xdr:cxnSp macro="">
      <xdr:nvCxnSpPr>
        <xdr:cNvPr id="861" name="直線コネクタ 860"/>
        <xdr:cNvCxnSpPr/>
      </xdr:nvCxnSpPr>
      <xdr:spPr>
        <a:xfrm>
          <a:off x="20434300" y="12881733"/>
          <a:ext cx="8890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3" name="テキスト ボックス 862"/>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22983</xdr:rowOff>
    </xdr:from>
    <xdr:to>
      <xdr:col>107</xdr:col>
      <xdr:colOff>50800</xdr:colOff>
      <xdr:row>75</xdr:row>
      <xdr:rowOff>100985</xdr:rowOff>
    </xdr:to>
    <xdr:cxnSp macro="">
      <xdr:nvCxnSpPr>
        <xdr:cNvPr id="864" name="直線コネクタ 863"/>
        <xdr:cNvCxnSpPr/>
      </xdr:nvCxnSpPr>
      <xdr:spPr>
        <a:xfrm flipV="1">
          <a:off x="19545300" y="12881733"/>
          <a:ext cx="889000" cy="7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6" name="テキスト ボックス 865"/>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100985</xdr:rowOff>
    </xdr:from>
    <xdr:to>
      <xdr:col>102</xdr:col>
      <xdr:colOff>114300</xdr:colOff>
      <xdr:row>75</xdr:row>
      <xdr:rowOff>127274</xdr:rowOff>
    </xdr:to>
    <xdr:cxnSp macro="">
      <xdr:nvCxnSpPr>
        <xdr:cNvPr id="867" name="直線コネクタ 866"/>
        <xdr:cNvCxnSpPr/>
      </xdr:nvCxnSpPr>
      <xdr:spPr>
        <a:xfrm flipV="1">
          <a:off x="18656300" y="1295973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9" name="テキスト ボックス 868"/>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8400</xdr:rowOff>
    </xdr:from>
    <xdr:to>
      <xdr:col>116</xdr:col>
      <xdr:colOff>114300</xdr:colOff>
      <xdr:row>75</xdr:row>
      <xdr:rowOff>110000</xdr:rowOff>
    </xdr:to>
    <xdr:sp macro="" textlink="">
      <xdr:nvSpPr>
        <xdr:cNvPr id="877" name="楕円 876"/>
        <xdr:cNvSpPr/>
      </xdr:nvSpPr>
      <xdr:spPr>
        <a:xfrm>
          <a:off x="22110700" y="128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31277</xdr:rowOff>
    </xdr:from>
    <xdr:ext cx="534377" cy="259045"/>
    <xdr:sp macro="" textlink="">
      <xdr:nvSpPr>
        <xdr:cNvPr id="878" name="繰出金該当値テキスト"/>
        <xdr:cNvSpPr txBox="1"/>
      </xdr:nvSpPr>
      <xdr:spPr>
        <a:xfrm>
          <a:off x="22212300" y="127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10572</xdr:rowOff>
    </xdr:from>
    <xdr:to>
      <xdr:col>112</xdr:col>
      <xdr:colOff>38100</xdr:colOff>
      <xdr:row>75</xdr:row>
      <xdr:rowOff>112172</xdr:rowOff>
    </xdr:to>
    <xdr:sp macro="" textlink="">
      <xdr:nvSpPr>
        <xdr:cNvPr id="879" name="楕円 878"/>
        <xdr:cNvSpPr/>
      </xdr:nvSpPr>
      <xdr:spPr>
        <a:xfrm>
          <a:off x="21272500" y="128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128699</xdr:rowOff>
    </xdr:from>
    <xdr:ext cx="534377" cy="259045"/>
    <xdr:sp macro="" textlink="">
      <xdr:nvSpPr>
        <xdr:cNvPr id="880" name="テキスト ボックス 879"/>
        <xdr:cNvSpPr txBox="1"/>
      </xdr:nvSpPr>
      <xdr:spPr>
        <a:xfrm>
          <a:off x="21056111" y="126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143633</xdr:rowOff>
    </xdr:from>
    <xdr:to>
      <xdr:col>107</xdr:col>
      <xdr:colOff>101600</xdr:colOff>
      <xdr:row>75</xdr:row>
      <xdr:rowOff>73783</xdr:rowOff>
    </xdr:to>
    <xdr:sp macro="" textlink="">
      <xdr:nvSpPr>
        <xdr:cNvPr id="881" name="楕円 880"/>
        <xdr:cNvSpPr/>
      </xdr:nvSpPr>
      <xdr:spPr>
        <a:xfrm>
          <a:off x="20383500" y="128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90310</xdr:rowOff>
    </xdr:from>
    <xdr:ext cx="534377" cy="259045"/>
    <xdr:sp macro="" textlink="">
      <xdr:nvSpPr>
        <xdr:cNvPr id="882" name="テキスト ボックス 881"/>
        <xdr:cNvSpPr txBox="1"/>
      </xdr:nvSpPr>
      <xdr:spPr>
        <a:xfrm>
          <a:off x="20167111" y="126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50185</xdr:rowOff>
    </xdr:from>
    <xdr:to>
      <xdr:col>102</xdr:col>
      <xdr:colOff>165100</xdr:colOff>
      <xdr:row>75</xdr:row>
      <xdr:rowOff>151786</xdr:rowOff>
    </xdr:to>
    <xdr:sp macro="" textlink="">
      <xdr:nvSpPr>
        <xdr:cNvPr id="883" name="楕円 882"/>
        <xdr:cNvSpPr/>
      </xdr:nvSpPr>
      <xdr:spPr>
        <a:xfrm>
          <a:off x="19494500" y="12908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168312</xdr:rowOff>
    </xdr:from>
    <xdr:ext cx="534377" cy="259045"/>
    <xdr:sp macro="" textlink="">
      <xdr:nvSpPr>
        <xdr:cNvPr id="884" name="テキスト ボックス 883"/>
        <xdr:cNvSpPr txBox="1"/>
      </xdr:nvSpPr>
      <xdr:spPr>
        <a:xfrm>
          <a:off x="19278111" y="1268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76474</xdr:rowOff>
    </xdr:from>
    <xdr:to>
      <xdr:col>98</xdr:col>
      <xdr:colOff>38100</xdr:colOff>
      <xdr:row>76</xdr:row>
      <xdr:rowOff>6623</xdr:rowOff>
    </xdr:to>
    <xdr:sp macro="" textlink="">
      <xdr:nvSpPr>
        <xdr:cNvPr id="885" name="楕円 884"/>
        <xdr:cNvSpPr/>
      </xdr:nvSpPr>
      <xdr:spPr>
        <a:xfrm>
          <a:off x="18605500" y="12935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23151</xdr:rowOff>
    </xdr:from>
    <xdr:ext cx="534377" cy="259045"/>
    <xdr:sp macro="" textlink="">
      <xdr:nvSpPr>
        <xdr:cNvPr id="886" name="テキスト ボックス 885"/>
        <xdr:cNvSpPr txBox="1"/>
      </xdr:nvSpPr>
      <xdr:spPr>
        <a:xfrm>
          <a:off x="18389111" y="127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775,984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人件費においては、行財政改革に取り組み、職員の削減を行ったため類似団体平均より下回っている。繰出金は、下水道事業への繰出金をはじめ、国民健康保険事業特別会計、後期高齢者医療費への繰出金も多額である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64,430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を上回っている。国民健康保険税の収納率も他の町税同様に収納率向上に努める。また、普通建設事業費及び貸付金においては、近年は類似団体平均を下回って推移していたが、地方独立行政法人くらて病院の移転建替えに伴う事業費及び事業費貸付の増加等により、類似団体平均を大きく上回っている。物件費については、ＧＩＧＡスクール構想関連事業備品購入費・庁舎等建設費設計測量委託料の増加等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80,767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円で前年度より大きく増加したが、類似団体平均より下回っている。補助費等においては、特別定額給付金・新型コロナウイルス感染症対策関連経費の増加等により、住民一人当たり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184,192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円と前年度より大きく増加したが、類似団体平均より下回っている。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15,563
15,344
35.60
12,157,572
12,076,632
72,417
4,761,442
9,862,646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9072</xdr:rowOff>
    </xdr:from>
    <xdr:to>
      <xdr:col>24</xdr:col>
      <xdr:colOff>63500</xdr:colOff>
      <xdr:row>34</xdr:row>
      <xdr:rowOff>27033</xdr:rowOff>
    </xdr:to>
    <xdr:cxnSp macro="">
      <xdr:nvCxnSpPr>
        <xdr:cNvPr id="63" name="直線コネクタ 62"/>
        <xdr:cNvCxnSpPr/>
      </xdr:nvCxnSpPr>
      <xdr:spPr>
        <a:xfrm>
          <a:off x="3797300" y="583837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9072</xdr:rowOff>
    </xdr:from>
    <xdr:to>
      <xdr:col>19</xdr:col>
      <xdr:colOff>177800</xdr:colOff>
      <xdr:row>34</xdr:row>
      <xdr:rowOff>55118</xdr:rowOff>
    </xdr:to>
    <xdr:cxnSp macro="">
      <xdr:nvCxnSpPr>
        <xdr:cNvPr id="66" name="直線コネクタ 65"/>
        <xdr:cNvCxnSpPr/>
      </xdr:nvCxnSpPr>
      <xdr:spPr>
        <a:xfrm flipV="1">
          <a:off x="2908300" y="5838372"/>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134801</xdr:rowOff>
    </xdr:from>
    <xdr:to>
      <xdr:col>15</xdr:col>
      <xdr:colOff>50800</xdr:colOff>
      <xdr:row>34</xdr:row>
      <xdr:rowOff>55118</xdr:rowOff>
    </xdr:to>
    <xdr:cxnSp macro="">
      <xdr:nvCxnSpPr>
        <xdr:cNvPr id="69" name="直線コネクタ 68"/>
        <xdr:cNvCxnSpPr/>
      </xdr:nvCxnSpPr>
      <xdr:spPr>
        <a:xfrm>
          <a:off x="2019300" y="5792651"/>
          <a:ext cx="8890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134801</xdr:rowOff>
    </xdr:from>
    <xdr:to>
      <xdr:col>10</xdr:col>
      <xdr:colOff>114300</xdr:colOff>
      <xdr:row>34</xdr:row>
      <xdr:rowOff>47934</xdr:rowOff>
    </xdr:to>
    <xdr:cxnSp macro="">
      <xdr:nvCxnSpPr>
        <xdr:cNvPr id="72" name="直線コネクタ 71"/>
        <xdr:cNvCxnSpPr/>
      </xdr:nvCxnSpPr>
      <xdr:spPr>
        <a:xfrm flipV="1">
          <a:off x="1130300" y="5792651"/>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147683</xdr:rowOff>
    </xdr:from>
    <xdr:to>
      <xdr:col>24</xdr:col>
      <xdr:colOff>114300</xdr:colOff>
      <xdr:row>34</xdr:row>
      <xdr:rowOff>77833</xdr:rowOff>
    </xdr:to>
    <xdr:sp macro="" textlink="">
      <xdr:nvSpPr>
        <xdr:cNvPr id="82" name="楕円 81"/>
        <xdr:cNvSpPr/>
      </xdr:nvSpPr>
      <xdr:spPr>
        <a:xfrm>
          <a:off x="4584700" y="5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170560</xdr:rowOff>
    </xdr:from>
    <xdr:ext cx="469744" cy="259045"/>
    <xdr:sp macro="" textlink="">
      <xdr:nvSpPr>
        <xdr:cNvPr id="83" name="議会費該当値テキスト"/>
        <xdr:cNvSpPr txBox="1"/>
      </xdr:nvSpPr>
      <xdr:spPr>
        <a:xfrm>
          <a:off x="4686300" y="565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129722</xdr:rowOff>
    </xdr:from>
    <xdr:to>
      <xdr:col>20</xdr:col>
      <xdr:colOff>38100</xdr:colOff>
      <xdr:row>34</xdr:row>
      <xdr:rowOff>59872</xdr:rowOff>
    </xdr:to>
    <xdr:sp macro="" textlink="">
      <xdr:nvSpPr>
        <xdr:cNvPr id="84" name="楕円 83"/>
        <xdr:cNvSpPr/>
      </xdr:nvSpPr>
      <xdr:spPr>
        <a:xfrm>
          <a:off x="3746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76399</xdr:rowOff>
    </xdr:from>
    <xdr:ext cx="469744" cy="259045"/>
    <xdr:sp macro="" textlink="">
      <xdr:nvSpPr>
        <xdr:cNvPr id="85" name="テキスト ボックス 84"/>
        <xdr:cNvSpPr txBox="1"/>
      </xdr:nvSpPr>
      <xdr:spPr>
        <a:xfrm>
          <a:off x="3562428"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4318</xdr:rowOff>
    </xdr:from>
    <xdr:to>
      <xdr:col>15</xdr:col>
      <xdr:colOff>101600</xdr:colOff>
      <xdr:row>34</xdr:row>
      <xdr:rowOff>105918</xdr:rowOff>
    </xdr:to>
    <xdr:sp macro="" textlink="">
      <xdr:nvSpPr>
        <xdr:cNvPr id="86" name="楕円 85"/>
        <xdr:cNvSpPr/>
      </xdr:nvSpPr>
      <xdr:spPr>
        <a:xfrm>
          <a:off x="2857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122445</xdr:rowOff>
    </xdr:from>
    <xdr:ext cx="469744" cy="259045"/>
    <xdr:sp macro="" textlink="">
      <xdr:nvSpPr>
        <xdr:cNvPr id="87" name="テキスト ボックス 86"/>
        <xdr:cNvSpPr txBox="1"/>
      </xdr:nvSpPr>
      <xdr:spPr>
        <a:xfrm>
          <a:off x="2673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84001</xdr:rowOff>
    </xdr:from>
    <xdr:to>
      <xdr:col>10</xdr:col>
      <xdr:colOff>165100</xdr:colOff>
      <xdr:row>34</xdr:row>
      <xdr:rowOff>14151</xdr:rowOff>
    </xdr:to>
    <xdr:sp macro="" textlink="">
      <xdr:nvSpPr>
        <xdr:cNvPr id="88" name="楕円 87"/>
        <xdr:cNvSpPr/>
      </xdr:nvSpPr>
      <xdr:spPr>
        <a:xfrm>
          <a:off x="1968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30678</xdr:rowOff>
    </xdr:from>
    <xdr:ext cx="469744" cy="259045"/>
    <xdr:sp macro="" textlink="">
      <xdr:nvSpPr>
        <xdr:cNvPr id="89" name="テキスト ボックス 88"/>
        <xdr:cNvSpPr txBox="1"/>
      </xdr:nvSpPr>
      <xdr:spPr>
        <a:xfrm>
          <a:off x="1784428"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168584</xdr:rowOff>
    </xdr:from>
    <xdr:to>
      <xdr:col>6</xdr:col>
      <xdr:colOff>38100</xdr:colOff>
      <xdr:row>34</xdr:row>
      <xdr:rowOff>98734</xdr:rowOff>
    </xdr:to>
    <xdr:sp macro="" textlink="">
      <xdr:nvSpPr>
        <xdr:cNvPr id="90" name="楕円 89"/>
        <xdr:cNvSpPr/>
      </xdr:nvSpPr>
      <xdr:spPr>
        <a:xfrm>
          <a:off x="1079500" y="58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115261</xdr:rowOff>
    </xdr:from>
    <xdr:ext cx="469744" cy="259045"/>
    <xdr:sp macro="" textlink="">
      <xdr:nvSpPr>
        <xdr:cNvPr id="91" name="テキスト ボックス 90"/>
        <xdr:cNvSpPr txBox="1"/>
      </xdr:nvSpPr>
      <xdr:spPr>
        <a:xfrm>
          <a:off x="895428" y="560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71497</xdr:rowOff>
    </xdr:from>
    <xdr:to>
      <xdr:col>24</xdr:col>
      <xdr:colOff>63500</xdr:colOff>
      <xdr:row>57</xdr:row>
      <xdr:rowOff>104431</xdr:rowOff>
    </xdr:to>
    <xdr:cxnSp macro="">
      <xdr:nvCxnSpPr>
        <xdr:cNvPr id="120" name="直線コネクタ 119"/>
        <xdr:cNvCxnSpPr/>
      </xdr:nvCxnSpPr>
      <xdr:spPr>
        <a:xfrm flipV="1">
          <a:off x="3797300" y="9501247"/>
          <a:ext cx="838200" cy="37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104431</xdr:rowOff>
    </xdr:from>
    <xdr:to>
      <xdr:col>19</xdr:col>
      <xdr:colOff>177800</xdr:colOff>
      <xdr:row>57</xdr:row>
      <xdr:rowOff>131349</xdr:rowOff>
    </xdr:to>
    <xdr:cxnSp macro="">
      <xdr:nvCxnSpPr>
        <xdr:cNvPr id="123" name="直線コネクタ 122"/>
        <xdr:cNvCxnSpPr/>
      </xdr:nvCxnSpPr>
      <xdr:spPr>
        <a:xfrm flipV="1">
          <a:off x="2908300" y="9877081"/>
          <a:ext cx="88900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131349</xdr:rowOff>
    </xdr:from>
    <xdr:to>
      <xdr:col>15</xdr:col>
      <xdr:colOff>50800</xdr:colOff>
      <xdr:row>57</xdr:row>
      <xdr:rowOff>134176</xdr:rowOff>
    </xdr:to>
    <xdr:cxnSp macro="">
      <xdr:nvCxnSpPr>
        <xdr:cNvPr id="126" name="直線コネクタ 125"/>
        <xdr:cNvCxnSpPr/>
      </xdr:nvCxnSpPr>
      <xdr:spPr>
        <a:xfrm flipV="1">
          <a:off x="2019300" y="9903999"/>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134176</xdr:rowOff>
    </xdr:from>
    <xdr:to>
      <xdr:col>10</xdr:col>
      <xdr:colOff>114300</xdr:colOff>
      <xdr:row>57</xdr:row>
      <xdr:rowOff>168134</xdr:rowOff>
    </xdr:to>
    <xdr:cxnSp macro="">
      <xdr:nvCxnSpPr>
        <xdr:cNvPr id="129" name="直線コネクタ 128"/>
        <xdr:cNvCxnSpPr/>
      </xdr:nvCxnSpPr>
      <xdr:spPr>
        <a:xfrm flipV="1">
          <a:off x="1130300" y="9906826"/>
          <a:ext cx="889000" cy="3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20697</xdr:rowOff>
    </xdr:from>
    <xdr:to>
      <xdr:col>24</xdr:col>
      <xdr:colOff>114300</xdr:colOff>
      <xdr:row>55</xdr:row>
      <xdr:rowOff>122297</xdr:rowOff>
    </xdr:to>
    <xdr:sp macro="" textlink="">
      <xdr:nvSpPr>
        <xdr:cNvPr id="139" name="楕円 138"/>
        <xdr:cNvSpPr/>
      </xdr:nvSpPr>
      <xdr:spPr>
        <a:xfrm>
          <a:off x="4584700" y="945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170574</xdr:rowOff>
    </xdr:from>
    <xdr:ext cx="599010" cy="259045"/>
    <xdr:sp macro="" textlink="">
      <xdr:nvSpPr>
        <xdr:cNvPr id="140" name="総務費該当値テキスト"/>
        <xdr:cNvSpPr txBox="1"/>
      </xdr:nvSpPr>
      <xdr:spPr>
        <a:xfrm>
          <a:off x="4686300" y="942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53631</xdr:rowOff>
    </xdr:from>
    <xdr:to>
      <xdr:col>20</xdr:col>
      <xdr:colOff>38100</xdr:colOff>
      <xdr:row>57</xdr:row>
      <xdr:rowOff>155231</xdr:rowOff>
    </xdr:to>
    <xdr:sp macro="" textlink="">
      <xdr:nvSpPr>
        <xdr:cNvPr id="141" name="楕円 140"/>
        <xdr:cNvSpPr/>
      </xdr:nvSpPr>
      <xdr:spPr>
        <a:xfrm>
          <a:off x="3746500" y="98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146358</xdr:rowOff>
    </xdr:from>
    <xdr:ext cx="534377" cy="259045"/>
    <xdr:sp macro="" textlink="">
      <xdr:nvSpPr>
        <xdr:cNvPr id="142" name="テキスト ボックス 141"/>
        <xdr:cNvSpPr txBox="1"/>
      </xdr:nvSpPr>
      <xdr:spPr>
        <a:xfrm>
          <a:off x="3530111" y="99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80549</xdr:rowOff>
    </xdr:from>
    <xdr:to>
      <xdr:col>15</xdr:col>
      <xdr:colOff>101600</xdr:colOff>
      <xdr:row>58</xdr:row>
      <xdr:rowOff>10699</xdr:rowOff>
    </xdr:to>
    <xdr:sp macro="" textlink="">
      <xdr:nvSpPr>
        <xdr:cNvPr id="143" name="楕円 142"/>
        <xdr:cNvSpPr/>
      </xdr:nvSpPr>
      <xdr:spPr>
        <a:xfrm>
          <a:off x="2857500" y="98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1826</xdr:rowOff>
    </xdr:from>
    <xdr:ext cx="534377" cy="259045"/>
    <xdr:sp macro="" textlink="">
      <xdr:nvSpPr>
        <xdr:cNvPr id="144" name="テキスト ボックス 143"/>
        <xdr:cNvSpPr txBox="1"/>
      </xdr:nvSpPr>
      <xdr:spPr>
        <a:xfrm>
          <a:off x="2641111" y="99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83376</xdr:rowOff>
    </xdr:from>
    <xdr:to>
      <xdr:col>10</xdr:col>
      <xdr:colOff>165100</xdr:colOff>
      <xdr:row>58</xdr:row>
      <xdr:rowOff>13526</xdr:rowOff>
    </xdr:to>
    <xdr:sp macro="" textlink="">
      <xdr:nvSpPr>
        <xdr:cNvPr id="145" name="楕円 144"/>
        <xdr:cNvSpPr/>
      </xdr:nvSpPr>
      <xdr:spPr>
        <a:xfrm>
          <a:off x="1968500" y="98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4653</xdr:rowOff>
    </xdr:from>
    <xdr:ext cx="534377" cy="259045"/>
    <xdr:sp macro="" textlink="">
      <xdr:nvSpPr>
        <xdr:cNvPr id="146" name="テキスト ボックス 145"/>
        <xdr:cNvSpPr txBox="1"/>
      </xdr:nvSpPr>
      <xdr:spPr>
        <a:xfrm>
          <a:off x="1752111" y="99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117334</xdr:rowOff>
    </xdr:from>
    <xdr:to>
      <xdr:col>6</xdr:col>
      <xdr:colOff>38100</xdr:colOff>
      <xdr:row>58</xdr:row>
      <xdr:rowOff>47484</xdr:rowOff>
    </xdr:to>
    <xdr:sp macro="" textlink="">
      <xdr:nvSpPr>
        <xdr:cNvPr id="147" name="楕円 146"/>
        <xdr:cNvSpPr/>
      </xdr:nvSpPr>
      <xdr:spPr>
        <a:xfrm>
          <a:off x="1079500" y="98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38611</xdr:rowOff>
    </xdr:from>
    <xdr:ext cx="534377" cy="259045"/>
    <xdr:sp macro="" textlink="">
      <xdr:nvSpPr>
        <xdr:cNvPr id="148" name="テキスト ボックス 147"/>
        <xdr:cNvSpPr txBox="1"/>
      </xdr:nvSpPr>
      <xdr:spPr>
        <a:xfrm>
          <a:off x="863111" y="99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80950</xdr:rowOff>
    </xdr:from>
    <xdr:to>
      <xdr:col>24</xdr:col>
      <xdr:colOff>63500</xdr:colOff>
      <xdr:row>76</xdr:row>
      <xdr:rowOff>73909</xdr:rowOff>
    </xdr:to>
    <xdr:cxnSp macro="">
      <xdr:nvCxnSpPr>
        <xdr:cNvPr id="178" name="直線コネクタ 177"/>
        <xdr:cNvCxnSpPr/>
      </xdr:nvCxnSpPr>
      <xdr:spPr>
        <a:xfrm flipV="1">
          <a:off x="3797300" y="12939700"/>
          <a:ext cx="838200" cy="16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9" name="民生費平均値テキスト"/>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73909</xdr:rowOff>
    </xdr:from>
    <xdr:to>
      <xdr:col>19</xdr:col>
      <xdr:colOff>177800</xdr:colOff>
      <xdr:row>76</xdr:row>
      <xdr:rowOff>96213</xdr:rowOff>
    </xdr:to>
    <xdr:cxnSp macro="">
      <xdr:nvCxnSpPr>
        <xdr:cNvPr id="181" name="直線コネクタ 180"/>
        <xdr:cNvCxnSpPr/>
      </xdr:nvCxnSpPr>
      <xdr:spPr>
        <a:xfrm flipV="1">
          <a:off x="2908300" y="13104109"/>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3" name="テキスト ボックス 182"/>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96213</xdr:rowOff>
    </xdr:from>
    <xdr:to>
      <xdr:col>15</xdr:col>
      <xdr:colOff>50800</xdr:colOff>
      <xdr:row>76</xdr:row>
      <xdr:rowOff>122806</xdr:rowOff>
    </xdr:to>
    <xdr:cxnSp macro="">
      <xdr:nvCxnSpPr>
        <xdr:cNvPr id="184" name="直線コネクタ 183"/>
        <xdr:cNvCxnSpPr/>
      </xdr:nvCxnSpPr>
      <xdr:spPr>
        <a:xfrm flipV="1">
          <a:off x="2019300" y="13126413"/>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6" name="テキスト ボックス 185"/>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122806</xdr:rowOff>
    </xdr:from>
    <xdr:to>
      <xdr:col>10</xdr:col>
      <xdr:colOff>114300</xdr:colOff>
      <xdr:row>76</xdr:row>
      <xdr:rowOff>163238</xdr:rowOff>
    </xdr:to>
    <xdr:cxnSp macro="">
      <xdr:nvCxnSpPr>
        <xdr:cNvPr id="187" name="直線コネクタ 186"/>
        <xdr:cNvCxnSpPr/>
      </xdr:nvCxnSpPr>
      <xdr:spPr>
        <a:xfrm flipV="1">
          <a:off x="1130300" y="13153006"/>
          <a:ext cx="889000" cy="4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9" name="テキスト ボックス 188"/>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1" name="テキスト ボックス 190"/>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30150</xdr:rowOff>
    </xdr:from>
    <xdr:to>
      <xdr:col>24</xdr:col>
      <xdr:colOff>114300</xdr:colOff>
      <xdr:row>75</xdr:row>
      <xdr:rowOff>131750</xdr:rowOff>
    </xdr:to>
    <xdr:sp macro="" textlink="">
      <xdr:nvSpPr>
        <xdr:cNvPr id="197" name="楕円 196"/>
        <xdr:cNvSpPr/>
      </xdr:nvSpPr>
      <xdr:spPr>
        <a:xfrm>
          <a:off x="4584700" y="128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53027</xdr:rowOff>
    </xdr:from>
    <xdr:ext cx="599010" cy="259045"/>
    <xdr:sp macro="" textlink="">
      <xdr:nvSpPr>
        <xdr:cNvPr id="198" name="民生費該当値テキスト"/>
        <xdr:cNvSpPr txBox="1"/>
      </xdr:nvSpPr>
      <xdr:spPr>
        <a:xfrm>
          <a:off x="4686300" y="1274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23109</xdr:rowOff>
    </xdr:from>
    <xdr:to>
      <xdr:col>20</xdr:col>
      <xdr:colOff>38100</xdr:colOff>
      <xdr:row>76</xdr:row>
      <xdr:rowOff>124709</xdr:rowOff>
    </xdr:to>
    <xdr:sp macro="" textlink="">
      <xdr:nvSpPr>
        <xdr:cNvPr id="199" name="楕円 198"/>
        <xdr:cNvSpPr/>
      </xdr:nvSpPr>
      <xdr:spPr>
        <a:xfrm>
          <a:off x="3746500" y="130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141236</xdr:rowOff>
    </xdr:from>
    <xdr:ext cx="599010" cy="259045"/>
    <xdr:sp macro="" textlink="">
      <xdr:nvSpPr>
        <xdr:cNvPr id="200" name="テキスト ボックス 199"/>
        <xdr:cNvSpPr txBox="1"/>
      </xdr:nvSpPr>
      <xdr:spPr>
        <a:xfrm>
          <a:off x="3497795" y="1282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45413</xdr:rowOff>
    </xdr:from>
    <xdr:to>
      <xdr:col>15</xdr:col>
      <xdr:colOff>101600</xdr:colOff>
      <xdr:row>76</xdr:row>
      <xdr:rowOff>147013</xdr:rowOff>
    </xdr:to>
    <xdr:sp macro="" textlink="">
      <xdr:nvSpPr>
        <xdr:cNvPr id="201" name="楕円 200"/>
        <xdr:cNvSpPr/>
      </xdr:nvSpPr>
      <xdr:spPr>
        <a:xfrm>
          <a:off x="2857500" y="130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163540</xdr:rowOff>
    </xdr:from>
    <xdr:ext cx="599010" cy="259045"/>
    <xdr:sp macro="" textlink="">
      <xdr:nvSpPr>
        <xdr:cNvPr id="202" name="テキスト ボックス 201"/>
        <xdr:cNvSpPr txBox="1"/>
      </xdr:nvSpPr>
      <xdr:spPr>
        <a:xfrm>
          <a:off x="2608795" y="1285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72006</xdr:rowOff>
    </xdr:from>
    <xdr:to>
      <xdr:col>10</xdr:col>
      <xdr:colOff>165100</xdr:colOff>
      <xdr:row>77</xdr:row>
      <xdr:rowOff>2156</xdr:rowOff>
    </xdr:to>
    <xdr:sp macro="" textlink="">
      <xdr:nvSpPr>
        <xdr:cNvPr id="203" name="楕円 202"/>
        <xdr:cNvSpPr/>
      </xdr:nvSpPr>
      <xdr:spPr>
        <a:xfrm>
          <a:off x="1968500" y="131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18683</xdr:rowOff>
    </xdr:from>
    <xdr:ext cx="599010" cy="259045"/>
    <xdr:sp macro="" textlink="">
      <xdr:nvSpPr>
        <xdr:cNvPr id="204" name="テキスト ボックス 203"/>
        <xdr:cNvSpPr txBox="1"/>
      </xdr:nvSpPr>
      <xdr:spPr>
        <a:xfrm>
          <a:off x="1719795" y="1287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112438</xdr:rowOff>
    </xdr:from>
    <xdr:to>
      <xdr:col>6</xdr:col>
      <xdr:colOff>38100</xdr:colOff>
      <xdr:row>77</xdr:row>
      <xdr:rowOff>42588</xdr:rowOff>
    </xdr:to>
    <xdr:sp macro="" textlink="">
      <xdr:nvSpPr>
        <xdr:cNvPr id="205" name="楕円 204"/>
        <xdr:cNvSpPr/>
      </xdr:nvSpPr>
      <xdr:spPr>
        <a:xfrm>
          <a:off x="1079500" y="131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59115</xdr:rowOff>
    </xdr:from>
    <xdr:ext cx="599010" cy="259045"/>
    <xdr:sp macro="" textlink="">
      <xdr:nvSpPr>
        <xdr:cNvPr id="206" name="テキスト ボックス 205"/>
        <xdr:cNvSpPr txBox="1"/>
      </xdr:nvSpPr>
      <xdr:spPr>
        <a:xfrm>
          <a:off x="830795" y="1291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125992</xdr:rowOff>
    </xdr:from>
    <xdr:to>
      <xdr:col>24</xdr:col>
      <xdr:colOff>63500</xdr:colOff>
      <xdr:row>96</xdr:row>
      <xdr:rowOff>33446</xdr:rowOff>
    </xdr:to>
    <xdr:cxnSp macro="">
      <xdr:nvCxnSpPr>
        <xdr:cNvPr id="235" name="直線コネクタ 234"/>
        <xdr:cNvCxnSpPr/>
      </xdr:nvCxnSpPr>
      <xdr:spPr>
        <a:xfrm flipV="1">
          <a:off x="3797300" y="15385042"/>
          <a:ext cx="838200" cy="110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6" name="衛生費平均値テキスト"/>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33446</xdr:rowOff>
    </xdr:from>
    <xdr:to>
      <xdr:col>19</xdr:col>
      <xdr:colOff>177800</xdr:colOff>
      <xdr:row>96</xdr:row>
      <xdr:rowOff>138916</xdr:rowOff>
    </xdr:to>
    <xdr:cxnSp macro="">
      <xdr:nvCxnSpPr>
        <xdr:cNvPr id="238" name="直線コネクタ 237"/>
        <xdr:cNvCxnSpPr/>
      </xdr:nvCxnSpPr>
      <xdr:spPr>
        <a:xfrm flipV="1">
          <a:off x="2908300" y="16492646"/>
          <a:ext cx="889000" cy="10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40" name="テキスト ボックス 239"/>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117921</xdr:rowOff>
    </xdr:from>
    <xdr:to>
      <xdr:col>15</xdr:col>
      <xdr:colOff>50800</xdr:colOff>
      <xdr:row>96</xdr:row>
      <xdr:rowOff>138916</xdr:rowOff>
    </xdr:to>
    <xdr:cxnSp macro="">
      <xdr:nvCxnSpPr>
        <xdr:cNvPr id="241" name="直線コネクタ 240"/>
        <xdr:cNvCxnSpPr/>
      </xdr:nvCxnSpPr>
      <xdr:spPr>
        <a:xfrm>
          <a:off x="2019300" y="16577121"/>
          <a:ext cx="889000" cy="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3" name="テキスト ボックス 242"/>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97554</xdr:rowOff>
    </xdr:from>
    <xdr:to>
      <xdr:col>10</xdr:col>
      <xdr:colOff>114300</xdr:colOff>
      <xdr:row>96</xdr:row>
      <xdr:rowOff>117921</xdr:rowOff>
    </xdr:to>
    <xdr:cxnSp macro="">
      <xdr:nvCxnSpPr>
        <xdr:cNvPr id="244" name="直線コネクタ 243"/>
        <xdr:cNvCxnSpPr/>
      </xdr:nvCxnSpPr>
      <xdr:spPr>
        <a:xfrm>
          <a:off x="1130300" y="16556754"/>
          <a:ext cx="889000" cy="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6" name="テキスト ボックス 245"/>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55585</xdr:rowOff>
    </xdr:from>
    <xdr:ext cx="534377" cy="259045"/>
    <xdr:sp macro="" textlink="">
      <xdr:nvSpPr>
        <xdr:cNvPr id="248" name="テキスト ボックス 247"/>
        <xdr:cNvSpPr txBox="1"/>
      </xdr:nvSpPr>
      <xdr:spPr>
        <a:xfrm>
          <a:off x="863111" y="166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75192</xdr:rowOff>
    </xdr:from>
    <xdr:to>
      <xdr:col>24</xdr:col>
      <xdr:colOff>114300</xdr:colOff>
      <xdr:row>90</xdr:row>
      <xdr:rowOff>5342</xdr:rowOff>
    </xdr:to>
    <xdr:sp macro="" textlink="">
      <xdr:nvSpPr>
        <xdr:cNvPr id="254" name="楕円 253"/>
        <xdr:cNvSpPr/>
      </xdr:nvSpPr>
      <xdr:spPr>
        <a:xfrm>
          <a:off x="4584700" y="153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28219</xdr:rowOff>
    </xdr:from>
    <xdr:ext cx="599010" cy="259045"/>
    <xdr:sp macro="" textlink="">
      <xdr:nvSpPr>
        <xdr:cNvPr id="255" name="衛生費該当値テキスト"/>
        <xdr:cNvSpPr txBox="1"/>
      </xdr:nvSpPr>
      <xdr:spPr>
        <a:xfrm>
          <a:off x="4686300" y="1528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154096</xdr:rowOff>
    </xdr:from>
    <xdr:to>
      <xdr:col>20</xdr:col>
      <xdr:colOff>38100</xdr:colOff>
      <xdr:row>96</xdr:row>
      <xdr:rowOff>84246</xdr:rowOff>
    </xdr:to>
    <xdr:sp macro="" textlink="">
      <xdr:nvSpPr>
        <xdr:cNvPr id="256" name="楕円 255"/>
        <xdr:cNvSpPr/>
      </xdr:nvSpPr>
      <xdr:spPr>
        <a:xfrm>
          <a:off x="3746500" y="164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100773</xdr:rowOff>
    </xdr:from>
    <xdr:ext cx="534377" cy="259045"/>
    <xdr:sp macro="" textlink="">
      <xdr:nvSpPr>
        <xdr:cNvPr id="257" name="テキスト ボックス 256"/>
        <xdr:cNvSpPr txBox="1"/>
      </xdr:nvSpPr>
      <xdr:spPr>
        <a:xfrm>
          <a:off x="3530111" y="162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88116</xdr:rowOff>
    </xdr:from>
    <xdr:to>
      <xdr:col>15</xdr:col>
      <xdr:colOff>101600</xdr:colOff>
      <xdr:row>97</xdr:row>
      <xdr:rowOff>18266</xdr:rowOff>
    </xdr:to>
    <xdr:sp macro="" textlink="">
      <xdr:nvSpPr>
        <xdr:cNvPr id="258" name="楕円 257"/>
        <xdr:cNvSpPr/>
      </xdr:nvSpPr>
      <xdr:spPr>
        <a:xfrm>
          <a:off x="2857500" y="165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34793</xdr:rowOff>
    </xdr:from>
    <xdr:ext cx="534377" cy="259045"/>
    <xdr:sp macro="" textlink="">
      <xdr:nvSpPr>
        <xdr:cNvPr id="259" name="テキスト ボックス 258"/>
        <xdr:cNvSpPr txBox="1"/>
      </xdr:nvSpPr>
      <xdr:spPr>
        <a:xfrm>
          <a:off x="2641111" y="1632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67121</xdr:rowOff>
    </xdr:from>
    <xdr:to>
      <xdr:col>10</xdr:col>
      <xdr:colOff>165100</xdr:colOff>
      <xdr:row>96</xdr:row>
      <xdr:rowOff>168721</xdr:rowOff>
    </xdr:to>
    <xdr:sp macro="" textlink="">
      <xdr:nvSpPr>
        <xdr:cNvPr id="260" name="楕円 259"/>
        <xdr:cNvSpPr/>
      </xdr:nvSpPr>
      <xdr:spPr>
        <a:xfrm>
          <a:off x="1968500" y="165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13798</xdr:rowOff>
    </xdr:from>
    <xdr:ext cx="534377" cy="259045"/>
    <xdr:sp macro="" textlink="">
      <xdr:nvSpPr>
        <xdr:cNvPr id="261" name="テキスト ボックス 260"/>
        <xdr:cNvSpPr txBox="1"/>
      </xdr:nvSpPr>
      <xdr:spPr>
        <a:xfrm>
          <a:off x="1752111" y="163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46754</xdr:rowOff>
    </xdr:from>
    <xdr:to>
      <xdr:col>6</xdr:col>
      <xdr:colOff>38100</xdr:colOff>
      <xdr:row>96</xdr:row>
      <xdr:rowOff>148354</xdr:rowOff>
    </xdr:to>
    <xdr:sp macro="" textlink="">
      <xdr:nvSpPr>
        <xdr:cNvPr id="262" name="楕円 261"/>
        <xdr:cNvSpPr/>
      </xdr:nvSpPr>
      <xdr:spPr>
        <a:xfrm>
          <a:off x="1079500" y="165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164881</xdr:rowOff>
    </xdr:from>
    <xdr:ext cx="534377" cy="259045"/>
    <xdr:sp macro="" textlink="">
      <xdr:nvSpPr>
        <xdr:cNvPr id="263" name="テキスト ボックス 262"/>
        <xdr:cNvSpPr txBox="1"/>
      </xdr:nvSpPr>
      <xdr:spPr>
        <a:xfrm>
          <a:off x="863111" y="162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117526</xdr:rowOff>
    </xdr:from>
    <xdr:to>
      <xdr:col>55</xdr:col>
      <xdr:colOff>0</xdr:colOff>
      <xdr:row>38</xdr:row>
      <xdr:rowOff>139700</xdr:rowOff>
    </xdr:to>
    <xdr:cxnSp macro="">
      <xdr:nvCxnSpPr>
        <xdr:cNvPr id="290" name="直線コネクタ 289"/>
        <xdr:cNvCxnSpPr/>
      </xdr:nvCxnSpPr>
      <xdr:spPr>
        <a:xfrm flipV="1">
          <a:off x="9639300" y="6632626"/>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xdr:rowOff>
    </xdr:from>
    <xdr:to>
      <xdr:col>41</xdr:col>
      <xdr:colOff>50800</xdr:colOff>
      <xdr:row>38</xdr:row>
      <xdr:rowOff>139700</xdr:rowOff>
    </xdr:to>
    <xdr:cxnSp macro="">
      <xdr:nvCxnSpPr>
        <xdr:cNvPr id="299" name="直線コネクタ 298"/>
        <xdr:cNvCxnSpPr/>
      </xdr:nvCxnSpPr>
      <xdr:spPr>
        <a:xfrm>
          <a:off x="6972300" y="6516497"/>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3" name="テキスト ボックス 302"/>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66726</xdr:rowOff>
    </xdr:from>
    <xdr:to>
      <xdr:col>55</xdr:col>
      <xdr:colOff>50800</xdr:colOff>
      <xdr:row>38</xdr:row>
      <xdr:rowOff>168326</xdr:rowOff>
    </xdr:to>
    <xdr:sp macro="" textlink="">
      <xdr:nvSpPr>
        <xdr:cNvPr id="309" name="楕円 308"/>
        <xdr:cNvSpPr/>
      </xdr:nvSpPr>
      <xdr:spPr>
        <a:xfrm>
          <a:off x="104267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153103</xdr:rowOff>
    </xdr:from>
    <xdr:ext cx="313932" cy="259045"/>
    <xdr:sp macro="" textlink="">
      <xdr:nvSpPr>
        <xdr:cNvPr id="310" name="労働費該当値テキスト"/>
        <xdr:cNvSpPr txBox="1"/>
      </xdr:nvSpPr>
      <xdr:spPr>
        <a:xfrm>
          <a:off x="10528300" y="6496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122047</xdr:rowOff>
    </xdr:from>
    <xdr:to>
      <xdr:col>36</xdr:col>
      <xdr:colOff>165100</xdr:colOff>
      <xdr:row>38</xdr:row>
      <xdr:rowOff>52197</xdr:rowOff>
    </xdr:to>
    <xdr:sp macro="" textlink="">
      <xdr:nvSpPr>
        <xdr:cNvPr id="317" name="楕円 316"/>
        <xdr:cNvSpPr/>
      </xdr:nvSpPr>
      <xdr:spPr>
        <a:xfrm>
          <a:off x="6921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68724</xdr:rowOff>
    </xdr:from>
    <xdr:ext cx="378565" cy="259045"/>
    <xdr:sp macro="" textlink="">
      <xdr:nvSpPr>
        <xdr:cNvPr id="318" name="テキスト ボックス 317"/>
        <xdr:cNvSpPr txBox="1"/>
      </xdr:nvSpPr>
      <xdr:spPr>
        <a:xfrm>
          <a:off x="6783017" y="6240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141015</xdr:rowOff>
    </xdr:from>
    <xdr:to>
      <xdr:col>55</xdr:col>
      <xdr:colOff>0</xdr:colOff>
      <xdr:row>57</xdr:row>
      <xdr:rowOff>149092</xdr:rowOff>
    </xdr:to>
    <xdr:cxnSp macro="">
      <xdr:nvCxnSpPr>
        <xdr:cNvPr id="347" name="直線コネクタ 346"/>
        <xdr:cNvCxnSpPr/>
      </xdr:nvCxnSpPr>
      <xdr:spPr>
        <a:xfrm>
          <a:off x="9639300" y="9913665"/>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80055</xdr:rowOff>
    </xdr:from>
    <xdr:to>
      <xdr:col>50</xdr:col>
      <xdr:colOff>114300</xdr:colOff>
      <xdr:row>57</xdr:row>
      <xdr:rowOff>141015</xdr:rowOff>
    </xdr:to>
    <xdr:cxnSp macro="">
      <xdr:nvCxnSpPr>
        <xdr:cNvPr id="350" name="直線コネクタ 349"/>
        <xdr:cNvCxnSpPr/>
      </xdr:nvCxnSpPr>
      <xdr:spPr>
        <a:xfrm>
          <a:off x="8750300" y="98527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12312</xdr:rowOff>
    </xdr:from>
    <xdr:to>
      <xdr:col>45</xdr:col>
      <xdr:colOff>177800</xdr:colOff>
      <xdr:row>57</xdr:row>
      <xdr:rowOff>80055</xdr:rowOff>
    </xdr:to>
    <xdr:cxnSp macro="">
      <xdr:nvCxnSpPr>
        <xdr:cNvPr id="353" name="直線コネクタ 352"/>
        <xdr:cNvCxnSpPr/>
      </xdr:nvCxnSpPr>
      <xdr:spPr>
        <a:xfrm>
          <a:off x="7861300" y="9784962"/>
          <a:ext cx="889000" cy="6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12312</xdr:rowOff>
    </xdr:from>
    <xdr:to>
      <xdr:col>41</xdr:col>
      <xdr:colOff>50800</xdr:colOff>
      <xdr:row>57</xdr:row>
      <xdr:rowOff>119697</xdr:rowOff>
    </xdr:to>
    <xdr:cxnSp macro="">
      <xdr:nvCxnSpPr>
        <xdr:cNvPr id="356" name="直線コネクタ 355"/>
        <xdr:cNvCxnSpPr/>
      </xdr:nvCxnSpPr>
      <xdr:spPr>
        <a:xfrm flipV="1">
          <a:off x="6972300" y="9784962"/>
          <a:ext cx="889000" cy="10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98292</xdr:rowOff>
    </xdr:from>
    <xdr:to>
      <xdr:col>55</xdr:col>
      <xdr:colOff>50800</xdr:colOff>
      <xdr:row>58</xdr:row>
      <xdr:rowOff>28442</xdr:rowOff>
    </xdr:to>
    <xdr:sp macro="" textlink="">
      <xdr:nvSpPr>
        <xdr:cNvPr id="366" name="楕円 365"/>
        <xdr:cNvSpPr/>
      </xdr:nvSpPr>
      <xdr:spPr>
        <a:xfrm>
          <a:off x="10426700" y="98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76719</xdr:rowOff>
    </xdr:from>
    <xdr:ext cx="534377" cy="259045"/>
    <xdr:sp macro="" textlink="">
      <xdr:nvSpPr>
        <xdr:cNvPr id="367" name="農林水産業費該当値テキスト"/>
        <xdr:cNvSpPr txBox="1"/>
      </xdr:nvSpPr>
      <xdr:spPr>
        <a:xfrm>
          <a:off x="10528300" y="98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90215</xdr:rowOff>
    </xdr:from>
    <xdr:to>
      <xdr:col>50</xdr:col>
      <xdr:colOff>165100</xdr:colOff>
      <xdr:row>58</xdr:row>
      <xdr:rowOff>20365</xdr:rowOff>
    </xdr:to>
    <xdr:sp macro="" textlink="">
      <xdr:nvSpPr>
        <xdr:cNvPr id="368" name="楕円 367"/>
        <xdr:cNvSpPr/>
      </xdr:nvSpPr>
      <xdr:spPr>
        <a:xfrm>
          <a:off x="9588500" y="9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11492</xdr:rowOff>
    </xdr:from>
    <xdr:ext cx="534377" cy="259045"/>
    <xdr:sp macro="" textlink="">
      <xdr:nvSpPr>
        <xdr:cNvPr id="369" name="テキスト ボックス 368"/>
        <xdr:cNvSpPr txBox="1"/>
      </xdr:nvSpPr>
      <xdr:spPr>
        <a:xfrm>
          <a:off x="9372111" y="99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29255</xdr:rowOff>
    </xdr:from>
    <xdr:to>
      <xdr:col>46</xdr:col>
      <xdr:colOff>38100</xdr:colOff>
      <xdr:row>57</xdr:row>
      <xdr:rowOff>130855</xdr:rowOff>
    </xdr:to>
    <xdr:sp macro="" textlink="">
      <xdr:nvSpPr>
        <xdr:cNvPr id="370" name="楕円 369"/>
        <xdr:cNvSpPr/>
      </xdr:nvSpPr>
      <xdr:spPr>
        <a:xfrm>
          <a:off x="8699500" y="98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121982</xdr:rowOff>
    </xdr:from>
    <xdr:ext cx="534377" cy="259045"/>
    <xdr:sp macro="" textlink="">
      <xdr:nvSpPr>
        <xdr:cNvPr id="371" name="テキスト ボックス 370"/>
        <xdr:cNvSpPr txBox="1"/>
      </xdr:nvSpPr>
      <xdr:spPr>
        <a:xfrm>
          <a:off x="8483111" y="989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132962</xdr:rowOff>
    </xdr:from>
    <xdr:to>
      <xdr:col>41</xdr:col>
      <xdr:colOff>101600</xdr:colOff>
      <xdr:row>57</xdr:row>
      <xdr:rowOff>63112</xdr:rowOff>
    </xdr:to>
    <xdr:sp macro="" textlink="">
      <xdr:nvSpPr>
        <xdr:cNvPr id="372" name="楕円 371"/>
        <xdr:cNvSpPr/>
      </xdr:nvSpPr>
      <xdr:spPr>
        <a:xfrm>
          <a:off x="7810500" y="97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54239</xdr:rowOff>
    </xdr:from>
    <xdr:ext cx="534377" cy="259045"/>
    <xdr:sp macro="" textlink="">
      <xdr:nvSpPr>
        <xdr:cNvPr id="373" name="テキスト ボックス 372"/>
        <xdr:cNvSpPr txBox="1"/>
      </xdr:nvSpPr>
      <xdr:spPr>
        <a:xfrm>
          <a:off x="7594111" y="982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68897</xdr:rowOff>
    </xdr:from>
    <xdr:to>
      <xdr:col>36</xdr:col>
      <xdr:colOff>165100</xdr:colOff>
      <xdr:row>57</xdr:row>
      <xdr:rowOff>170497</xdr:rowOff>
    </xdr:to>
    <xdr:sp macro="" textlink="">
      <xdr:nvSpPr>
        <xdr:cNvPr id="374" name="楕円 373"/>
        <xdr:cNvSpPr/>
      </xdr:nvSpPr>
      <xdr:spPr>
        <a:xfrm>
          <a:off x="6921500" y="98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161624</xdr:rowOff>
    </xdr:from>
    <xdr:ext cx="534377" cy="259045"/>
    <xdr:sp macro="" textlink="">
      <xdr:nvSpPr>
        <xdr:cNvPr id="375" name="テキスト ボックス 374"/>
        <xdr:cNvSpPr txBox="1"/>
      </xdr:nvSpPr>
      <xdr:spPr>
        <a:xfrm>
          <a:off x="6705111" y="99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105263</xdr:rowOff>
    </xdr:from>
    <xdr:to>
      <xdr:col>55</xdr:col>
      <xdr:colOff>0</xdr:colOff>
      <xdr:row>79</xdr:row>
      <xdr:rowOff>63658</xdr:rowOff>
    </xdr:to>
    <xdr:cxnSp macro="">
      <xdr:nvCxnSpPr>
        <xdr:cNvPr id="406" name="直線コネクタ 405"/>
        <xdr:cNvCxnSpPr/>
      </xdr:nvCxnSpPr>
      <xdr:spPr>
        <a:xfrm flipV="1">
          <a:off x="9639300" y="13478363"/>
          <a:ext cx="8382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59167</xdr:rowOff>
    </xdr:from>
    <xdr:to>
      <xdr:col>50</xdr:col>
      <xdr:colOff>114300</xdr:colOff>
      <xdr:row>79</xdr:row>
      <xdr:rowOff>63658</xdr:rowOff>
    </xdr:to>
    <xdr:cxnSp macro="">
      <xdr:nvCxnSpPr>
        <xdr:cNvPr id="409" name="直線コネクタ 408"/>
        <xdr:cNvCxnSpPr/>
      </xdr:nvCxnSpPr>
      <xdr:spPr>
        <a:xfrm>
          <a:off x="8750300" y="13603717"/>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51966</xdr:rowOff>
    </xdr:from>
    <xdr:to>
      <xdr:col>45</xdr:col>
      <xdr:colOff>177800</xdr:colOff>
      <xdr:row>79</xdr:row>
      <xdr:rowOff>59167</xdr:rowOff>
    </xdr:to>
    <xdr:cxnSp macro="">
      <xdr:nvCxnSpPr>
        <xdr:cNvPr id="412" name="直線コネクタ 411"/>
        <xdr:cNvCxnSpPr/>
      </xdr:nvCxnSpPr>
      <xdr:spPr>
        <a:xfrm>
          <a:off x="7861300" y="1359651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34691</xdr:rowOff>
    </xdr:from>
    <xdr:to>
      <xdr:col>41</xdr:col>
      <xdr:colOff>50800</xdr:colOff>
      <xdr:row>79</xdr:row>
      <xdr:rowOff>51966</xdr:rowOff>
    </xdr:to>
    <xdr:cxnSp macro="">
      <xdr:nvCxnSpPr>
        <xdr:cNvPr id="415" name="直線コネクタ 414"/>
        <xdr:cNvCxnSpPr/>
      </xdr:nvCxnSpPr>
      <xdr:spPr>
        <a:xfrm>
          <a:off x="6972300" y="13579241"/>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54463</xdr:rowOff>
    </xdr:from>
    <xdr:to>
      <xdr:col>55</xdr:col>
      <xdr:colOff>50800</xdr:colOff>
      <xdr:row>78</xdr:row>
      <xdr:rowOff>156063</xdr:rowOff>
    </xdr:to>
    <xdr:sp macro="" textlink="">
      <xdr:nvSpPr>
        <xdr:cNvPr id="425" name="楕円 424"/>
        <xdr:cNvSpPr/>
      </xdr:nvSpPr>
      <xdr:spPr>
        <a:xfrm>
          <a:off x="10426700" y="134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32890</xdr:rowOff>
    </xdr:from>
    <xdr:ext cx="534377" cy="259045"/>
    <xdr:sp macro="" textlink="">
      <xdr:nvSpPr>
        <xdr:cNvPr id="426" name="商工費該当値テキスト"/>
        <xdr:cNvSpPr txBox="1"/>
      </xdr:nvSpPr>
      <xdr:spPr>
        <a:xfrm>
          <a:off x="10528300" y="1340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12858</xdr:rowOff>
    </xdr:from>
    <xdr:to>
      <xdr:col>50</xdr:col>
      <xdr:colOff>165100</xdr:colOff>
      <xdr:row>79</xdr:row>
      <xdr:rowOff>114458</xdr:rowOff>
    </xdr:to>
    <xdr:sp macro="" textlink="">
      <xdr:nvSpPr>
        <xdr:cNvPr id="427" name="楕円 426"/>
        <xdr:cNvSpPr/>
      </xdr:nvSpPr>
      <xdr:spPr>
        <a:xfrm>
          <a:off x="9588500" y="135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105585</xdr:rowOff>
    </xdr:from>
    <xdr:ext cx="469744" cy="259045"/>
    <xdr:sp macro="" textlink="">
      <xdr:nvSpPr>
        <xdr:cNvPr id="428" name="テキスト ボックス 427"/>
        <xdr:cNvSpPr txBox="1"/>
      </xdr:nvSpPr>
      <xdr:spPr>
        <a:xfrm>
          <a:off x="9404428" y="136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8367</xdr:rowOff>
    </xdr:from>
    <xdr:to>
      <xdr:col>46</xdr:col>
      <xdr:colOff>38100</xdr:colOff>
      <xdr:row>79</xdr:row>
      <xdr:rowOff>109967</xdr:rowOff>
    </xdr:to>
    <xdr:sp macro="" textlink="">
      <xdr:nvSpPr>
        <xdr:cNvPr id="429" name="楕円 428"/>
        <xdr:cNvSpPr/>
      </xdr:nvSpPr>
      <xdr:spPr>
        <a:xfrm>
          <a:off x="8699500" y="135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101094</xdr:rowOff>
    </xdr:from>
    <xdr:ext cx="469744" cy="259045"/>
    <xdr:sp macro="" textlink="">
      <xdr:nvSpPr>
        <xdr:cNvPr id="430" name="テキスト ボックス 429"/>
        <xdr:cNvSpPr txBox="1"/>
      </xdr:nvSpPr>
      <xdr:spPr>
        <a:xfrm>
          <a:off x="8515428" y="1364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1166</xdr:rowOff>
    </xdr:from>
    <xdr:to>
      <xdr:col>41</xdr:col>
      <xdr:colOff>101600</xdr:colOff>
      <xdr:row>79</xdr:row>
      <xdr:rowOff>102766</xdr:rowOff>
    </xdr:to>
    <xdr:sp macro="" textlink="">
      <xdr:nvSpPr>
        <xdr:cNvPr id="431" name="楕円 430"/>
        <xdr:cNvSpPr/>
      </xdr:nvSpPr>
      <xdr:spPr>
        <a:xfrm>
          <a:off x="7810500" y="135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93893</xdr:rowOff>
    </xdr:from>
    <xdr:ext cx="469744" cy="259045"/>
    <xdr:sp macro="" textlink="">
      <xdr:nvSpPr>
        <xdr:cNvPr id="432" name="テキスト ボックス 431"/>
        <xdr:cNvSpPr txBox="1"/>
      </xdr:nvSpPr>
      <xdr:spPr>
        <a:xfrm>
          <a:off x="7626428" y="1363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155341</xdr:rowOff>
    </xdr:from>
    <xdr:to>
      <xdr:col>36</xdr:col>
      <xdr:colOff>165100</xdr:colOff>
      <xdr:row>79</xdr:row>
      <xdr:rowOff>85491</xdr:rowOff>
    </xdr:to>
    <xdr:sp macro="" textlink="">
      <xdr:nvSpPr>
        <xdr:cNvPr id="433" name="楕円 432"/>
        <xdr:cNvSpPr/>
      </xdr:nvSpPr>
      <xdr:spPr>
        <a:xfrm>
          <a:off x="6921500" y="135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76618</xdr:rowOff>
    </xdr:from>
    <xdr:ext cx="469744" cy="259045"/>
    <xdr:sp macro="" textlink="">
      <xdr:nvSpPr>
        <xdr:cNvPr id="434" name="テキスト ボックス 433"/>
        <xdr:cNvSpPr txBox="1"/>
      </xdr:nvSpPr>
      <xdr:spPr>
        <a:xfrm>
          <a:off x="6737428" y="1362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143655</xdr:rowOff>
    </xdr:from>
    <xdr:to>
      <xdr:col>55</xdr:col>
      <xdr:colOff>0</xdr:colOff>
      <xdr:row>97</xdr:row>
      <xdr:rowOff>148540</xdr:rowOff>
    </xdr:to>
    <xdr:cxnSp macro="">
      <xdr:nvCxnSpPr>
        <xdr:cNvPr id="463" name="直線コネクタ 462"/>
        <xdr:cNvCxnSpPr/>
      </xdr:nvCxnSpPr>
      <xdr:spPr>
        <a:xfrm>
          <a:off x="9639300" y="16774305"/>
          <a:ext cx="8382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143655</xdr:rowOff>
    </xdr:from>
    <xdr:to>
      <xdr:col>50</xdr:col>
      <xdr:colOff>114300</xdr:colOff>
      <xdr:row>97</xdr:row>
      <xdr:rowOff>146558</xdr:rowOff>
    </xdr:to>
    <xdr:cxnSp macro="">
      <xdr:nvCxnSpPr>
        <xdr:cNvPr id="466" name="直線コネクタ 465"/>
        <xdr:cNvCxnSpPr/>
      </xdr:nvCxnSpPr>
      <xdr:spPr>
        <a:xfrm flipV="1">
          <a:off x="8750300" y="16774305"/>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146558</xdr:rowOff>
    </xdr:from>
    <xdr:to>
      <xdr:col>45</xdr:col>
      <xdr:colOff>177800</xdr:colOff>
      <xdr:row>97</xdr:row>
      <xdr:rowOff>156304</xdr:rowOff>
    </xdr:to>
    <xdr:cxnSp macro="">
      <xdr:nvCxnSpPr>
        <xdr:cNvPr id="469" name="直線コネクタ 468"/>
        <xdr:cNvCxnSpPr/>
      </xdr:nvCxnSpPr>
      <xdr:spPr>
        <a:xfrm flipV="1">
          <a:off x="7861300" y="16777208"/>
          <a:ext cx="8890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156304</xdr:rowOff>
    </xdr:from>
    <xdr:to>
      <xdr:col>41</xdr:col>
      <xdr:colOff>50800</xdr:colOff>
      <xdr:row>97</xdr:row>
      <xdr:rowOff>157469</xdr:rowOff>
    </xdr:to>
    <xdr:cxnSp macro="">
      <xdr:nvCxnSpPr>
        <xdr:cNvPr id="472" name="直線コネクタ 471"/>
        <xdr:cNvCxnSpPr/>
      </xdr:nvCxnSpPr>
      <xdr:spPr>
        <a:xfrm flipV="1">
          <a:off x="6972300" y="16786954"/>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97740</xdr:rowOff>
    </xdr:from>
    <xdr:to>
      <xdr:col>55</xdr:col>
      <xdr:colOff>50800</xdr:colOff>
      <xdr:row>98</xdr:row>
      <xdr:rowOff>27890</xdr:rowOff>
    </xdr:to>
    <xdr:sp macro="" textlink="">
      <xdr:nvSpPr>
        <xdr:cNvPr id="482" name="楕円 481"/>
        <xdr:cNvSpPr/>
      </xdr:nvSpPr>
      <xdr:spPr>
        <a:xfrm>
          <a:off x="10426700" y="167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12667</xdr:rowOff>
    </xdr:from>
    <xdr:ext cx="534377" cy="259045"/>
    <xdr:sp macro="" textlink="">
      <xdr:nvSpPr>
        <xdr:cNvPr id="483" name="土木費該当値テキスト"/>
        <xdr:cNvSpPr txBox="1"/>
      </xdr:nvSpPr>
      <xdr:spPr>
        <a:xfrm>
          <a:off x="10528300" y="1664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92855</xdr:rowOff>
    </xdr:from>
    <xdr:to>
      <xdr:col>50</xdr:col>
      <xdr:colOff>165100</xdr:colOff>
      <xdr:row>98</xdr:row>
      <xdr:rowOff>23005</xdr:rowOff>
    </xdr:to>
    <xdr:sp macro="" textlink="">
      <xdr:nvSpPr>
        <xdr:cNvPr id="484" name="楕円 483"/>
        <xdr:cNvSpPr/>
      </xdr:nvSpPr>
      <xdr:spPr>
        <a:xfrm>
          <a:off x="9588500" y="167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14132</xdr:rowOff>
    </xdr:from>
    <xdr:ext cx="534377" cy="259045"/>
    <xdr:sp macro="" textlink="">
      <xdr:nvSpPr>
        <xdr:cNvPr id="485" name="テキスト ボックス 484"/>
        <xdr:cNvSpPr txBox="1"/>
      </xdr:nvSpPr>
      <xdr:spPr>
        <a:xfrm>
          <a:off x="9372111" y="1681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95758</xdr:rowOff>
    </xdr:from>
    <xdr:to>
      <xdr:col>46</xdr:col>
      <xdr:colOff>38100</xdr:colOff>
      <xdr:row>98</xdr:row>
      <xdr:rowOff>25908</xdr:rowOff>
    </xdr:to>
    <xdr:sp macro="" textlink="">
      <xdr:nvSpPr>
        <xdr:cNvPr id="486" name="楕円 485"/>
        <xdr:cNvSpPr/>
      </xdr:nvSpPr>
      <xdr:spPr>
        <a:xfrm>
          <a:off x="8699500" y="167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17035</xdr:rowOff>
    </xdr:from>
    <xdr:ext cx="534377" cy="259045"/>
    <xdr:sp macro="" textlink="">
      <xdr:nvSpPr>
        <xdr:cNvPr id="487" name="テキスト ボックス 486"/>
        <xdr:cNvSpPr txBox="1"/>
      </xdr:nvSpPr>
      <xdr:spPr>
        <a:xfrm>
          <a:off x="8483111" y="168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105504</xdr:rowOff>
    </xdr:from>
    <xdr:to>
      <xdr:col>41</xdr:col>
      <xdr:colOff>101600</xdr:colOff>
      <xdr:row>98</xdr:row>
      <xdr:rowOff>35654</xdr:rowOff>
    </xdr:to>
    <xdr:sp macro="" textlink="">
      <xdr:nvSpPr>
        <xdr:cNvPr id="488" name="楕円 487"/>
        <xdr:cNvSpPr/>
      </xdr:nvSpPr>
      <xdr:spPr>
        <a:xfrm>
          <a:off x="7810500" y="167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26781</xdr:rowOff>
    </xdr:from>
    <xdr:ext cx="534377" cy="259045"/>
    <xdr:sp macro="" textlink="">
      <xdr:nvSpPr>
        <xdr:cNvPr id="489" name="テキスト ボックス 488"/>
        <xdr:cNvSpPr txBox="1"/>
      </xdr:nvSpPr>
      <xdr:spPr>
        <a:xfrm>
          <a:off x="7594111" y="1682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106669</xdr:rowOff>
    </xdr:from>
    <xdr:to>
      <xdr:col>36</xdr:col>
      <xdr:colOff>165100</xdr:colOff>
      <xdr:row>98</xdr:row>
      <xdr:rowOff>36819</xdr:rowOff>
    </xdr:to>
    <xdr:sp macro="" textlink="">
      <xdr:nvSpPr>
        <xdr:cNvPr id="490" name="楕円 489"/>
        <xdr:cNvSpPr/>
      </xdr:nvSpPr>
      <xdr:spPr>
        <a:xfrm>
          <a:off x="6921500" y="167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27946</xdr:rowOff>
    </xdr:from>
    <xdr:ext cx="534377" cy="259045"/>
    <xdr:sp macro="" textlink="">
      <xdr:nvSpPr>
        <xdr:cNvPr id="491" name="テキスト ボックス 490"/>
        <xdr:cNvSpPr txBox="1"/>
      </xdr:nvSpPr>
      <xdr:spPr>
        <a:xfrm>
          <a:off x="6705111" y="168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80656</xdr:rowOff>
    </xdr:from>
    <xdr:to>
      <xdr:col>85</xdr:col>
      <xdr:colOff>127000</xdr:colOff>
      <xdr:row>37</xdr:row>
      <xdr:rowOff>91367</xdr:rowOff>
    </xdr:to>
    <xdr:cxnSp macro="">
      <xdr:nvCxnSpPr>
        <xdr:cNvPr id="523" name="直線コネクタ 522"/>
        <xdr:cNvCxnSpPr/>
      </xdr:nvCxnSpPr>
      <xdr:spPr>
        <a:xfrm>
          <a:off x="15481300" y="6424306"/>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80656</xdr:rowOff>
    </xdr:from>
    <xdr:to>
      <xdr:col>81</xdr:col>
      <xdr:colOff>50800</xdr:colOff>
      <xdr:row>37</xdr:row>
      <xdr:rowOff>105998</xdr:rowOff>
    </xdr:to>
    <xdr:cxnSp macro="">
      <xdr:nvCxnSpPr>
        <xdr:cNvPr id="526" name="直線コネクタ 525"/>
        <xdr:cNvCxnSpPr/>
      </xdr:nvCxnSpPr>
      <xdr:spPr>
        <a:xfrm flipV="1">
          <a:off x="14592300" y="6424306"/>
          <a:ext cx="8890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105998</xdr:rowOff>
    </xdr:from>
    <xdr:to>
      <xdr:col>76</xdr:col>
      <xdr:colOff>114300</xdr:colOff>
      <xdr:row>38</xdr:row>
      <xdr:rowOff>19228</xdr:rowOff>
    </xdr:to>
    <xdr:cxnSp macro="">
      <xdr:nvCxnSpPr>
        <xdr:cNvPr id="529" name="直線コネクタ 528"/>
        <xdr:cNvCxnSpPr/>
      </xdr:nvCxnSpPr>
      <xdr:spPr>
        <a:xfrm flipV="1">
          <a:off x="13703300" y="6449648"/>
          <a:ext cx="8890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384</xdr:rowOff>
    </xdr:from>
    <xdr:to>
      <xdr:col>71</xdr:col>
      <xdr:colOff>177800</xdr:colOff>
      <xdr:row>38</xdr:row>
      <xdr:rowOff>19228</xdr:rowOff>
    </xdr:to>
    <xdr:cxnSp macro="">
      <xdr:nvCxnSpPr>
        <xdr:cNvPr id="532" name="直線コネクタ 531"/>
        <xdr:cNvCxnSpPr/>
      </xdr:nvCxnSpPr>
      <xdr:spPr>
        <a:xfrm>
          <a:off x="12814300" y="6515484"/>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40567</xdr:rowOff>
    </xdr:from>
    <xdr:to>
      <xdr:col>85</xdr:col>
      <xdr:colOff>177800</xdr:colOff>
      <xdr:row>37</xdr:row>
      <xdr:rowOff>142167</xdr:rowOff>
    </xdr:to>
    <xdr:sp macro="" textlink="">
      <xdr:nvSpPr>
        <xdr:cNvPr id="542" name="楕円 541"/>
        <xdr:cNvSpPr/>
      </xdr:nvSpPr>
      <xdr:spPr>
        <a:xfrm>
          <a:off x="16268700" y="63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18994</xdr:rowOff>
    </xdr:from>
    <xdr:ext cx="534377" cy="259045"/>
    <xdr:sp macro="" textlink="">
      <xdr:nvSpPr>
        <xdr:cNvPr id="543" name="消防費該当値テキスト"/>
        <xdr:cNvSpPr txBox="1"/>
      </xdr:nvSpPr>
      <xdr:spPr>
        <a:xfrm>
          <a:off x="16370300" y="63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29856</xdr:rowOff>
    </xdr:from>
    <xdr:to>
      <xdr:col>81</xdr:col>
      <xdr:colOff>101600</xdr:colOff>
      <xdr:row>37</xdr:row>
      <xdr:rowOff>131456</xdr:rowOff>
    </xdr:to>
    <xdr:sp macro="" textlink="">
      <xdr:nvSpPr>
        <xdr:cNvPr id="544" name="楕円 543"/>
        <xdr:cNvSpPr/>
      </xdr:nvSpPr>
      <xdr:spPr>
        <a:xfrm>
          <a:off x="15430500" y="63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122583</xdr:rowOff>
    </xdr:from>
    <xdr:ext cx="534377" cy="259045"/>
    <xdr:sp macro="" textlink="">
      <xdr:nvSpPr>
        <xdr:cNvPr id="545" name="テキスト ボックス 544"/>
        <xdr:cNvSpPr txBox="1"/>
      </xdr:nvSpPr>
      <xdr:spPr>
        <a:xfrm>
          <a:off x="15214111" y="646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55198</xdr:rowOff>
    </xdr:from>
    <xdr:to>
      <xdr:col>76</xdr:col>
      <xdr:colOff>165100</xdr:colOff>
      <xdr:row>37</xdr:row>
      <xdr:rowOff>156798</xdr:rowOff>
    </xdr:to>
    <xdr:sp macro="" textlink="">
      <xdr:nvSpPr>
        <xdr:cNvPr id="546" name="楕円 545"/>
        <xdr:cNvSpPr/>
      </xdr:nvSpPr>
      <xdr:spPr>
        <a:xfrm>
          <a:off x="14541500" y="63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147925</xdr:rowOff>
    </xdr:from>
    <xdr:ext cx="534377" cy="259045"/>
    <xdr:sp macro="" textlink="">
      <xdr:nvSpPr>
        <xdr:cNvPr id="547" name="テキスト ボックス 546"/>
        <xdr:cNvSpPr txBox="1"/>
      </xdr:nvSpPr>
      <xdr:spPr>
        <a:xfrm>
          <a:off x="14325111" y="64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139878</xdr:rowOff>
    </xdr:from>
    <xdr:to>
      <xdr:col>72</xdr:col>
      <xdr:colOff>38100</xdr:colOff>
      <xdr:row>38</xdr:row>
      <xdr:rowOff>70028</xdr:rowOff>
    </xdr:to>
    <xdr:sp macro="" textlink="">
      <xdr:nvSpPr>
        <xdr:cNvPr id="548" name="楕円 547"/>
        <xdr:cNvSpPr/>
      </xdr:nvSpPr>
      <xdr:spPr>
        <a:xfrm>
          <a:off x="13652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61155</xdr:rowOff>
    </xdr:from>
    <xdr:ext cx="534377" cy="259045"/>
    <xdr:sp macro="" textlink="">
      <xdr:nvSpPr>
        <xdr:cNvPr id="549" name="テキスト ボックス 548"/>
        <xdr:cNvSpPr txBox="1"/>
      </xdr:nvSpPr>
      <xdr:spPr>
        <a:xfrm>
          <a:off x="13436111" y="65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121034</xdr:rowOff>
    </xdr:from>
    <xdr:to>
      <xdr:col>67</xdr:col>
      <xdr:colOff>101600</xdr:colOff>
      <xdr:row>38</xdr:row>
      <xdr:rowOff>51184</xdr:rowOff>
    </xdr:to>
    <xdr:sp macro="" textlink="">
      <xdr:nvSpPr>
        <xdr:cNvPr id="550" name="楕円 549"/>
        <xdr:cNvSpPr/>
      </xdr:nvSpPr>
      <xdr:spPr>
        <a:xfrm>
          <a:off x="12763500" y="64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42311</xdr:rowOff>
    </xdr:from>
    <xdr:ext cx="534377" cy="259045"/>
    <xdr:sp macro="" textlink="">
      <xdr:nvSpPr>
        <xdr:cNvPr id="551" name="テキスト ボックス 550"/>
        <xdr:cNvSpPr txBox="1"/>
      </xdr:nvSpPr>
      <xdr:spPr>
        <a:xfrm>
          <a:off x="12547111" y="6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82794</xdr:rowOff>
    </xdr:from>
    <xdr:to>
      <xdr:col>85</xdr:col>
      <xdr:colOff>127000</xdr:colOff>
      <xdr:row>57</xdr:row>
      <xdr:rowOff>8964</xdr:rowOff>
    </xdr:to>
    <xdr:cxnSp macro="">
      <xdr:nvCxnSpPr>
        <xdr:cNvPr id="580" name="直線コネクタ 579"/>
        <xdr:cNvCxnSpPr/>
      </xdr:nvCxnSpPr>
      <xdr:spPr>
        <a:xfrm flipV="1">
          <a:off x="15481300" y="9683994"/>
          <a:ext cx="8382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8964</xdr:rowOff>
    </xdr:from>
    <xdr:to>
      <xdr:col>81</xdr:col>
      <xdr:colOff>50800</xdr:colOff>
      <xdr:row>57</xdr:row>
      <xdr:rowOff>97486</xdr:rowOff>
    </xdr:to>
    <xdr:cxnSp macro="">
      <xdr:nvCxnSpPr>
        <xdr:cNvPr id="583" name="直線コネクタ 582"/>
        <xdr:cNvCxnSpPr/>
      </xdr:nvCxnSpPr>
      <xdr:spPr>
        <a:xfrm flipV="1">
          <a:off x="14592300" y="9781614"/>
          <a:ext cx="889000" cy="8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97486</xdr:rowOff>
    </xdr:from>
    <xdr:to>
      <xdr:col>76</xdr:col>
      <xdr:colOff>114300</xdr:colOff>
      <xdr:row>57</xdr:row>
      <xdr:rowOff>131387</xdr:rowOff>
    </xdr:to>
    <xdr:cxnSp macro="">
      <xdr:nvCxnSpPr>
        <xdr:cNvPr id="586" name="直線コネクタ 585"/>
        <xdr:cNvCxnSpPr/>
      </xdr:nvCxnSpPr>
      <xdr:spPr>
        <a:xfrm flipV="1">
          <a:off x="13703300" y="9870136"/>
          <a:ext cx="889000" cy="3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131387</xdr:rowOff>
    </xdr:from>
    <xdr:to>
      <xdr:col>71</xdr:col>
      <xdr:colOff>177800</xdr:colOff>
      <xdr:row>57</xdr:row>
      <xdr:rowOff>137155</xdr:rowOff>
    </xdr:to>
    <xdr:cxnSp macro="">
      <xdr:nvCxnSpPr>
        <xdr:cNvPr id="589" name="直線コネクタ 588"/>
        <xdr:cNvCxnSpPr/>
      </xdr:nvCxnSpPr>
      <xdr:spPr>
        <a:xfrm flipV="1">
          <a:off x="12814300" y="9904037"/>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31994</xdr:rowOff>
    </xdr:from>
    <xdr:to>
      <xdr:col>85</xdr:col>
      <xdr:colOff>177800</xdr:colOff>
      <xdr:row>56</xdr:row>
      <xdr:rowOff>133594</xdr:rowOff>
    </xdr:to>
    <xdr:sp macro="" textlink="">
      <xdr:nvSpPr>
        <xdr:cNvPr id="599" name="楕円 598"/>
        <xdr:cNvSpPr/>
      </xdr:nvSpPr>
      <xdr:spPr>
        <a:xfrm>
          <a:off x="16268700" y="96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10421</xdr:rowOff>
    </xdr:from>
    <xdr:ext cx="534377" cy="259045"/>
    <xdr:sp macro="" textlink="">
      <xdr:nvSpPr>
        <xdr:cNvPr id="600" name="教育費該当値テキスト"/>
        <xdr:cNvSpPr txBox="1"/>
      </xdr:nvSpPr>
      <xdr:spPr>
        <a:xfrm>
          <a:off x="16370300" y="961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129614</xdr:rowOff>
    </xdr:from>
    <xdr:to>
      <xdr:col>81</xdr:col>
      <xdr:colOff>101600</xdr:colOff>
      <xdr:row>57</xdr:row>
      <xdr:rowOff>59764</xdr:rowOff>
    </xdr:to>
    <xdr:sp macro="" textlink="">
      <xdr:nvSpPr>
        <xdr:cNvPr id="601" name="楕円 600"/>
        <xdr:cNvSpPr/>
      </xdr:nvSpPr>
      <xdr:spPr>
        <a:xfrm>
          <a:off x="15430500" y="97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50891</xdr:rowOff>
    </xdr:from>
    <xdr:ext cx="534377" cy="259045"/>
    <xdr:sp macro="" textlink="">
      <xdr:nvSpPr>
        <xdr:cNvPr id="602" name="テキスト ボックス 601"/>
        <xdr:cNvSpPr txBox="1"/>
      </xdr:nvSpPr>
      <xdr:spPr>
        <a:xfrm>
          <a:off x="15214111" y="98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46686</xdr:rowOff>
    </xdr:from>
    <xdr:to>
      <xdr:col>76</xdr:col>
      <xdr:colOff>165100</xdr:colOff>
      <xdr:row>57</xdr:row>
      <xdr:rowOff>148286</xdr:rowOff>
    </xdr:to>
    <xdr:sp macro="" textlink="">
      <xdr:nvSpPr>
        <xdr:cNvPr id="603" name="楕円 602"/>
        <xdr:cNvSpPr/>
      </xdr:nvSpPr>
      <xdr:spPr>
        <a:xfrm>
          <a:off x="14541500" y="98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139413</xdr:rowOff>
    </xdr:from>
    <xdr:ext cx="534377" cy="259045"/>
    <xdr:sp macro="" textlink="">
      <xdr:nvSpPr>
        <xdr:cNvPr id="604" name="テキスト ボックス 603"/>
        <xdr:cNvSpPr txBox="1"/>
      </xdr:nvSpPr>
      <xdr:spPr>
        <a:xfrm>
          <a:off x="14325111" y="99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80587</xdr:rowOff>
    </xdr:from>
    <xdr:to>
      <xdr:col>72</xdr:col>
      <xdr:colOff>38100</xdr:colOff>
      <xdr:row>58</xdr:row>
      <xdr:rowOff>10737</xdr:rowOff>
    </xdr:to>
    <xdr:sp macro="" textlink="">
      <xdr:nvSpPr>
        <xdr:cNvPr id="605" name="楕円 604"/>
        <xdr:cNvSpPr/>
      </xdr:nvSpPr>
      <xdr:spPr>
        <a:xfrm>
          <a:off x="13652500" y="98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1864</xdr:rowOff>
    </xdr:from>
    <xdr:ext cx="534377" cy="259045"/>
    <xdr:sp macro="" textlink="">
      <xdr:nvSpPr>
        <xdr:cNvPr id="606" name="テキスト ボックス 605"/>
        <xdr:cNvSpPr txBox="1"/>
      </xdr:nvSpPr>
      <xdr:spPr>
        <a:xfrm>
          <a:off x="13436111" y="99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86355</xdr:rowOff>
    </xdr:from>
    <xdr:to>
      <xdr:col>67</xdr:col>
      <xdr:colOff>101600</xdr:colOff>
      <xdr:row>58</xdr:row>
      <xdr:rowOff>16505</xdr:rowOff>
    </xdr:to>
    <xdr:sp macro="" textlink="">
      <xdr:nvSpPr>
        <xdr:cNvPr id="607" name="楕円 606"/>
        <xdr:cNvSpPr/>
      </xdr:nvSpPr>
      <xdr:spPr>
        <a:xfrm>
          <a:off x="12763500" y="98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7632</xdr:rowOff>
    </xdr:from>
    <xdr:ext cx="534377" cy="259045"/>
    <xdr:sp macro="" textlink="">
      <xdr:nvSpPr>
        <xdr:cNvPr id="608" name="テキスト ボックス 607"/>
        <xdr:cNvSpPr txBox="1"/>
      </xdr:nvSpPr>
      <xdr:spPr>
        <a:xfrm>
          <a:off x="12547111" y="99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24857</xdr:rowOff>
    </xdr:from>
    <xdr:to>
      <xdr:col>85</xdr:col>
      <xdr:colOff>127000</xdr:colOff>
      <xdr:row>78</xdr:row>
      <xdr:rowOff>25223</xdr:rowOff>
    </xdr:to>
    <xdr:cxnSp macro="">
      <xdr:nvCxnSpPr>
        <xdr:cNvPr id="633" name="直線コネクタ 632"/>
        <xdr:cNvCxnSpPr/>
      </xdr:nvCxnSpPr>
      <xdr:spPr>
        <a:xfrm flipV="1">
          <a:off x="15481300" y="13397957"/>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16365</xdr:rowOff>
    </xdr:from>
    <xdr:to>
      <xdr:col>81</xdr:col>
      <xdr:colOff>50800</xdr:colOff>
      <xdr:row>78</xdr:row>
      <xdr:rowOff>25223</xdr:rowOff>
    </xdr:to>
    <xdr:cxnSp macro="">
      <xdr:nvCxnSpPr>
        <xdr:cNvPr id="636" name="直線コネクタ 635"/>
        <xdr:cNvCxnSpPr/>
      </xdr:nvCxnSpPr>
      <xdr:spPr>
        <a:xfrm>
          <a:off x="14592300" y="13389465"/>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16365</xdr:rowOff>
    </xdr:from>
    <xdr:to>
      <xdr:col>76</xdr:col>
      <xdr:colOff>114300</xdr:colOff>
      <xdr:row>78</xdr:row>
      <xdr:rowOff>25400</xdr:rowOff>
    </xdr:to>
    <xdr:cxnSp macro="">
      <xdr:nvCxnSpPr>
        <xdr:cNvPr id="639" name="直線コネクタ 638"/>
        <xdr:cNvCxnSpPr/>
      </xdr:nvCxnSpPr>
      <xdr:spPr>
        <a:xfrm flipV="1">
          <a:off x="13703300" y="13389465"/>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145507</xdr:rowOff>
    </xdr:from>
    <xdr:to>
      <xdr:col>85</xdr:col>
      <xdr:colOff>177800</xdr:colOff>
      <xdr:row>78</xdr:row>
      <xdr:rowOff>75657</xdr:rowOff>
    </xdr:to>
    <xdr:sp macro="" textlink="">
      <xdr:nvSpPr>
        <xdr:cNvPr id="652" name="楕円 651"/>
        <xdr:cNvSpPr/>
      </xdr:nvSpPr>
      <xdr:spPr>
        <a:xfrm>
          <a:off x="16268700" y="133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313932" cy="259045"/>
    <xdr:sp macro="" textlink="">
      <xdr:nvSpPr>
        <xdr:cNvPr id="653" name="災害復旧費該当値テキスト"/>
        <xdr:cNvSpPr txBox="1"/>
      </xdr:nvSpPr>
      <xdr:spPr>
        <a:xfrm>
          <a:off x="16370300" y="13298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145873</xdr:rowOff>
    </xdr:from>
    <xdr:to>
      <xdr:col>81</xdr:col>
      <xdr:colOff>101600</xdr:colOff>
      <xdr:row>78</xdr:row>
      <xdr:rowOff>76023</xdr:rowOff>
    </xdr:to>
    <xdr:sp macro="" textlink="">
      <xdr:nvSpPr>
        <xdr:cNvPr id="654" name="楕円 653"/>
        <xdr:cNvSpPr/>
      </xdr:nvSpPr>
      <xdr:spPr>
        <a:xfrm>
          <a:off x="15430500" y="133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67150</xdr:rowOff>
    </xdr:from>
    <xdr:ext cx="313932" cy="259045"/>
    <xdr:sp macro="" textlink="">
      <xdr:nvSpPr>
        <xdr:cNvPr id="655" name="テキスト ボックス 654"/>
        <xdr:cNvSpPr txBox="1"/>
      </xdr:nvSpPr>
      <xdr:spPr>
        <a:xfrm>
          <a:off x="15324333" y="1344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137015</xdr:rowOff>
    </xdr:from>
    <xdr:to>
      <xdr:col>76</xdr:col>
      <xdr:colOff>165100</xdr:colOff>
      <xdr:row>78</xdr:row>
      <xdr:rowOff>67165</xdr:rowOff>
    </xdr:to>
    <xdr:sp macro="" textlink="">
      <xdr:nvSpPr>
        <xdr:cNvPr id="656" name="楕円 655"/>
        <xdr:cNvSpPr/>
      </xdr:nvSpPr>
      <xdr:spPr>
        <a:xfrm>
          <a:off x="14541500" y="133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58292</xdr:rowOff>
    </xdr:from>
    <xdr:ext cx="469744" cy="259045"/>
    <xdr:sp macro="" textlink="">
      <xdr:nvSpPr>
        <xdr:cNvPr id="657" name="テキスト ボックス 656"/>
        <xdr:cNvSpPr txBox="1"/>
      </xdr:nvSpPr>
      <xdr:spPr>
        <a:xfrm>
          <a:off x="14357428" y="134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98696</xdr:rowOff>
    </xdr:from>
    <xdr:to>
      <xdr:col>85</xdr:col>
      <xdr:colOff>127000</xdr:colOff>
      <xdr:row>96</xdr:row>
      <xdr:rowOff>113159</xdr:rowOff>
    </xdr:to>
    <xdr:cxnSp macro="">
      <xdr:nvCxnSpPr>
        <xdr:cNvPr id="690" name="直線コネクタ 689"/>
        <xdr:cNvCxnSpPr/>
      </xdr:nvCxnSpPr>
      <xdr:spPr>
        <a:xfrm flipV="1">
          <a:off x="15481300" y="16557896"/>
          <a:ext cx="8382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1" name="公債費平均値テキスト"/>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102622</xdr:rowOff>
    </xdr:from>
    <xdr:to>
      <xdr:col>81</xdr:col>
      <xdr:colOff>50800</xdr:colOff>
      <xdr:row>96</xdr:row>
      <xdr:rowOff>113159</xdr:rowOff>
    </xdr:to>
    <xdr:cxnSp macro="">
      <xdr:nvCxnSpPr>
        <xdr:cNvPr id="693" name="直線コネクタ 692"/>
        <xdr:cNvCxnSpPr/>
      </xdr:nvCxnSpPr>
      <xdr:spPr>
        <a:xfrm>
          <a:off x="14592300" y="16561822"/>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95" name="テキスト ボックス 694"/>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102622</xdr:rowOff>
    </xdr:from>
    <xdr:to>
      <xdr:col>76</xdr:col>
      <xdr:colOff>114300</xdr:colOff>
      <xdr:row>97</xdr:row>
      <xdr:rowOff>34094</xdr:rowOff>
    </xdr:to>
    <xdr:cxnSp macro="">
      <xdr:nvCxnSpPr>
        <xdr:cNvPr id="696" name="直線コネクタ 695"/>
        <xdr:cNvCxnSpPr/>
      </xdr:nvCxnSpPr>
      <xdr:spPr>
        <a:xfrm flipV="1">
          <a:off x="13703300" y="16561822"/>
          <a:ext cx="889000" cy="10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98" name="テキスト ボックス 697"/>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34094</xdr:rowOff>
    </xdr:from>
    <xdr:to>
      <xdr:col>71</xdr:col>
      <xdr:colOff>177800</xdr:colOff>
      <xdr:row>97</xdr:row>
      <xdr:rowOff>57975</xdr:rowOff>
    </xdr:to>
    <xdr:cxnSp macro="">
      <xdr:nvCxnSpPr>
        <xdr:cNvPr id="699" name="直線コネクタ 698"/>
        <xdr:cNvCxnSpPr/>
      </xdr:nvCxnSpPr>
      <xdr:spPr>
        <a:xfrm flipV="1">
          <a:off x="12814300" y="16664744"/>
          <a:ext cx="8890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47896</xdr:rowOff>
    </xdr:from>
    <xdr:to>
      <xdr:col>85</xdr:col>
      <xdr:colOff>177800</xdr:colOff>
      <xdr:row>96</xdr:row>
      <xdr:rowOff>149496</xdr:rowOff>
    </xdr:to>
    <xdr:sp macro="" textlink="">
      <xdr:nvSpPr>
        <xdr:cNvPr id="709" name="楕円 708"/>
        <xdr:cNvSpPr/>
      </xdr:nvSpPr>
      <xdr:spPr>
        <a:xfrm>
          <a:off x="16268700" y="165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70773</xdr:rowOff>
    </xdr:from>
    <xdr:ext cx="534377" cy="259045"/>
    <xdr:sp macro="" textlink="">
      <xdr:nvSpPr>
        <xdr:cNvPr id="710" name="公債費該当値テキスト"/>
        <xdr:cNvSpPr txBox="1"/>
      </xdr:nvSpPr>
      <xdr:spPr>
        <a:xfrm>
          <a:off x="16370300" y="1635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62359</xdr:rowOff>
    </xdr:from>
    <xdr:to>
      <xdr:col>81</xdr:col>
      <xdr:colOff>101600</xdr:colOff>
      <xdr:row>96</xdr:row>
      <xdr:rowOff>163959</xdr:rowOff>
    </xdr:to>
    <xdr:sp macro="" textlink="">
      <xdr:nvSpPr>
        <xdr:cNvPr id="711" name="楕円 710"/>
        <xdr:cNvSpPr/>
      </xdr:nvSpPr>
      <xdr:spPr>
        <a:xfrm>
          <a:off x="15430500" y="1652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9036</xdr:rowOff>
    </xdr:from>
    <xdr:ext cx="534377" cy="259045"/>
    <xdr:sp macro="" textlink="">
      <xdr:nvSpPr>
        <xdr:cNvPr id="712" name="テキスト ボックス 711"/>
        <xdr:cNvSpPr txBox="1"/>
      </xdr:nvSpPr>
      <xdr:spPr>
        <a:xfrm>
          <a:off x="15214111" y="1629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51822</xdr:rowOff>
    </xdr:from>
    <xdr:to>
      <xdr:col>76</xdr:col>
      <xdr:colOff>165100</xdr:colOff>
      <xdr:row>96</xdr:row>
      <xdr:rowOff>153422</xdr:rowOff>
    </xdr:to>
    <xdr:sp macro="" textlink="">
      <xdr:nvSpPr>
        <xdr:cNvPr id="713" name="楕円 712"/>
        <xdr:cNvSpPr/>
      </xdr:nvSpPr>
      <xdr:spPr>
        <a:xfrm>
          <a:off x="14541500" y="165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169949</xdr:rowOff>
    </xdr:from>
    <xdr:ext cx="534377" cy="259045"/>
    <xdr:sp macro="" textlink="">
      <xdr:nvSpPr>
        <xdr:cNvPr id="714" name="テキスト ボックス 713"/>
        <xdr:cNvSpPr txBox="1"/>
      </xdr:nvSpPr>
      <xdr:spPr>
        <a:xfrm>
          <a:off x="14325111" y="162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154744</xdr:rowOff>
    </xdr:from>
    <xdr:to>
      <xdr:col>72</xdr:col>
      <xdr:colOff>38100</xdr:colOff>
      <xdr:row>97</xdr:row>
      <xdr:rowOff>84894</xdr:rowOff>
    </xdr:to>
    <xdr:sp macro="" textlink="">
      <xdr:nvSpPr>
        <xdr:cNvPr id="715" name="楕円 714"/>
        <xdr:cNvSpPr/>
      </xdr:nvSpPr>
      <xdr:spPr>
        <a:xfrm>
          <a:off x="13652500" y="166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76021</xdr:rowOff>
    </xdr:from>
    <xdr:ext cx="534377" cy="259045"/>
    <xdr:sp macro="" textlink="">
      <xdr:nvSpPr>
        <xdr:cNvPr id="716" name="テキスト ボックス 715"/>
        <xdr:cNvSpPr txBox="1"/>
      </xdr:nvSpPr>
      <xdr:spPr>
        <a:xfrm>
          <a:off x="13436111" y="167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7175</xdr:rowOff>
    </xdr:from>
    <xdr:to>
      <xdr:col>67</xdr:col>
      <xdr:colOff>101600</xdr:colOff>
      <xdr:row>97</xdr:row>
      <xdr:rowOff>108775</xdr:rowOff>
    </xdr:to>
    <xdr:sp macro="" textlink="">
      <xdr:nvSpPr>
        <xdr:cNvPr id="717" name="楕円 716"/>
        <xdr:cNvSpPr/>
      </xdr:nvSpPr>
      <xdr:spPr>
        <a:xfrm>
          <a:off x="12763500" y="166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99902</xdr:rowOff>
    </xdr:from>
    <xdr:ext cx="534377" cy="259045"/>
    <xdr:sp macro="" textlink="">
      <xdr:nvSpPr>
        <xdr:cNvPr id="718" name="テキスト ボックス 717"/>
        <xdr:cNvSpPr txBox="1"/>
      </xdr:nvSpPr>
      <xdr:spPr>
        <a:xfrm>
          <a:off x="12547111" y="167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33172</xdr:rowOff>
    </xdr:from>
    <xdr:to>
      <xdr:col>116</xdr:col>
      <xdr:colOff>62864</xdr:colOff>
      <xdr:row>38</xdr:row>
      <xdr:rowOff>139700</xdr:rowOff>
    </xdr:to>
    <xdr:cxnSp macro="">
      <xdr:nvCxnSpPr>
        <xdr:cNvPr id="740" name="直線コネクタ 739"/>
        <xdr:cNvCxnSpPr/>
      </xdr:nvCxnSpPr>
      <xdr:spPr>
        <a:xfrm flipV="1">
          <a:off x="22159595" y="6548272"/>
          <a:ext cx="1269" cy="1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151299</xdr:rowOff>
    </xdr:from>
    <xdr:ext cx="378565" cy="259045"/>
    <xdr:sp macro="" textlink="">
      <xdr:nvSpPr>
        <xdr:cNvPr id="743" name="諸支出金最大値テキスト"/>
        <xdr:cNvSpPr txBox="1"/>
      </xdr:nvSpPr>
      <xdr:spPr>
        <a:xfrm>
          <a:off x="22212300" y="6323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33172</xdr:rowOff>
    </xdr:from>
    <xdr:to>
      <xdr:col>116</xdr:col>
      <xdr:colOff>152400</xdr:colOff>
      <xdr:row>38</xdr:row>
      <xdr:rowOff>33172</xdr:rowOff>
    </xdr:to>
    <xdr:cxnSp macro="">
      <xdr:nvCxnSpPr>
        <xdr:cNvPr id="744" name="直線コネクタ 743"/>
        <xdr:cNvCxnSpPr/>
      </xdr:nvCxnSpPr>
      <xdr:spPr>
        <a:xfrm>
          <a:off x="22072600" y="654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32258</xdr:rowOff>
    </xdr:from>
    <xdr:to>
      <xdr:col>111</xdr:col>
      <xdr:colOff>177800</xdr:colOff>
      <xdr:row>38</xdr:row>
      <xdr:rowOff>139700</xdr:rowOff>
    </xdr:to>
    <xdr:cxnSp macro="">
      <xdr:nvCxnSpPr>
        <xdr:cNvPr id="748" name="直線コネクタ 747"/>
        <xdr:cNvCxnSpPr/>
      </xdr:nvCxnSpPr>
      <xdr:spPr>
        <a:xfrm>
          <a:off x="20434300" y="5518658"/>
          <a:ext cx="8890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82499</xdr:rowOff>
    </xdr:from>
    <xdr:to>
      <xdr:col>112</xdr:col>
      <xdr:colOff>38100</xdr:colOff>
      <xdr:row>39</xdr:row>
      <xdr:rowOff>12649</xdr:rowOff>
    </xdr:to>
    <xdr:sp macro="" textlink="">
      <xdr:nvSpPr>
        <xdr:cNvPr id="749" name="フローチャート: 判断 748"/>
        <xdr:cNvSpPr/>
      </xdr:nvSpPr>
      <xdr:spPr>
        <a:xfrm>
          <a:off x="21272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29176</xdr:rowOff>
    </xdr:from>
    <xdr:ext cx="313932" cy="259045"/>
    <xdr:sp macro="" textlink="">
      <xdr:nvSpPr>
        <xdr:cNvPr id="750" name="テキスト ボックス 749"/>
        <xdr:cNvSpPr txBox="1"/>
      </xdr:nvSpPr>
      <xdr:spPr>
        <a:xfrm>
          <a:off x="21166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32258</xdr:rowOff>
    </xdr:from>
    <xdr:to>
      <xdr:col>107</xdr:col>
      <xdr:colOff>50800</xdr:colOff>
      <xdr:row>38</xdr:row>
      <xdr:rowOff>139700</xdr:rowOff>
    </xdr:to>
    <xdr:cxnSp macro="">
      <xdr:nvCxnSpPr>
        <xdr:cNvPr id="751" name="直線コネクタ 750"/>
        <xdr:cNvCxnSpPr/>
      </xdr:nvCxnSpPr>
      <xdr:spPr>
        <a:xfrm flipV="1">
          <a:off x="19545300" y="5518658"/>
          <a:ext cx="8890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52" name="フローチャート: 判断 751"/>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161053</xdr:rowOff>
    </xdr:from>
    <xdr:ext cx="313932" cy="259045"/>
    <xdr:sp macro="" textlink="">
      <xdr:nvSpPr>
        <xdr:cNvPr id="753" name="テキスト ボックス 752"/>
        <xdr:cNvSpPr txBox="1"/>
      </xdr:nvSpPr>
      <xdr:spPr>
        <a:xfrm>
          <a:off x="20277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85699</xdr:rowOff>
    </xdr:from>
    <xdr:to>
      <xdr:col>102</xdr:col>
      <xdr:colOff>165100</xdr:colOff>
      <xdr:row>39</xdr:row>
      <xdr:rowOff>15849</xdr:rowOff>
    </xdr:to>
    <xdr:sp macro="" textlink="">
      <xdr:nvSpPr>
        <xdr:cNvPr id="755" name="フローチャート: 判断 754"/>
        <xdr:cNvSpPr/>
      </xdr:nvSpPr>
      <xdr:spPr>
        <a:xfrm>
          <a:off x="19494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32376</xdr:rowOff>
    </xdr:from>
    <xdr:ext cx="249299" cy="259045"/>
    <xdr:sp macro="" textlink="">
      <xdr:nvSpPr>
        <xdr:cNvPr id="756" name="テキスト ボックス 755"/>
        <xdr:cNvSpPr txBox="1"/>
      </xdr:nvSpPr>
      <xdr:spPr>
        <a:xfrm>
          <a:off x="19420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7" name="フローチャート: 判断 756"/>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33291</xdr:rowOff>
    </xdr:from>
    <xdr:ext cx="249299" cy="259045"/>
    <xdr:sp macro="" textlink="">
      <xdr:nvSpPr>
        <xdr:cNvPr id="758" name="テキスト ボックス 757"/>
        <xdr:cNvSpPr txBox="1"/>
      </xdr:nvSpPr>
      <xdr:spPr>
        <a:xfrm>
          <a:off x="18531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152908</xdr:rowOff>
    </xdr:from>
    <xdr:to>
      <xdr:col>107</xdr:col>
      <xdr:colOff>101600</xdr:colOff>
      <xdr:row>32</xdr:row>
      <xdr:rowOff>83058</xdr:rowOff>
    </xdr:to>
    <xdr:sp macro="" textlink="">
      <xdr:nvSpPr>
        <xdr:cNvPr id="768" name="楕円 767"/>
        <xdr:cNvSpPr/>
      </xdr:nvSpPr>
      <xdr:spPr>
        <a:xfrm>
          <a:off x="20383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99585</xdr:rowOff>
    </xdr:from>
    <xdr:ext cx="469744" cy="259045"/>
    <xdr:sp macro="" textlink="">
      <xdr:nvSpPr>
        <xdr:cNvPr id="769" name="テキスト ボックス 768"/>
        <xdr:cNvSpPr txBox="1"/>
      </xdr:nvSpPr>
      <xdr:spPr>
        <a:xfrm>
          <a:off x="20199428"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総務費においては、特別定額給付金事業及び庁舎等建設費の増加により住民一人当たり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172,901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円となっているが、類似団体平均は引き続き下回っている。民生費は、高齢化に伴う社会保障経費の増加及び公立保育所大規模改修事業費の増加等により、類似団体平均を上回る住民一人当たり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185,210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円となっている。衛生費は、地方独立行政法人くらて病院への貸付金・負担金の影響により、類似団体平均を上回る住民一人当たり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214,299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円と差が急激に大きくなっている。公債費は、近年は類似団体平均を下回って推移していたが、新中学校整備に係る起債の元金償還等に伴う償還額の増加により住民一人当たり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60,381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円で昨年に引き続き類似団体平均を上回っている。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から令和元年度までは、庁舎等建設準備財源を公共施設等整備基金に積立てるため財政調整基金を取崩したことにより、実質単年度収支は赤字となったが、令和２年度は積立て及び取崩しを行わなかったため黒字となっている。</a:t>
          </a:r>
        </a:p>
        <a:p>
          <a:r>
            <a:rPr kumimoji="1" lang="ja-JP" altLang="en-US" sz="1300">
              <a:solidFill>
                <a:sysClr val="windowText" lastClr="000000"/>
              </a:solidFill>
              <a:latin typeface="ＭＳ ゴシック" pitchFamily="49" charset="-128"/>
              <a:ea typeface="ＭＳ ゴシック" pitchFamily="49" charset="-128"/>
            </a:rPr>
            <a:t>　今後は過疎対策事業債の償還金の増額、老朽化した公共施設の維持管理費の増額が見込まれるため、町税をはじめ歳入の確保に努めるとともに、経常経費の削減など安定的な財政運営に努める必要がある。</a:t>
          </a:r>
        </a:p>
        <a:p>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国民健康保険事業特別会計は平成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年度から引き続き黒字となっている。今後も医療費の抑制に取り組むとともに、国民健康保険税の収納率の向上に努める。</a:t>
          </a:r>
        </a:p>
        <a:p>
          <a:r>
            <a:rPr kumimoji="1" lang="ja-JP" altLang="en-US" sz="1400">
              <a:solidFill>
                <a:sysClr val="windowText" lastClr="000000"/>
              </a:solidFill>
              <a:latin typeface="ＭＳ ゴシック" pitchFamily="49" charset="-128"/>
              <a:ea typeface="ＭＳ ゴシック" pitchFamily="49" charset="-128"/>
            </a:rPr>
            <a:t>　また、他の会計においても赤字は生じておらず、今後も適正な財政運営、企業経営に努める。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12157572</v>
      </c>
      <c r="BO4" s="464"/>
      <c r="BP4" s="464"/>
      <c r="BQ4" s="464"/>
      <c r="BR4" s="464"/>
      <c r="BS4" s="464"/>
      <c r="BT4" s="464"/>
      <c r="BU4" s="465"/>
      <c r="BV4" s="463">
        <v>7812212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1.5</v>
      </c>
      <c r="CU4" s="648"/>
      <c r="CV4" s="648"/>
      <c r="CW4" s="648"/>
      <c r="CX4" s="648"/>
      <c r="CY4" s="648"/>
      <c r="CZ4" s="648"/>
      <c r="DA4" s="649"/>
      <c r="DB4" s="647">
        <v>1</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12076632</v>
      </c>
      <c r="BO5" s="469"/>
      <c r="BP5" s="469"/>
      <c r="BQ5" s="469"/>
      <c r="BR5" s="469"/>
      <c r="BS5" s="469"/>
      <c r="BT5" s="469"/>
      <c r="BU5" s="470"/>
      <c r="BV5" s="468">
        <v>7752629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99.5</v>
      </c>
      <c r="CU5" s="439"/>
      <c r="CV5" s="439"/>
      <c r="CW5" s="439"/>
      <c r="CX5" s="439"/>
      <c r="CY5" s="439"/>
      <c r="CZ5" s="439"/>
      <c r="DA5" s="440"/>
      <c r="DB5" s="438">
        <v>98.8</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80940</v>
      </c>
      <c r="BO6" s="469"/>
      <c r="BP6" s="469"/>
      <c r="BQ6" s="469"/>
      <c r="BR6" s="469"/>
      <c r="BS6" s="469"/>
      <c r="BT6" s="469"/>
      <c r="BU6" s="470"/>
      <c r="BV6" s="468">
        <v>59583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104.3</v>
      </c>
      <c r="CU6" s="622"/>
      <c r="CV6" s="622"/>
      <c r="CW6" s="622"/>
      <c r="CX6" s="622"/>
      <c r="CY6" s="622"/>
      <c r="CZ6" s="622"/>
      <c r="DA6" s="623"/>
      <c r="DB6" s="621">
        <v>103.4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8523</v>
      </c>
      <c r="BO7" s="469"/>
      <c r="BP7" s="469"/>
      <c r="BQ7" s="469"/>
      <c r="BR7" s="469"/>
      <c r="BS7" s="469"/>
      <c r="BT7" s="469"/>
      <c r="BU7" s="470"/>
      <c r="BV7" s="468">
        <v>12682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4761442</v>
      </c>
      <c r="CU7" s="469"/>
      <c r="CV7" s="469"/>
      <c r="CW7" s="469"/>
      <c r="CX7" s="469"/>
      <c r="CY7" s="469"/>
      <c r="CZ7" s="469"/>
      <c r="DA7" s="470"/>
      <c r="DB7" s="468">
        <v>4605074</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72417</v>
      </c>
      <c r="BO8" s="469"/>
      <c r="BP8" s="469"/>
      <c r="BQ8" s="469"/>
      <c r="BR8" s="469"/>
      <c r="BS8" s="469"/>
      <c r="BT8" s="469"/>
      <c r="BU8" s="470"/>
      <c r="BV8" s="468">
        <v>46901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0.47</v>
      </c>
      <c r="CU8" s="582"/>
      <c r="CV8" s="582"/>
      <c r="CW8" s="582"/>
      <c r="CX8" s="582"/>
      <c r="CY8" s="582"/>
      <c r="CZ8" s="582"/>
      <c r="DA8" s="583"/>
      <c r="DB8" s="581">
        <v>0.48</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15080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25516</v>
      </c>
      <c r="BO9" s="469"/>
      <c r="BP9" s="469"/>
      <c r="BQ9" s="469"/>
      <c r="BR9" s="469"/>
      <c r="BS9" s="469"/>
      <c r="BT9" s="469"/>
      <c r="BU9" s="470"/>
      <c r="BV9" s="468">
        <v>-12432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15.5</v>
      </c>
      <c r="CU9" s="439"/>
      <c r="CV9" s="439"/>
      <c r="CW9" s="439"/>
      <c r="CX9" s="439"/>
      <c r="CY9" s="439"/>
      <c r="CZ9" s="439"/>
      <c r="DA9" s="440"/>
      <c r="DB9" s="438">
        <v>16.2</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16007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890</v>
      </c>
      <c r="BO10" s="469"/>
      <c r="BP10" s="469"/>
      <c r="BQ10" s="469"/>
      <c r="BR10" s="469"/>
      <c r="BS10" s="469"/>
      <c r="BT10" s="469"/>
      <c r="BU10" s="470"/>
      <c r="BV10" s="468">
        <v>811</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102</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15563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140</v>
      </c>
      <c r="N13" s="569"/>
      <c r="O13" s="569"/>
      <c r="P13" s="569"/>
      <c r="Q13" s="570"/>
      <c r="R13" s="571">
        <v>15344</v>
      </c>
      <c r="S13" s="572"/>
      <c r="T13" s="572"/>
      <c r="U13" s="572"/>
      <c r="V13" s="573"/>
      <c r="W13" s="559" t="s">
        <v>141</v>
      </c>
      <c r="X13" s="481"/>
      <c r="Y13" s="481"/>
      <c r="Z13" s="481"/>
      <c r="AA13" s="481"/>
      <c r="AB13" s="482"/>
      <c r="AC13" s="444">
        <v>310</v>
      </c>
      <c r="AD13" s="445"/>
      <c r="AE13" s="445"/>
      <c r="AF13" s="445"/>
      <c r="AG13" s="446"/>
      <c r="AH13" s="444">
        <v>304</v>
      </c>
      <c r="AI13" s="445"/>
      <c r="AJ13" s="445"/>
      <c r="AK13" s="445"/>
      <c r="AL13" s="447"/>
      <c r="AM13" s="537" t="s">
        <v>142</v>
      </c>
      <c r="AN13" s="442"/>
      <c r="AO13" s="442"/>
      <c r="AP13" s="442"/>
      <c r="AQ13" s="442"/>
      <c r="AR13" s="442"/>
      <c r="AS13" s="442"/>
      <c r="AT13" s="443"/>
      <c r="AU13" s="525" t="s">
        <v>120</v>
      </c>
      <c r="AV13" s="526"/>
      <c r="AW13" s="526"/>
      <c r="AX13" s="526"/>
      <c r="AY13" s="448" t="s">
        <v>143</v>
      </c>
      <c r="AZ13" s="449"/>
      <c r="BA13" s="449"/>
      <c r="BB13" s="449"/>
      <c r="BC13" s="449"/>
      <c r="BD13" s="449"/>
      <c r="BE13" s="449"/>
      <c r="BF13" s="449"/>
      <c r="BG13" s="449"/>
      <c r="BH13" s="449"/>
      <c r="BI13" s="449"/>
      <c r="BJ13" s="449"/>
      <c r="BK13" s="449"/>
      <c r="BL13" s="449"/>
      <c r="BM13" s="450"/>
      <c r="BN13" s="468">
        <v>26406</v>
      </c>
      <c r="BO13" s="469"/>
      <c r="BP13" s="469"/>
      <c r="BQ13" s="469"/>
      <c r="BR13" s="469"/>
      <c r="BS13" s="469"/>
      <c r="BT13" s="469"/>
      <c r="BU13" s="470"/>
      <c r="BV13" s="468">
        <v>-111621</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8.8000000000000007</v>
      </c>
      <c r="CU13" s="439"/>
      <c r="CV13" s="439"/>
      <c r="CW13" s="439"/>
      <c r="CX13" s="439"/>
      <c r="CY13" s="439"/>
      <c r="CZ13" s="439"/>
      <c r="DA13" s="440"/>
      <c r="DB13" s="438">
        <v>8.6999999999999993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15853</v>
      </c>
      <c r="S14" s="572"/>
      <c r="T14" s="572"/>
      <c r="U14" s="572"/>
      <c r="V14" s="573"/>
      <c r="W14" s="574"/>
      <c r="X14" s="484"/>
      <c r="Y14" s="484"/>
      <c r="Z14" s="484"/>
      <c r="AA14" s="484"/>
      <c r="AB14" s="485"/>
      <c r="AC14" s="564">
        <v>4.4000000000000004</v>
      </c>
      <c r="AD14" s="565"/>
      <c r="AE14" s="565"/>
      <c r="AF14" s="565"/>
      <c r="AG14" s="566"/>
      <c r="AH14" s="564">
        <v>4.2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147</v>
      </c>
      <c r="CU14" s="576"/>
      <c r="CV14" s="576"/>
      <c r="CW14" s="576"/>
      <c r="CX14" s="576"/>
      <c r="CY14" s="576"/>
      <c r="CZ14" s="576"/>
      <c r="DA14" s="577"/>
      <c r="DB14" s="575" t="s">
        <v>139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148</v>
      </c>
      <c r="N15" s="569"/>
      <c r="O15" s="569"/>
      <c r="P15" s="569"/>
      <c r="Q15" s="570"/>
      <c r="R15" s="571">
        <v>15652</v>
      </c>
      <c r="S15" s="572"/>
      <c r="T15" s="572"/>
      <c r="U15" s="572"/>
      <c r="V15" s="573"/>
      <c r="W15" s="559" t="s">
        <v>149</v>
      </c>
      <c r="X15" s="481"/>
      <c r="Y15" s="481"/>
      <c r="Z15" s="481"/>
      <c r="AA15" s="481"/>
      <c r="AB15" s="482"/>
      <c r="AC15" s="444">
        <v>2412</v>
      </c>
      <c r="AD15" s="445"/>
      <c r="AE15" s="445"/>
      <c r="AF15" s="445"/>
      <c r="AG15" s="446"/>
      <c r="AH15" s="444">
        <v>2520</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1883852</v>
      </c>
      <c r="BO15" s="464"/>
      <c r="BP15" s="464"/>
      <c r="BQ15" s="464"/>
      <c r="BR15" s="464"/>
      <c r="BS15" s="464"/>
      <c r="BT15" s="464"/>
      <c r="BU15" s="465"/>
      <c r="BV15" s="463">
        <v>1818077</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34.299999999999997</v>
      </c>
      <c r="AD16" s="565"/>
      <c r="AE16" s="565"/>
      <c r="AF16" s="565"/>
      <c r="AG16" s="566"/>
      <c r="AH16" s="564">
        <v>34.799999999999997</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4064111</v>
      </c>
      <c r="BO16" s="469"/>
      <c r="BP16" s="469"/>
      <c r="BQ16" s="469"/>
      <c r="BR16" s="469"/>
      <c r="BS16" s="469"/>
      <c r="BT16" s="469"/>
      <c r="BU16" s="470"/>
      <c r="BV16" s="468">
        <v>3904741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4303</v>
      </c>
      <c r="AD17" s="445"/>
      <c r="AE17" s="445"/>
      <c r="AF17" s="445"/>
      <c r="AG17" s="446"/>
      <c r="AH17" s="444">
        <v>4416</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2373975</v>
      </c>
      <c r="BO17" s="469"/>
      <c r="BP17" s="469"/>
      <c r="BQ17" s="469"/>
      <c r="BR17" s="469"/>
      <c r="BS17" s="469"/>
      <c r="BT17" s="469"/>
      <c r="BU17" s="470"/>
      <c r="BV17" s="468">
        <v>2312406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159</v>
      </c>
      <c r="C18" s="531"/>
      <c r="D18" s="531"/>
      <c r="E18" s="532"/>
      <c r="F18" s="532"/>
      <c r="G18" s="532"/>
      <c r="H18" s="532"/>
      <c r="I18" s="532"/>
      <c r="J18" s="532"/>
      <c r="K18" s="532"/>
      <c r="L18" s="533">
        <v>35.6</v>
      </c>
      <c r="M18" s="533"/>
      <c r="N18" s="533"/>
      <c r="O18" s="533"/>
      <c r="P18" s="533"/>
      <c r="Q18" s="533"/>
      <c r="R18" s="534"/>
      <c r="S18" s="534"/>
      <c r="T18" s="534"/>
      <c r="U18" s="534"/>
      <c r="V18" s="535"/>
      <c r="W18" s="549"/>
      <c r="X18" s="550"/>
      <c r="Y18" s="550"/>
      <c r="Z18" s="550"/>
      <c r="AA18" s="550"/>
      <c r="AB18" s="560"/>
      <c r="AC18" s="432">
        <v>61.3</v>
      </c>
      <c r="AD18" s="433"/>
      <c r="AE18" s="433"/>
      <c r="AF18" s="433"/>
      <c r="AG18" s="536"/>
      <c r="AH18" s="432">
        <v>61</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4764821</v>
      </c>
      <c r="BO18" s="469"/>
      <c r="BP18" s="469"/>
      <c r="BQ18" s="469"/>
      <c r="BR18" s="469"/>
      <c r="BS18" s="469"/>
      <c r="BT18" s="469"/>
      <c r="BU18" s="470"/>
      <c r="BV18" s="468">
        <v>4578296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161</v>
      </c>
      <c r="C19" s="531"/>
      <c r="D19" s="531"/>
      <c r="E19" s="532"/>
      <c r="F19" s="532"/>
      <c r="G19" s="532"/>
      <c r="H19" s="532"/>
      <c r="I19" s="532"/>
      <c r="J19" s="532"/>
      <c r="K19" s="532"/>
      <c r="L19" s="538">
        <v>424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5603935</v>
      </c>
      <c r="BO19" s="469"/>
      <c r="BP19" s="469"/>
      <c r="BQ19" s="469"/>
      <c r="BR19" s="469"/>
      <c r="BS19" s="469"/>
      <c r="BT19" s="469"/>
      <c r="BU19" s="470"/>
      <c r="BV19" s="468">
        <v>5293592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163</v>
      </c>
      <c r="C20" s="531"/>
      <c r="D20" s="531"/>
      <c r="E20" s="532"/>
      <c r="F20" s="532"/>
      <c r="G20" s="532"/>
      <c r="H20" s="532"/>
      <c r="I20" s="532"/>
      <c r="J20" s="532"/>
      <c r="K20" s="532"/>
      <c r="L20" s="538">
        <v>6263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9862646</v>
      </c>
      <c r="BO23" s="469"/>
      <c r="BP23" s="469"/>
      <c r="BQ23" s="469"/>
      <c r="BR23" s="469"/>
      <c r="BS23" s="469"/>
      <c r="BT23" s="469"/>
      <c r="BU23" s="470"/>
      <c r="BV23" s="468">
        <v>7420889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172</v>
      </c>
      <c r="F24" s="442"/>
      <c r="G24" s="442"/>
      <c r="H24" s="442"/>
      <c r="I24" s="442"/>
      <c r="J24" s="442"/>
      <c r="K24" s="443"/>
      <c r="L24" s="444">
        <v>1</v>
      </c>
      <c r="M24" s="445"/>
      <c r="N24" s="445"/>
      <c r="O24" s="445"/>
      <c r="P24" s="446"/>
      <c r="Q24" s="444">
        <v>6980</v>
      </c>
      <c r="R24" s="445"/>
      <c r="S24" s="445"/>
      <c r="T24" s="445"/>
      <c r="U24" s="445"/>
      <c r="V24" s="446"/>
      <c r="W24" s="510"/>
      <c r="X24" s="501"/>
      <c r="Y24" s="502"/>
      <c r="Z24" s="441" t="s">
        <v>173</v>
      </c>
      <c r="AA24" s="442"/>
      <c r="AB24" s="442"/>
      <c r="AC24" s="442"/>
      <c r="AD24" s="442"/>
      <c r="AE24" s="442"/>
      <c r="AF24" s="442"/>
      <c r="AG24" s="443"/>
      <c r="AH24" s="444">
        <v>113</v>
      </c>
      <c r="AI24" s="445"/>
      <c r="AJ24" s="445"/>
      <c r="AK24" s="445"/>
      <c r="AL24" s="446"/>
      <c r="AM24" s="444">
        <v>335271</v>
      </c>
      <c r="AN24" s="445"/>
      <c r="AO24" s="445"/>
      <c r="AP24" s="445"/>
      <c r="AQ24" s="445"/>
      <c r="AR24" s="446"/>
      <c r="AS24" s="444">
        <v>2967</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9581088</v>
      </c>
      <c r="BO24" s="469"/>
      <c r="BP24" s="469"/>
      <c r="BQ24" s="469"/>
      <c r="BR24" s="469"/>
      <c r="BS24" s="469"/>
      <c r="BT24" s="469"/>
      <c r="BU24" s="470"/>
      <c r="BV24" s="468">
        <v>7126687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175</v>
      </c>
      <c r="F25" s="442"/>
      <c r="G25" s="442"/>
      <c r="H25" s="442"/>
      <c r="I25" s="442"/>
      <c r="J25" s="442"/>
      <c r="K25" s="443"/>
      <c r="L25" s="444">
        <v>1</v>
      </c>
      <c r="M25" s="445"/>
      <c r="N25" s="445"/>
      <c r="O25" s="445"/>
      <c r="P25" s="446"/>
      <c r="Q25" s="444">
        <v>6100</v>
      </c>
      <c r="R25" s="445"/>
      <c r="S25" s="445"/>
      <c r="T25" s="445"/>
      <c r="U25" s="445"/>
      <c r="V25" s="446"/>
      <c r="W25" s="510"/>
      <c r="X25" s="501"/>
      <c r="Y25" s="502"/>
      <c r="Z25" s="441" t="s">
        <v>176</v>
      </c>
      <c r="AA25" s="442"/>
      <c r="AB25" s="442"/>
      <c r="AC25" s="442"/>
      <c r="AD25" s="442"/>
      <c r="AE25" s="442"/>
      <c r="AF25" s="442"/>
      <c r="AG25" s="443"/>
      <c r="AH25" s="444" t="s">
        <v>139</v>
      </c>
      <c r="AI25" s="445"/>
      <c r="AJ25" s="445"/>
      <c r="AK25" s="445"/>
      <c r="AL25" s="446"/>
      <c r="AM25" s="444" t="s">
        <v>138</v>
      </c>
      <c r="AN25" s="445"/>
      <c r="AO25" s="445"/>
      <c r="AP25" s="445"/>
      <c r="AQ25" s="445"/>
      <c r="AR25" s="446"/>
      <c r="AS25" s="444" t="s">
        <v>177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461505</v>
      </c>
      <c r="BO25" s="464"/>
      <c r="BP25" s="464"/>
      <c r="BQ25" s="464"/>
      <c r="BR25" s="464"/>
      <c r="BS25" s="464"/>
      <c r="BT25" s="464"/>
      <c r="BU25" s="465"/>
      <c r="BV25" s="463">
        <v>470188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179</v>
      </c>
      <c r="F26" s="442"/>
      <c r="G26" s="442"/>
      <c r="H26" s="442"/>
      <c r="I26" s="442"/>
      <c r="J26" s="442"/>
      <c r="K26" s="443"/>
      <c r="L26" s="444">
        <v>1</v>
      </c>
      <c r="M26" s="445"/>
      <c r="N26" s="445"/>
      <c r="O26" s="445"/>
      <c r="P26" s="446"/>
      <c r="Q26" s="444">
        <v>5580</v>
      </c>
      <c r="R26" s="445"/>
      <c r="S26" s="445"/>
      <c r="T26" s="445"/>
      <c r="U26" s="445"/>
      <c r="V26" s="446"/>
      <c r="W26" s="510"/>
      <c r="X26" s="501"/>
      <c r="Y26" s="502"/>
      <c r="Z26" s="441" t="s">
        <v>180</v>
      </c>
      <c r="AA26" s="523"/>
      <c r="AB26" s="523"/>
      <c r="AC26" s="523"/>
      <c r="AD26" s="523"/>
      <c r="AE26" s="523"/>
      <c r="AF26" s="523"/>
      <c r="AG26" s="524"/>
      <c r="AH26" s="444">
        <v>1</v>
      </c>
      <c r="AI26" s="445"/>
      <c r="AJ26" s="445"/>
      <c r="AK26" s="445"/>
      <c r="AL26" s="446"/>
      <c r="AM26" s="444" t="s">
        <v>181</v>
      </c>
      <c r="AN26" s="445"/>
      <c r="AO26" s="445"/>
      <c r="AP26" s="445"/>
      <c r="AQ26" s="445"/>
      <c r="AR26" s="446"/>
      <c r="AS26" s="444" t="s">
        <v>181</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183</v>
      </c>
      <c r="F27" s="442"/>
      <c r="G27" s="442"/>
      <c r="H27" s="442"/>
      <c r="I27" s="442"/>
      <c r="J27" s="442"/>
      <c r="K27" s="443"/>
      <c r="L27" s="444">
        <v>1</v>
      </c>
      <c r="M27" s="445"/>
      <c r="N27" s="445"/>
      <c r="O27" s="445"/>
      <c r="P27" s="446"/>
      <c r="Q27" s="444">
        <v>3080</v>
      </c>
      <c r="R27" s="445"/>
      <c r="S27" s="445"/>
      <c r="T27" s="445"/>
      <c r="U27" s="445"/>
      <c r="V27" s="446"/>
      <c r="W27" s="510"/>
      <c r="X27" s="501"/>
      <c r="Y27" s="502"/>
      <c r="Z27" s="441" t="s">
        <v>184</v>
      </c>
      <c r="AA27" s="442"/>
      <c r="AB27" s="442"/>
      <c r="AC27" s="442"/>
      <c r="AD27" s="442"/>
      <c r="AE27" s="442"/>
      <c r="AF27" s="442"/>
      <c r="AG27" s="443"/>
      <c r="AH27" s="444">
        <v>1</v>
      </c>
      <c r="AI27" s="445"/>
      <c r="AJ27" s="445"/>
      <c r="AK27" s="445"/>
      <c r="AL27" s="446"/>
      <c r="AM27" s="444" t="s">
        <v>185</v>
      </c>
      <c r="AN27" s="445"/>
      <c r="AO27" s="445"/>
      <c r="AP27" s="445"/>
      <c r="AQ27" s="445"/>
      <c r="AR27" s="446"/>
      <c r="AS27" s="444" t="s">
        <v>181</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t="s">
        <v>139</v>
      </c>
      <c r="BO27" s="472"/>
      <c r="BP27" s="472"/>
      <c r="BQ27" s="472"/>
      <c r="BR27" s="472"/>
      <c r="BS27" s="472"/>
      <c r="BT27" s="472"/>
      <c r="BU27" s="473"/>
      <c r="BV27" s="471">
        <v>798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187</v>
      </c>
      <c r="F28" s="442"/>
      <c r="G28" s="442"/>
      <c r="H28" s="442"/>
      <c r="I28" s="442"/>
      <c r="J28" s="442"/>
      <c r="K28" s="443"/>
      <c r="L28" s="444">
        <v>1</v>
      </c>
      <c r="M28" s="445"/>
      <c r="N28" s="445"/>
      <c r="O28" s="445"/>
      <c r="P28" s="446"/>
      <c r="Q28" s="444">
        <v>2580</v>
      </c>
      <c r="R28" s="445"/>
      <c r="S28" s="445"/>
      <c r="T28" s="445"/>
      <c r="U28" s="445"/>
      <c r="V28" s="446"/>
      <c r="W28" s="510"/>
      <c r="X28" s="501"/>
      <c r="Y28" s="502"/>
      <c r="Z28" s="441" t="s">
        <v>188</v>
      </c>
      <c r="AA28" s="442"/>
      <c r="AB28" s="442"/>
      <c r="AC28" s="442"/>
      <c r="AD28" s="442"/>
      <c r="AE28" s="442"/>
      <c r="AF28" s="442"/>
      <c r="AG28" s="443"/>
      <c r="AH28" s="444" t="s">
        <v>139</v>
      </c>
      <c r="AI28" s="445"/>
      <c r="AJ28" s="445"/>
      <c r="AK28" s="445"/>
      <c r="AL28" s="446"/>
      <c r="AM28" s="444" t="s">
        <v>139</v>
      </c>
      <c r="AN28" s="445"/>
      <c r="AO28" s="445"/>
      <c r="AP28" s="445"/>
      <c r="AQ28" s="445"/>
      <c r="AR28" s="446"/>
      <c r="AS28" s="444" t="s">
        <v>177</v>
      </c>
      <c r="AT28" s="445"/>
      <c r="AU28" s="445"/>
      <c r="AV28" s="445"/>
      <c r="AW28" s="445"/>
      <c r="AX28" s="447"/>
      <c r="AY28" s="451" t="s">
        <v>189</v>
      </c>
      <c r="AZ28" s="452"/>
      <c r="BA28" s="452"/>
      <c r="BB28" s="453"/>
      <c r="BC28" s="460" t="s">
        <v>48</v>
      </c>
      <c r="BD28" s="461"/>
      <c r="BE28" s="461"/>
      <c r="BF28" s="461"/>
      <c r="BG28" s="461"/>
      <c r="BH28" s="461"/>
      <c r="BI28" s="461"/>
      <c r="BJ28" s="461"/>
      <c r="BK28" s="461"/>
      <c r="BL28" s="461"/>
      <c r="BM28" s="462"/>
      <c r="BN28" s="463">
        <v>1009801</v>
      </c>
      <c r="BO28" s="464"/>
      <c r="BP28" s="464"/>
      <c r="BQ28" s="464"/>
      <c r="BR28" s="464"/>
      <c r="BS28" s="464"/>
      <c r="BT28" s="464"/>
      <c r="BU28" s="465"/>
      <c r="BV28" s="463">
        <v>1008911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190</v>
      </c>
      <c r="F29" s="442"/>
      <c r="G29" s="442"/>
      <c r="H29" s="442"/>
      <c r="I29" s="442"/>
      <c r="J29" s="442"/>
      <c r="K29" s="443"/>
      <c r="L29" s="444">
        <v>11</v>
      </c>
      <c r="M29" s="445"/>
      <c r="N29" s="445"/>
      <c r="O29" s="445"/>
      <c r="P29" s="446"/>
      <c r="Q29" s="444">
        <v>2430</v>
      </c>
      <c r="R29" s="445"/>
      <c r="S29" s="445"/>
      <c r="T29" s="445"/>
      <c r="U29" s="445"/>
      <c r="V29" s="446"/>
      <c r="W29" s="511"/>
      <c r="X29" s="512"/>
      <c r="Y29" s="513"/>
      <c r="Z29" s="441" t="s">
        <v>191</v>
      </c>
      <c r="AA29" s="442"/>
      <c r="AB29" s="442"/>
      <c r="AC29" s="442"/>
      <c r="AD29" s="442"/>
      <c r="AE29" s="442"/>
      <c r="AF29" s="442"/>
      <c r="AG29" s="443"/>
      <c r="AH29" s="444">
        <v>114</v>
      </c>
      <c r="AI29" s="445"/>
      <c r="AJ29" s="445"/>
      <c r="AK29" s="445"/>
      <c r="AL29" s="446"/>
      <c r="AM29" s="444">
        <v>339297</v>
      </c>
      <c r="AN29" s="445"/>
      <c r="AO29" s="445"/>
      <c r="AP29" s="445"/>
      <c r="AQ29" s="445"/>
      <c r="AR29" s="446"/>
      <c r="AS29" s="444">
        <v>2976</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428978</v>
      </c>
      <c r="BO29" s="469"/>
      <c r="BP29" s="469"/>
      <c r="BQ29" s="469"/>
      <c r="BR29" s="469"/>
      <c r="BS29" s="469"/>
      <c r="BT29" s="469"/>
      <c r="BU29" s="470"/>
      <c r="BV29" s="468">
        <v>458170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94.3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5400661</v>
      </c>
      <c r="BO30" s="472"/>
      <c r="BP30" s="472"/>
      <c r="BQ30" s="472"/>
      <c r="BR30" s="472"/>
      <c r="BS30" s="472"/>
      <c r="BT30" s="472"/>
      <c r="BU30" s="473"/>
      <c r="BV30" s="471">
        <v>5360168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200</v>
      </c>
      <c r="V33" s="431"/>
      <c r="W33" s="430" t="s">
        <v>202</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200</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6</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IF('各会計、関係団体の財政状況及び健全化判断比率'!B30="","",'各会計、関係団体の財政状況及び健全化判断比率'!B30)</f>
        <v>鞍手町水道事業会計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IF('各会計、関係団体の財政状況及び健全化判断比率'!B31="","",'各会計、関係団体の財政状況及び健全化判断比率'!B31)</f>
        <v>鞍手町流域関連公共下水道事業特別会計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福岡県後期高齢者医療広域連合(一般会計)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くらて病院</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住宅新築資金等特別会計</v>
      </c>
      <c r="F35" s="426"/>
      <c r="G35" s="426"/>
      <c r="H35" s="426"/>
      <c r="I35" s="426"/>
      <c r="J35" s="426"/>
      <c r="K35" s="426"/>
      <c r="L35" s="426"/>
      <c r="M35" s="426"/>
      <c r="N35" s="426"/>
      <c r="O35" s="426"/>
      <c r="P35" s="426"/>
      <c r="Q35" s="426"/>
      <c r="R35" s="426"/>
      <c r="S35" s="426"/>
      <c r="T35" s="214"/>
      <c r="U35" s="427">
        <f>IF(W35="","",U34+1)</f>
        <v>7</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福岡県後期高齢者医療広域連合（後期高齢者医療特別会計)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鞍手町かんがい施設維持管理運営費特別会計</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福岡県介護保険広域連合(一般会計)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f>IF(E37="","",C36+1)</f>
        <v>4</v>
      </c>
      <c r="D37" s="427"/>
      <c r="E37" s="426" t="str">
        <f>IF('各会計、関係団体の財政状況及び健全化判断比率'!B10="","",'各会計、関係団体の財政状況及び健全化判断比率'!B10)</f>
        <v>鞍手町谷山池パイプライン水利施設維持管理運営費特別会計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福岡県介護保険広域連合(介護保険事業特別会計)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f t="shared" ref="C38:C43" si="5">IF(E38="","",C37+1)</f>
        <v>5</v>
      </c>
      <c r="D38" s="427"/>
      <c r="E38" s="426" t="str">
        <f>IF('各会計、関係団体の財政状況及び健全化判断比率'!B11="","",'各会計、関係団体の財政状況及び健全化判断比率'!B11)</f>
        <v>地方独立行政法人くらて病院貸付金等特別会計</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福岡県自治振興組合(一般会計)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福岡県自治振興組合(公文書館事業特別会計)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福岡県自治会館管理組合(一般会計)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直方・鞍手広域市町村圏事務組合(一般会計)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直方・鞍手広域市町村圏事務組合(休日等急患センター事業特別会計)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直方・鞍手広域市町村圏事務組合(消防事業特別会計)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PSK2XOd08bo/K1sJPAuTJ9SaDSkXOKpjGF2GaBs4QxR+yv/n7WbCMql5QwTkDWGZoT9wfQDYb6gcI3KgAhQ4kA==" saltValue="Pph1k8nKd0YwFc8gsg5i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50" t="s">
        <v>576</v>
      </c>
      <c r="D34" s="1250"/>
      <c r="E34" s="1251"/>
      <c r="F34" s="32">
        <v>10.6</v>
      </c>
      <c r="G34" s="33">
        <v>9.83</v>
      </c>
      <c r="H34" s="33">
        <v>8.84</v>
      </c>
      <c r="I34" s="33">
        <v>9.06</v>
      </c>
      <c r="J34" s="34">
        <v>9.18</v>
      </c>
      <c r="K34" s="22"/>
      <c r="L34" s="22"/>
      <c r="M34" s="22"/>
      <c r="N34" s="22"/>
      <c r="O34" s="22"/>
      <c r="P34" s="22"/>
    </row>
    <row r="35" spans="1:16" ht="39" customHeight="1">
      <c r="A35" s="22"/>
      <c r="B35" s="35"/>
      <c r="C35" s="1244" t="s">
        <v>577</v>
      </c>
      <c r="D35" s="1245"/>
      <c r="E35" s="1246"/>
      <c r="F35" s="36" t="s">
        <v>578</v>
      </c>
      <c r="G35" s="37">
        <v>1.65</v>
      </c>
      <c r="H35" s="37">
        <v>1.81</v>
      </c>
      <c r="I35" s="37">
        <v>1.17</v>
      </c>
      <c r="J35" s="38">
        <v>1.98</v>
      </c>
      <c r="K35" s="22"/>
      <c r="L35" s="22"/>
      <c r="M35" s="22"/>
      <c r="N35" s="22"/>
      <c r="O35" s="22"/>
      <c r="P35" s="22"/>
    </row>
    <row r="36" spans="1:16" ht="39" customHeight="1">
      <c r="A36" s="22"/>
      <c r="B36" s="35"/>
      <c r="C36" s="1244" t="s">
        <v>579</v>
      </c>
      <c r="D36" s="1245"/>
      <c r="E36" s="1246"/>
      <c r="F36" s="36">
        <v>2.12</v>
      </c>
      <c r="G36" s="37">
        <v>2.14</v>
      </c>
      <c r="H36" s="37">
        <v>1.27</v>
      </c>
      <c r="I36" s="37">
        <v>1.01</v>
      </c>
      <c r="J36" s="38">
        <v>1.52</v>
      </c>
      <c r="K36" s="22"/>
      <c r="L36" s="22"/>
      <c r="M36" s="22"/>
      <c r="N36" s="22"/>
      <c r="O36" s="22"/>
      <c r="P36" s="22"/>
    </row>
    <row r="37" spans="1:16" ht="39" customHeight="1">
      <c r="A37" s="22"/>
      <c r="B37" s="35"/>
      <c r="C37" s="1244" t="s">
        <v>580</v>
      </c>
      <c r="D37" s="1245"/>
      <c r="E37" s="1246"/>
      <c r="F37" s="36">
        <v>0.03</v>
      </c>
      <c r="G37" s="37">
        <v>0.03</v>
      </c>
      <c r="H37" s="37">
        <v>0.03</v>
      </c>
      <c r="I37" s="37">
        <v>0.03</v>
      </c>
      <c r="J37" s="38">
        <v>0.02</v>
      </c>
      <c r="K37" s="22"/>
      <c r="L37" s="22"/>
      <c r="M37" s="22"/>
      <c r="N37" s="22"/>
      <c r="O37" s="22"/>
      <c r="P37" s="22"/>
    </row>
    <row r="38" spans="1:16" ht="39" customHeight="1">
      <c r="A38" s="22"/>
      <c r="B38" s="35"/>
      <c r="C38" s="1244" t="s">
        <v>581</v>
      </c>
      <c r="D38" s="1245"/>
      <c r="E38" s="1246"/>
      <c r="F38" s="36">
        <v>0</v>
      </c>
      <c r="G38" s="37">
        <v>0</v>
      </c>
      <c r="H38" s="37">
        <v>0</v>
      </c>
      <c r="I38" s="37">
        <v>0</v>
      </c>
      <c r="J38" s="38">
        <v>0</v>
      </c>
      <c r="K38" s="22"/>
      <c r="L38" s="22"/>
      <c r="M38" s="22"/>
      <c r="N38" s="22"/>
      <c r="O38" s="22"/>
      <c r="P38" s="22"/>
    </row>
    <row r="39" spans="1:16" ht="39" customHeight="1">
      <c r="A39" s="22"/>
      <c r="B39" s="35"/>
      <c r="C39" s="1244" t="s">
        <v>582</v>
      </c>
      <c r="D39" s="1245"/>
      <c r="E39" s="1246"/>
      <c r="F39" s="36">
        <v>0</v>
      </c>
      <c r="G39" s="37">
        <v>0</v>
      </c>
      <c r="H39" s="37">
        <v>0</v>
      </c>
      <c r="I39" s="37">
        <v>0</v>
      </c>
      <c r="J39" s="38">
        <v>0</v>
      </c>
      <c r="K39" s="22"/>
      <c r="L39" s="22"/>
      <c r="M39" s="22"/>
      <c r="N39" s="22"/>
      <c r="O39" s="22"/>
      <c r="P39" s="22"/>
    </row>
    <row r="40" spans="1:16" ht="39" customHeight="1">
      <c r="A40" s="22"/>
      <c r="B40" s="35"/>
      <c r="C40" s="1244" t="s">
        <v>583</v>
      </c>
      <c r="D40" s="1245"/>
      <c r="E40" s="1246"/>
      <c r="F40" s="36">
        <v>0</v>
      </c>
      <c r="G40" s="37">
        <v>0</v>
      </c>
      <c r="H40" s="37">
        <v>0</v>
      </c>
      <c r="I40" s="37">
        <v>0</v>
      </c>
      <c r="J40" s="38">
        <v>0</v>
      </c>
      <c r="K40" s="22"/>
      <c r="L40" s="22"/>
      <c r="M40" s="22"/>
      <c r="N40" s="22"/>
      <c r="O40" s="22"/>
      <c r="P40" s="22"/>
    </row>
    <row r="41" spans="1:16" ht="39" customHeight="1">
      <c r="A41" s="22"/>
      <c r="B41" s="35"/>
      <c r="C41" s="1244" t="s">
        <v>584</v>
      </c>
      <c r="D41" s="1245"/>
      <c r="E41" s="1246"/>
      <c r="F41" s="36">
        <v>0</v>
      </c>
      <c r="G41" s="37">
        <v>0</v>
      </c>
      <c r="H41" s="37">
        <v>0</v>
      </c>
      <c r="I41" s="37">
        <v>0</v>
      </c>
      <c r="J41" s="38">
        <v>0</v>
      </c>
      <c r="K41" s="22"/>
      <c r="L41" s="22"/>
      <c r="M41" s="22"/>
      <c r="N41" s="22"/>
      <c r="O41" s="22"/>
      <c r="P41" s="22"/>
    </row>
    <row r="42" spans="1:16" ht="39" customHeight="1">
      <c r="A42" s="22"/>
      <c r="B42" s="39"/>
      <c r="C42" s="1244" t="s">
        <v>585</v>
      </c>
      <c r="D42" s="1245"/>
      <c r="E42" s="1246"/>
      <c r="F42" s="36" t="s">
        <v>526</v>
      </c>
      <c r="G42" s="37" t="s">
        <v>526</v>
      </c>
      <c r="H42" s="37" t="s">
        <v>526</v>
      </c>
      <c r="I42" s="37" t="s">
        <v>526</v>
      </c>
      <c r="J42" s="38" t="s">
        <v>526</v>
      </c>
      <c r="K42" s="22"/>
      <c r="L42" s="22"/>
      <c r="M42" s="22"/>
      <c r="N42" s="22"/>
      <c r="O42" s="22"/>
      <c r="P42" s="22"/>
    </row>
    <row r="43" spans="1:16" ht="39" customHeight="1" thickBot="1">
      <c r="A43" s="22"/>
      <c r="B43" s="40"/>
      <c r="C43" s="1247" t="s">
        <v>586</v>
      </c>
      <c r="D43" s="1248"/>
      <c r="E43" s="12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iCRy9+4l4GnEPbNkd3G2S5DIdMIfPojOlPJmHMzjrAzENZuTav772T3pfIZ4HsugkSzw+l2fQmIWTZ4lQ2BuQ==" saltValue="iMH9F9r85w7bgnUU5Irg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70" t="s">
        <v>11</v>
      </c>
      <c r="C45" s="1271"/>
      <c r="D45" s="58"/>
      <c r="E45" s="1276" t="s">
        <v>12</v>
      </c>
      <c r="F45" s="1276"/>
      <c r="G45" s="1276"/>
      <c r="H45" s="1276"/>
      <c r="I45" s="1276"/>
      <c r="J45" s="1277"/>
      <c r="K45" s="59">
        <v>933</v>
      </c>
      <c r="L45" s="60">
        <v>948</v>
      </c>
      <c r="M45" s="60">
        <v>1130</v>
      </c>
      <c r="N45" s="60">
        <v>1077</v>
      </c>
      <c r="O45" s="61">
        <v>1089</v>
      </c>
      <c r="P45" s="48"/>
      <c r="Q45" s="48"/>
      <c r="R45" s="48"/>
      <c r="S45" s="48"/>
      <c r="T45" s="48"/>
      <c r="U45" s="48"/>
    </row>
    <row r="46" spans="1:21" ht="30.75" customHeight="1">
      <c r="A46" s="48"/>
      <c r="B46" s="1272"/>
      <c r="C46" s="1273"/>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c r="A47" s="48"/>
      <c r="B47" s="1272"/>
      <c r="C47" s="1273"/>
      <c r="D47" s="62"/>
      <c r="E47" s="1254" t="s">
        <v>14</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c r="A48" s="48"/>
      <c r="B48" s="1272"/>
      <c r="C48" s="1273"/>
      <c r="D48" s="62"/>
      <c r="E48" s="1254" t="s">
        <v>15</v>
      </c>
      <c r="F48" s="1254"/>
      <c r="G48" s="1254"/>
      <c r="H48" s="1254"/>
      <c r="I48" s="1254"/>
      <c r="J48" s="1255"/>
      <c r="K48" s="63">
        <v>134</v>
      </c>
      <c r="L48" s="64">
        <v>132</v>
      </c>
      <c r="M48" s="64">
        <v>149</v>
      </c>
      <c r="N48" s="64">
        <v>144</v>
      </c>
      <c r="O48" s="65">
        <v>151</v>
      </c>
      <c r="P48" s="48"/>
      <c r="Q48" s="48"/>
      <c r="R48" s="48"/>
      <c r="S48" s="48"/>
      <c r="T48" s="48"/>
      <c r="U48" s="48"/>
    </row>
    <row r="49" spans="1:21" ht="30.75" customHeight="1">
      <c r="A49" s="48"/>
      <c r="B49" s="1272"/>
      <c r="C49" s="1273"/>
      <c r="D49" s="62"/>
      <c r="E49" s="1254" t="s">
        <v>16</v>
      </c>
      <c r="F49" s="1254"/>
      <c r="G49" s="1254"/>
      <c r="H49" s="1254"/>
      <c r="I49" s="1254"/>
      <c r="J49" s="1255"/>
      <c r="K49" s="63">
        <v>53</v>
      </c>
      <c r="L49" s="64">
        <v>40</v>
      </c>
      <c r="M49" s="64">
        <v>3</v>
      </c>
      <c r="N49" s="64">
        <v>5</v>
      </c>
      <c r="O49" s="65">
        <v>5</v>
      </c>
      <c r="P49" s="48"/>
      <c r="Q49" s="48"/>
      <c r="R49" s="48"/>
      <c r="S49" s="48"/>
      <c r="T49" s="48"/>
      <c r="U49" s="48"/>
    </row>
    <row r="50" spans="1:21" ht="30.75" customHeight="1">
      <c r="A50" s="48"/>
      <c r="B50" s="1272"/>
      <c r="C50" s="1273"/>
      <c r="D50" s="62"/>
      <c r="E50" s="1254" t="s">
        <v>17</v>
      </c>
      <c r="F50" s="1254"/>
      <c r="G50" s="1254"/>
      <c r="H50" s="1254"/>
      <c r="I50" s="1254"/>
      <c r="J50" s="1255"/>
      <c r="K50" s="63" t="s">
        <v>526</v>
      </c>
      <c r="L50" s="64" t="s">
        <v>526</v>
      </c>
      <c r="M50" s="64" t="s">
        <v>526</v>
      </c>
      <c r="N50" s="64" t="s">
        <v>526</v>
      </c>
      <c r="O50" s="65" t="s">
        <v>526</v>
      </c>
      <c r="P50" s="48"/>
      <c r="Q50" s="48"/>
      <c r="R50" s="48"/>
      <c r="S50" s="48"/>
      <c r="T50" s="48"/>
      <c r="U50" s="48"/>
    </row>
    <row r="51" spans="1:21" ht="30.75" customHeight="1">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2" t="s">
        <v>19</v>
      </c>
      <c r="C52" s="1253"/>
      <c r="D52" s="66"/>
      <c r="E52" s="1254" t="s">
        <v>20</v>
      </c>
      <c r="F52" s="1254"/>
      <c r="G52" s="1254"/>
      <c r="H52" s="1254"/>
      <c r="I52" s="1254"/>
      <c r="J52" s="1255"/>
      <c r="K52" s="63">
        <v>800</v>
      </c>
      <c r="L52" s="64">
        <v>783</v>
      </c>
      <c r="M52" s="64">
        <v>942</v>
      </c>
      <c r="N52" s="64">
        <v>884</v>
      </c>
      <c r="O52" s="65">
        <v>891</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320</v>
      </c>
      <c r="L53" s="69">
        <v>337</v>
      </c>
      <c r="M53" s="69">
        <v>340</v>
      </c>
      <c r="N53" s="69">
        <v>342</v>
      </c>
      <c r="O53" s="70">
        <v>354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60" t="s">
        <v>25</v>
      </c>
      <c r="C57" s="1261"/>
      <c r="D57" s="1264" t="s">
        <v>26</v>
      </c>
      <c r="E57" s="1265"/>
      <c r="F57" s="1265"/>
      <c r="G57" s="1265"/>
      <c r="H57" s="1265"/>
      <c r="I57" s="1265"/>
      <c r="J57" s="1266"/>
      <c r="K57" s="83" t="s">
        <v>613</v>
      </c>
      <c r="L57" s="84" t="s">
        <v>613</v>
      </c>
      <c r="M57" s="84" t="s">
        <v>613</v>
      </c>
      <c r="N57" s="84" t="s">
        <v>613</v>
      </c>
      <c r="O57" s="85" t="s">
        <v>613</v>
      </c>
    </row>
    <row r="58" spans="1:21" ht="31.5" customHeight="1" thickBot="1">
      <c r="B58" s="1262"/>
      <c r="C58" s="1263"/>
      <c r="D58" s="1267" t="s">
        <v>27</v>
      </c>
      <c r="E58" s="1268"/>
      <c r="F58" s="1268"/>
      <c r="G58" s="1268"/>
      <c r="H58" s="1268"/>
      <c r="I58" s="1268"/>
      <c r="J58" s="1269"/>
      <c r="K58" s="86" t="s">
        <v>613</v>
      </c>
      <c r="L58" s="87" t="s">
        <v>613</v>
      </c>
      <c r="M58" s="87" t="s">
        <v>613</v>
      </c>
      <c r="N58" s="87" t="s">
        <v>613</v>
      </c>
      <c r="O58" s="88" t="s">
        <v>613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AvM6Xt/G8AFjiTlcxkqyw79BET1ZtMUJLygCol4aFiuIrUB3cqGjCexEaxpYWZJm0Y3/L1TVHKjqxx4IDEJ5Q==" saltValue="IFBx2EUCukJypCFvDlMt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90" t="s">
        <v>30</v>
      </c>
      <c r="C41" s="1291"/>
      <c r="D41" s="102"/>
      <c r="E41" s="1292" t="s">
        <v>31</v>
      </c>
      <c r="F41" s="1292"/>
      <c r="G41" s="1292"/>
      <c r="H41" s="1293"/>
      <c r="I41" s="103">
        <v>9678</v>
      </c>
      <c r="J41" s="104">
        <v>9320</v>
      </c>
      <c r="K41" s="104">
        <v>8927</v>
      </c>
      <c r="L41" s="104">
        <v>8878</v>
      </c>
      <c r="M41" s="105">
        <v>11296</v>
      </c>
    </row>
    <row r="42" spans="2:13" ht="27.75" customHeight="1">
      <c r="B42" s="1280"/>
      <c r="C42" s="1281"/>
      <c r="D42" s="106"/>
      <c r="E42" s="1284" t="s">
        <v>32</v>
      </c>
      <c r="F42" s="1284"/>
      <c r="G42" s="1284"/>
      <c r="H42" s="1285"/>
      <c r="I42" s="107" t="s">
        <v>526</v>
      </c>
      <c r="J42" s="108" t="s">
        <v>526</v>
      </c>
      <c r="K42" s="108" t="s">
        <v>526</v>
      </c>
      <c r="L42" s="108" t="s">
        <v>526</v>
      </c>
      <c r="M42" s="109" t="s">
        <v>526</v>
      </c>
    </row>
    <row r="43" spans="2:13" ht="27.75" customHeight="1">
      <c r="B43" s="1280"/>
      <c r="C43" s="1281"/>
      <c r="D43" s="106"/>
      <c r="E43" s="1284" t="s">
        <v>33</v>
      </c>
      <c r="F43" s="1284"/>
      <c r="G43" s="1284"/>
      <c r="H43" s="1285"/>
      <c r="I43" s="107">
        <v>3351</v>
      </c>
      <c r="J43" s="108">
        <v>3431</v>
      </c>
      <c r="K43" s="108">
        <v>3475</v>
      </c>
      <c r="L43" s="108">
        <v>3517</v>
      </c>
      <c r="M43" s="109">
        <v>3616</v>
      </c>
    </row>
    <row r="44" spans="2:13" ht="27.75" customHeight="1">
      <c r="B44" s="1280"/>
      <c r="C44" s="1281"/>
      <c r="D44" s="106"/>
      <c r="E44" s="1284" t="s">
        <v>34</v>
      </c>
      <c r="F44" s="1284"/>
      <c r="G44" s="1284"/>
      <c r="H44" s="1285"/>
      <c r="I44" s="107">
        <v>46</v>
      </c>
      <c r="J44" s="108">
        <v>22</v>
      </c>
      <c r="K44" s="108">
        <v>20</v>
      </c>
      <c r="L44" s="108">
        <v>17</v>
      </c>
      <c r="M44" s="109">
        <v>12</v>
      </c>
    </row>
    <row r="45" spans="2:13" ht="27.75" customHeight="1">
      <c r="B45" s="1280"/>
      <c r="C45" s="1281"/>
      <c r="D45" s="106"/>
      <c r="E45" s="1284" t="s">
        <v>35</v>
      </c>
      <c r="F45" s="1284"/>
      <c r="G45" s="1284"/>
      <c r="H45" s="1285"/>
      <c r="I45" s="107">
        <v>1058</v>
      </c>
      <c r="J45" s="108">
        <v>998</v>
      </c>
      <c r="K45" s="108">
        <v>938</v>
      </c>
      <c r="L45" s="108">
        <v>965</v>
      </c>
      <c r="M45" s="109">
        <v>957</v>
      </c>
    </row>
    <row r="46" spans="2:13" ht="27.75" customHeight="1">
      <c r="B46" s="1280"/>
      <c r="C46" s="1281"/>
      <c r="D46" s="110"/>
      <c r="E46" s="1284" t="s">
        <v>36</v>
      </c>
      <c r="F46" s="1284"/>
      <c r="G46" s="1284"/>
      <c r="H46" s="1285"/>
      <c r="I46" s="107" t="s">
        <v>526</v>
      </c>
      <c r="J46" s="108" t="s">
        <v>526</v>
      </c>
      <c r="K46" s="108" t="s">
        <v>526</v>
      </c>
      <c r="L46" s="108">
        <v>544</v>
      </c>
      <c r="M46" s="109">
        <v>614</v>
      </c>
    </row>
    <row r="47" spans="2:13" ht="27.75" customHeight="1">
      <c r="B47" s="1280"/>
      <c r="C47" s="1281"/>
      <c r="D47" s="111"/>
      <c r="E47" s="1294" t="s">
        <v>37</v>
      </c>
      <c r="F47" s="1295"/>
      <c r="G47" s="1295"/>
      <c r="H47" s="1296"/>
      <c r="I47" s="107" t="s">
        <v>526</v>
      </c>
      <c r="J47" s="108" t="s">
        <v>526</v>
      </c>
      <c r="K47" s="108" t="s">
        <v>526</v>
      </c>
      <c r="L47" s="108" t="s">
        <v>526</v>
      </c>
      <c r="M47" s="109" t="s">
        <v>526</v>
      </c>
    </row>
    <row r="48" spans="2:13" ht="27.75" customHeight="1">
      <c r="B48" s="1280"/>
      <c r="C48" s="1281"/>
      <c r="D48" s="106"/>
      <c r="E48" s="1284" t="s">
        <v>38</v>
      </c>
      <c r="F48" s="1284"/>
      <c r="G48" s="1284"/>
      <c r="H48" s="1285"/>
      <c r="I48" s="107" t="s">
        <v>526</v>
      </c>
      <c r="J48" s="108" t="s">
        <v>526</v>
      </c>
      <c r="K48" s="108" t="s">
        <v>526</v>
      </c>
      <c r="L48" s="108" t="s">
        <v>526</v>
      </c>
      <c r="M48" s="109" t="s">
        <v>526</v>
      </c>
    </row>
    <row r="49" spans="2:13" ht="27.75" customHeight="1">
      <c r="B49" s="1282"/>
      <c r="C49" s="1283"/>
      <c r="D49" s="106"/>
      <c r="E49" s="1284" t="s">
        <v>39</v>
      </c>
      <c r="F49" s="1284"/>
      <c r="G49" s="1284"/>
      <c r="H49" s="1285"/>
      <c r="I49" s="107" t="s">
        <v>526</v>
      </c>
      <c r="J49" s="108" t="s">
        <v>526</v>
      </c>
      <c r="K49" s="108" t="s">
        <v>526</v>
      </c>
      <c r="L49" s="108" t="s">
        <v>526</v>
      </c>
      <c r="M49" s="109" t="s">
        <v>526</v>
      </c>
    </row>
    <row r="50" spans="2:13" ht="27.75" customHeight="1">
      <c r="B50" s="1278" t="s">
        <v>40</v>
      </c>
      <c r="C50" s="1279"/>
      <c r="D50" s="112"/>
      <c r="E50" s="1284" t="s">
        <v>41</v>
      </c>
      <c r="F50" s="1284"/>
      <c r="G50" s="1284"/>
      <c r="H50" s="1285"/>
      <c r="I50" s="107">
        <v>7025</v>
      </c>
      <c r="J50" s="108">
        <v>6968</v>
      </c>
      <c r="K50" s="108">
        <v>6875</v>
      </c>
      <c r="L50" s="108">
        <v>6887</v>
      </c>
      <c r="M50" s="109">
        <v>6897</v>
      </c>
    </row>
    <row r="51" spans="2:13" ht="27.75" customHeight="1">
      <c r="B51" s="1280"/>
      <c r="C51" s="1281"/>
      <c r="D51" s="106"/>
      <c r="E51" s="1284" t="s">
        <v>42</v>
      </c>
      <c r="F51" s="1284"/>
      <c r="G51" s="1284"/>
      <c r="H51" s="1285"/>
      <c r="I51" s="107">
        <v>1119</v>
      </c>
      <c r="J51" s="108">
        <v>958</v>
      </c>
      <c r="K51" s="108">
        <v>845</v>
      </c>
      <c r="L51" s="108">
        <v>880</v>
      </c>
      <c r="M51" s="109">
        <v>1981</v>
      </c>
    </row>
    <row r="52" spans="2:13" ht="27.75" customHeight="1">
      <c r="B52" s="1282"/>
      <c r="C52" s="1283"/>
      <c r="D52" s="106"/>
      <c r="E52" s="1284" t="s">
        <v>43</v>
      </c>
      <c r="F52" s="1284"/>
      <c r="G52" s="1284"/>
      <c r="H52" s="1285"/>
      <c r="I52" s="107">
        <v>8227</v>
      </c>
      <c r="J52" s="108">
        <v>8158</v>
      </c>
      <c r="K52" s="108">
        <v>8037</v>
      </c>
      <c r="L52" s="108">
        <v>8094</v>
      </c>
      <c r="M52" s="109">
        <v>9391</v>
      </c>
    </row>
    <row r="53" spans="2:13" ht="27.75" customHeight="1" thickBot="1">
      <c r="B53" s="1286" t="s">
        <v>44</v>
      </c>
      <c r="C53" s="1287"/>
      <c r="D53" s="113"/>
      <c r="E53" s="1288" t="s">
        <v>45</v>
      </c>
      <c r="F53" s="1288"/>
      <c r="G53" s="1288"/>
      <c r="H53" s="1289"/>
      <c r="I53" s="114">
        <v>-2238</v>
      </c>
      <c r="J53" s="115">
        <v>-2314</v>
      </c>
      <c r="K53" s="115">
        <v>-2397</v>
      </c>
      <c r="L53" s="115">
        <v>-1940</v>
      </c>
      <c r="M53" s="116">
        <v>-1774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Lozpfgsnm9zD3r5bbfBeOUpu3Ez7tRJmwzuanGLSajo6d3/ztzWRY0KNtS9jbXIdPWnby0y6Gnz2AtYf2yW5A==" saltValue="wg+kkWZdEUI9I8oArUvE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305" t="s">
        <v>48</v>
      </c>
      <c r="D55" s="1305"/>
      <c r="E55" s="1306"/>
      <c r="F55" s="128">
        <v>1108</v>
      </c>
      <c r="G55" s="128">
        <v>1009</v>
      </c>
      <c r="H55" s="129">
        <v>1010</v>
      </c>
    </row>
    <row r="56" spans="2:8" ht="52.5" customHeight="1">
      <c r="B56" s="130"/>
      <c r="C56" s="1307" t="s">
        <v>49</v>
      </c>
      <c r="D56" s="1307"/>
      <c r="E56" s="1308"/>
      <c r="F56" s="131">
        <v>536</v>
      </c>
      <c r="G56" s="131">
        <v>458</v>
      </c>
      <c r="H56" s="132">
        <v>429</v>
      </c>
    </row>
    <row r="57" spans="2:8" ht="53.25" customHeight="1">
      <c r="B57" s="130"/>
      <c r="C57" s="1309" t="s">
        <v>50</v>
      </c>
      <c r="D57" s="1309"/>
      <c r="E57" s="1310"/>
      <c r="F57" s="133">
        <v>5214</v>
      </c>
      <c r="G57" s="133">
        <v>5360</v>
      </c>
      <c r="H57" s="134">
        <v>5401</v>
      </c>
    </row>
    <row r="58" spans="2:8" ht="45.75" customHeight="1">
      <c r="B58" s="135"/>
      <c r="C58" s="1297" t="s">
        <v>593</v>
      </c>
      <c r="D58" s="1298"/>
      <c r="E58" s="1299"/>
      <c r="F58" s="136">
        <v>3656</v>
      </c>
      <c r="G58" s="136">
        <v>3645</v>
      </c>
      <c r="H58" s="137">
        <v>3636</v>
      </c>
    </row>
    <row r="59" spans="2:8" ht="45.75" customHeight="1">
      <c r="B59" s="135"/>
      <c r="C59" s="1297" t="s">
        <v>594</v>
      </c>
      <c r="D59" s="1298"/>
      <c r="E59" s="1299"/>
      <c r="F59" s="136">
        <v>819</v>
      </c>
      <c r="G59" s="136">
        <v>815</v>
      </c>
      <c r="H59" s="137">
        <v>810</v>
      </c>
    </row>
    <row r="60" spans="2:8" ht="45.75" customHeight="1">
      <c r="B60" s="135"/>
      <c r="C60" s="1297" t="s">
        <v>595</v>
      </c>
      <c r="D60" s="1298"/>
      <c r="E60" s="1299"/>
      <c r="F60" s="136">
        <v>382</v>
      </c>
      <c r="G60" s="136">
        <v>533</v>
      </c>
      <c r="H60" s="137">
        <v>533</v>
      </c>
    </row>
    <row r="61" spans="2:8" ht="45.75" customHeight="1">
      <c r="B61" s="135"/>
      <c r="C61" s="1297" t="s">
        <v>596</v>
      </c>
      <c r="D61" s="1298"/>
      <c r="E61" s="1299"/>
      <c r="F61" s="136">
        <v>172</v>
      </c>
      <c r="G61" s="136">
        <v>195</v>
      </c>
      <c r="H61" s="137">
        <v>215</v>
      </c>
    </row>
    <row r="62" spans="2:8" ht="45.75" customHeight="1" thickBot="1">
      <c r="B62" s="138"/>
      <c r="C62" s="1300" t="s">
        <v>597</v>
      </c>
      <c r="D62" s="1301"/>
      <c r="E62" s="1302"/>
      <c r="F62" s="139">
        <v>135</v>
      </c>
      <c r="G62" s="139">
        <v>135</v>
      </c>
      <c r="H62" s="140">
        <v>135</v>
      </c>
    </row>
    <row r="63" spans="2:8" ht="52.5" customHeight="1" thickBot="1">
      <c r="B63" s="141"/>
      <c r="C63" s="1303" t="s">
        <v>51</v>
      </c>
      <c r="D63" s="1303"/>
      <c r="E63" s="1304"/>
      <c r="F63" s="142">
        <v>6859</v>
      </c>
      <c r="G63" s="142">
        <v>6827</v>
      </c>
      <c r="H63" s="143">
        <v>6839</v>
      </c>
    </row>
    <row r="64" spans="2:8" ht="15" customHeight="1"/>
  </sheetData>
  <sheetProtection algorithmName="SHA-512" hashValue="6zG90xpalDtwl7qk5J9287MLgh+ib9jK1IQBInp7jzAkIqkTFdPR0M603isblZpKMuAizYz61v0UIxjUR5ShvA==" saltValue="KKaeCNLhKd/iESV2PJYk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1" zoomScale="55" zoomScaleNormal="55"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620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621</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568</v>
      </c>
      <c r="BQ50" s="1324"/>
      <c r="BR50" s="1324"/>
      <c r="BS50" s="1324"/>
      <c r="BT50" s="1324"/>
      <c r="BU50" s="1324"/>
      <c r="BV50" s="1324"/>
      <c r="BW50" s="1324"/>
      <c r="BX50" s="1324" t="s">
        <v>569</v>
      </c>
      <c r="BY50" s="1324"/>
      <c r="BZ50" s="1324"/>
      <c r="CA50" s="1324"/>
      <c r="CB50" s="1324"/>
      <c r="CC50" s="1324"/>
      <c r="CD50" s="1324"/>
      <c r="CE50" s="1324"/>
      <c r="CF50" s="1324" t="s">
        <v>570</v>
      </c>
      <c r="CG50" s="1324"/>
      <c r="CH50" s="1324"/>
      <c r="CI50" s="1324"/>
      <c r="CJ50" s="1324"/>
      <c r="CK50" s="1324"/>
      <c r="CL50" s="1324"/>
      <c r="CM50" s="1324"/>
      <c r="CN50" s="1324" t="s">
        <v>571</v>
      </c>
      <c r="CO50" s="1324"/>
      <c r="CP50" s="1324"/>
      <c r="CQ50" s="1324"/>
      <c r="CR50" s="1324"/>
      <c r="CS50" s="1324"/>
      <c r="CT50" s="1324"/>
      <c r="CU50" s="1324"/>
      <c r="CV50" s="1324" t="s">
        <v>572</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622</v>
      </c>
      <c r="AO51" s="1327"/>
      <c r="AP51" s="1327"/>
      <c r="AQ51" s="1327"/>
      <c r="AR51" s="1327"/>
      <c r="AS51" s="1327"/>
      <c r="AT51" s="1327"/>
      <c r="AU51" s="1327"/>
      <c r="AV51" s="1327"/>
      <c r="AW51" s="1327"/>
      <c r="AX51" s="1327"/>
      <c r="AY51" s="1327"/>
      <c r="AZ51" s="1327"/>
      <c r="BA51" s="1327"/>
      <c r="BB51" s="1327" t="s">
        <v>623</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625</v>
      </c>
      <c r="BC53" s="1327"/>
      <c r="BD53" s="1327"/>
      <c r="BE53" s="1327"/>
      <c r="BF53" s="1327"/>
      <c r="BG53" s="1327"/>
      <c r="BH53" s="1327"/>
      <c r="BI53" s="1327"/>
      <c r="BJ53" s="1327"/>
      <c r="BK53" s="1327"/>
      <c r="BL53" s="1327"/>
      <c r="BM53" s="1327"/>
      <c r="BN53" s="1327"/>
      <c r="BO53" s="1327"/>
      <c r="BP53" s="1325">
        <v>72</v>
      </c>
      <c r="BQ53" s="1325"/>
      <c r="BR53" s="1325"/>
      <c r="BS53" s="1325"/>
      <c r="BT53" s="1325"/>
      <c r="BU53" s="1325"/>
      <c r="BV53" s="1325"/>
      <c r="BW53" s="1325"/>
      <c r="BX53" s="1325">
        <v>73.7</v>
      </c>
      <c r="BY53" s="1325"/>
      <c r="BZ53" s="1325"/>
      <c r="CA53" s="1325"/>
      <c r="CB53" s="1325"/>
      <c r="CC53" s="1325"/>
      <c r="CD53" s="1325"/>
      <c r="CE53" s="1325"/>
      <c r="CF53" s="1325">
        <v>75.2</v>
      </c>
      <c r="CG53" s="1325"/>
      <c r="CH53" s="1325"/>
      <c r="CI53" s="1325"/>
      <c r="CJ53" s="1325"/>
      <c r="CK53" s="1325"/>
      <c r="CL53" s="1325"/>
      <c r="CM53" s="1325"/>
      <c r="CN53" s="1325">
        <v>76.400000000000006</v>
      </c>
      <c r="CO53" s="1325"/>
      <c r="CP53" s="1325"/>
      <c r="CQ53" s="1325"/>
      <c r="CR53" s="1325"/>
      <c r="CS53" s="1325"/>
      <c r="CT53" s="1325"/>
      <c r="CU53" s="1325"/>
      <c r="CV53" s="1325">
        <v>76.8</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626</v>
      </c>
      <c r="AO55" s="1324"/>
      <c r="AP55" s="1324"/>
      <c r="AQ55" s="1324"/>
      <c r="AR55" s="1324"/>
      <c r="AS55" s="1324"/>
      <c r="AT55" s="1324"/>
      <c r="AU55" s="1324"/>
      <c r="AV55" s="1324"/>
      <c r="AW55" s="1324"/>
      <c r="AX55" s="1324"/>
      <c r="AY55" s="1324"/>
      <c r="AZ55" s="1324"/>
      <c r="BA55" s="1324"/>
      <c r="BB55" s="1327" t="s">
        <v>627</v>
      </c>
      <c r="BC55" s="1327"/>
      <c r="BD55" s="1327"/>
      <c r="BE55" s="1327"/>
      <c r="BF55" s="1327"/>
      <c r="BG55" s="1327"/>
      <c r="BH55" s="1327"/>
      <c r="BI55" s="1327"/>
      <c r="BJ55" s="1327"/>
      <c r="BK55" s="1327"/>
      <c r="BL55" s="1327"/>
      <c r="BM55" s="1327"/>
      <c r="BN55" s="1327"/>
      <c r="BO55" s="1327"/>
      <c r="BP55" s="1325">
        <v>32.9</v>
      </c>
      <c r="BQ55" s="1325"/>
      <c r="BR55" s="1325"/>
      <c r="BS55" s="1325"/>
      <c r="BT55" s="1325"/>
      <c r="BU55" s="1325"/>
      <c r="BV55" s="1325"/>
      <c r="BW55" s="1325"/>
      <c r="BX55" s="1325">
        <v>28.5</v>
      </c>
      <c r="BY55" s="1325"/>
      <c r="BZ55" s="1325"/>
      <c r="CA55" s="1325"/>
      <c r="CB55" s="1325"/>
      <c r="CC55" s="1325"/>
      <c r="CD55" s="1325"/>
      <c r="CE55" s="1325"/>
      <c r="CF55" s="1325">
        <v>20.5</v>
      </c>
      <c r="CG55" s="1325"/>
      <c r="CH55" s="1325"/>
      <c r="CI55" s="1325"/>
      <c r="CJ55" s="1325"/>
      <c r="CK55" s="1325"/>
      <c r="CL55" s="1325"/>
      <c r="CM55" s="1325"/>
      <c r="CN55" s="1325">
        <v>21.4</v>
      </c>
      <c r="CO55" s="1325"/>
      <c r="CP55" s="1325"/>
      <c r="CQ55" s="1325"/>
      <c r="CR55" s="1325"/>
      <c r="CS55" s="1325"/>
      <c r="CT55" s="1325"/>
      <c r="CU55" s="1325"/>
      <c r="CV55" s="1325">
        <v>12.8</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624</v>
      </c>
      <c r="BC57" s="1327"/>
      <c r="BD57" s="1327"/>
      <c r="BE57" s="1327"/>
      <c r="BF57" s="1327"/>
      <c r="BG57" s="1327"/>
      <c r="BH57" s="1327"/>
      <c r="BI57" s="1327"/>
      <c r="BJ57" s="1327"/>
      <c r="BK57" s="1327"/>
      <c r="BL57" s="1327"/>
      <c r="BM57" s="1327"/>
      <c r="BN57" s="1327"/>
      <c r="BO57" s="1327"/>
      <c r="BP57" s="1325">
        <v>57</v>
      </c>
      <c r="BQ57" s="1325"/>
      <c r="BR57" s="1325"/>
      <c r="BS57" s="1325"/>
      <c r="BT57" s="1325"/>
      <c r="BU57" s="1325"/>
      <c r="BV57" s="1325"/>
      <c r="BW57" s="1325"/>
      <c r="BX57" s="1325">
        <v>59.7</v>
      </c>
      <c r="BY57" s="1325"/>
      <c r="BZ57" s="1325"/>
      <c r="CA57" s="1325"/>
      <c r="CB57" s="1325"/>
      <c r="CC57" s="1325"/>
      <c r="CD57" s="1325"/>
      <c r="CE57" s="1325"/>
      <c r="CF57" s="1325">
        <v>60</v>
      </c>
      <c r="CG57" s="1325"/>
      <c r="CH57" s="1325"/>
      <c r="CI57" s="1325"/>
      <c r="CJ57" s="1325"/>
      <c r="CK57" s="1325"/>
      <c r="CL57" s="1325"/>
      <c r="CM57" s="1325"/>
      <c r="CN57" s="1325">
        <v>60.3</v>
      </c>
      <c r="CO57" s="1325"/>
      <c r="CP57" s="1325"/>
      <c r="CQ57" s="1325"/>
      <c r="CR57" s="1325"/>
      <c r="CS57" s="1325"/>
      <c r="CT57" s="1325"/>
      <c r="CU57" s="1325"/>
      <c r="CV57" s="1325">
        <v>61</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628</v>
      </c>
    </row>
    <row r="64" spans="1:109">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629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621</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568</v>
      </c>
      <c r="BQ72" s="1324"/>
      <c r="BR72" s="1324"/>
      <c r="BS72" s="1324"/>
      <c r="BT72" s="1324"/>
      <c r="BU72" s="1324"/>
      <c r="BV72" s="1324"/>
      <c r="BW72" s="1324"/>
      <c r="BX72" s="1324" t="s">
        <v>569</v>
      </c>
      <c r="BY72" s="1324"/>
      <c r="BZ72" s="1324"/>
      <c r="CA72" s="1324"/>
      <c r="CB72" s="1324"/>
      <c r="CC72" s="1324"/>
      <c r="CD72" s="1324"/>
      <c r="CE72" s="1324"/>
      <c r="CF72" s="1324" t="s">
        <v>570</v>
      </c>
      <c r="CG72" s="1324"/>
      <c r="CH72" s="1324"/>
      <c r="CI72" s="1324"/>
      <c r="CJ72" s="1324"/>
      <c r="CK72" s="1324"/>
      <c r="CL72" s="1324"/>
      <c r="CM72" s="1324"/>
      <c r="CN72" s="1324" t="s">
        <v>571</v>
      </c>
      <c r="CO72" s="1324"/>
      <c r="CP72" s="1324"/>
      <c r="CQ72" s="1324"/>
      <c r="CR72" s="1324"/>
      <c r="CS72" s="1324"/>
      <c r="CT72" s="1324"/>
      <c r="CU72" s="1324"/>
      <c r="CV72" s="1324" t="s">
        <v>572</v>
      </c>
      <c r="CW72" s="1324"/>
      <c r="CX72" s="1324"/>
      <c r="CY72" s="1324"/>
      <c r="CZ72" s="1324"/>
      <c r="DA72" s="1324"/>
      <c r="DB72" s="1324"/>
      <c r="DC72" s="1324"/>
    </row>
    <row r="73" spans="2:107">
      <c r="B73" s="397"/>
      <c r="G73" s="1330"/>
      <c r="H73" s="1330"/>
      <c r="I73" s="1330"/>
      <c r="J73" s="1330"/>
      <c r="K73" s="1331"/>
      <c r="L73" s="1331"/>
      <c r="M73" s="1331"/>
      <c r="N73" s="1331"/>
      <c r="AM73" s="406"/>
      <c r="AN73" s="1327" t="s">
        <v>622</v>
      </c>
      <c r="AO73" s="1327"/>
      <c r="AP73" s="1327"/>
      <c r="AQ73" s="1327"/>
      <c r="AR73" s="1327"/>
      <c r="AS73" s="1327"/>
      <c r="AT73" s="1327"/>
      <c r="AU73" s="1327"/>
      <c r="AV73" s="1327"/>
      <c r="AW73" s="1327"/>
      <c r="AX73" s="1327"/>
      <c r="AY73" s="1327"/>
      <c r="AZ73" s="1327"/>
      <c r="BA73" s="1327"/>
      <c r="BB73" s="1327" t="s">
        <v>627</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630</v>
      </c>
      <c r="BC75" s="1327"/>
      <c r="BD75" s="1327"/>
      <c r="BE75" s="1327"/>
      <c r="BF75" s="1327"/>
      <c r="BG75" s="1327"/>
      <c r="BH75" s="1327"/>
      <c r="BI75" s="1327"/>
      <c r="BJ75" s="1327"/>
      <c r="BK75" s="1327"/>
      <c r="BL75" s="1327"/>
      <c r="BM75" s="1327"/>
      <c r="BN75" s="1327"/>
      <c r="BO75" s="1327"/>
      <c r="BP75" s="1325">
        <v>8.3000000000000007</v>
      </c>
      <c r="BQ75" s="1325"/>
      <c r="BR75" s="1325"/>
      <c r="BS75" s="1325"/>
      <c r="BT75" s="1325"/>
      <c r="BU75" s="1325"/>
      <c r="BV75" s="1325"/>
      <c r="BW75" s="1325"/>
      <c r="BX75" s="1325">
        <v>8.5</v>
      </c>
      <c r="BY75" s="1325"/>
      <c r="BZ75" s="1325"/>
      <c r="CA75" s="1325"/>
      <c r="CB75" s="1325"/>
      <c r="CC75" s="1325"/>
      <c r="CD75" s="1325"/>
      <c r="CE75" s="1325"/>
      <c r="CF75" s="1325">
        <v>8.6</v>
      </c>
      <c r="CG75" s="1325"/>
      <c r="CH75" s="1325"/>
      <c r="CI75" s="1325"/>
      <c r="CJ75" s="1325"/>
      <c r="CK75" s="1325"/>
      <c r="CL75" s="1325"/>
      <c r="CM75" s="1325"/>
      <c r="CN75" s="1325">
        <v>8.6999999999999993</v>
      </c>
      <c r="CO75" s="1325"/>
      <c r="CP75" s="1325"/>
      <c r="CQ75" s="1325"/>
      <c r="CR75" s="1325"/>
      <c r="CS75" s="1325"/>
      <c r="CT75" s="1325"/>
      <c r="CU75" s="1325"/>
      <c r="CV75" s="1325">
        <v>8.8000000000000007</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626</v>
      </c>
      <c r="AO77" s="1324"/>
      <c r="AP77" s="1324"/>
      <c r="AQ77" s="1324"/>
      <c r="AR77" s="1324"/>
      <c r="AS77" s="1324"/>
      <c r="AT77" s="1324"/>
      <c r="AU77" s="1324"/>
      <c r="AV77" s="1324"/>
      <c r="AW77" s="1324"/>
      <c r="AX77" s="1324"/>
      <c r="AY77" s="1324"/>
      <c r="AZ77" s="1324"/>
      <c r="BA77" s="1324"/>
      <c r="BB77" s="1327" t="s">
        <v>623</v>
      </c>
      <c r="BC77" s="1327"/>
      <c r="BD77" s="1327"/>
      <c r="BE77" s="1327"/>
      <c r="BF77" s="1327"/>
      <c r="BG77" s="1327"/>
      <c r="BH77" s="1327"/>
      <c r="BI77" s="1327"/>
      <c r="BJ77" s="1327"/>
      <c r="BK77" s="1327"/>
      <c r="BL77" s="1327"/>
      <c r="BM77" s="1327"/>
      <c r="BN77" s="1327"/>
      <c r="BO77" s="1327"/>
      <c r="BP77" s="1325">
        <v>32.9</v>
      </c>
      <c r="BQ77" s="1325"/>
      <c r="BR77" s="1325"/>
      <c r="BS77" s="1325"/>
      <c r="BT77" s="1325"/>
      <c r="BU77" s="1325"/>
      <c r="BV77" s="1325"/>
      <c r="BW77" s="1325"/>
      <c r="BX77" s="1325">
        <v>28.5</v>
      </c>
      <c r="BY77" s="1325"/>
      <c r="BZ77" s="1325"/>
      <c r="CA77" s="1325"/>
      <c r="CB77" s="1325"/>
      <c r="CC77" s="1325"/>
      <c r="CD77" s="1325"/>
      <c r="CE77" s="1325"/>
      <c r="CF77" s="1325">
        <v>20.5</v>
      </c>
      <c r="CG77" s="1325"/>
      <c r="CH77" s="1325"/>
      <c r="CI77" s="1325"/>
      <c r="CJ77" s="1325"/>
      <c r="CK77" s="1325"/>
      <c r="CL77" s="1325"/>
      <c r="CM77" s="1325"/>
      <c r="CN77" s="1325">
        <v>21.4</v>
      </c>
      <c r="CO77" s="1325"/>
      <c r="CP77" s="1325"/>
      <c r="CQ77" s="1325"/>
      <c r="CR77" s="1325"/>
      <c r="CS77" s="1325"/>
      <c r="CT77" s="1325"/>
      <c r="CU77" s="1325"/>
      <c r="CV77" s="1325">
        <v>12.8</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630</v>
      </c>
      <c r="BC79" s="1327"/>
      <c r="BD79" s="1327"/>
      <c r="BE79" s="1327"/>
      <c r="BF79" s="1327"/>
      <c r="BG79" s="1327"/>
      <c r="BH79" s="1327"/>
      <c r="BI79" s="1327"/>
      <c r="BJ79" s="1327"/>
      <c r="BK79" s="1327"/>
      <c r="BL79" s="1327"/>
      <c r="BM79" s="1327"/>
      <c r="BN79" s="1327"/>
      <c r="BO79" s="1327"/>
      <c r="BP79" s="1325">
        <v>8.1999999999999993</v>
      </c>
      <c r="BQ79" s="1325"/>
      <c r="BR79" s="1325"/>
      <c r="BS79" s="1325"/>
      <c r="BT79" s="1325"/>
      <c r="BU79" s="1325"/>
      <c r="BV79" s="1325"/>
      <c r="BW79" s="1325"/>
      <c r="BX79" s="1325">
        <v>8</v>
      </c>
      <c r="BY79" s="1325"/>
      <c r="BZ79" s="1325"/>
      <c r="CA79" s="1325"/>
      <c r="CB79" s="1325"/>
      <c r="CC79" s="1325"/>
      <c r="CD79" s="1325"/>
      <c r="CE79" s="1325"/>
      <c r="CF79" s="1325">
        <v>7.9</v>
      </c>
      <c r="CG79" s="1325"/>
      <c r="CH79" s="1325"/>
      <c r="CI79" s="1325"/>
      <c r="CJ79" s="1325"/>
      <c r="CK79" s="1325"/>
      <c r="CL79" s="1325"/>
      <c r="CM79" s="1325"/>
      <c r="CN79" s="1325">
        <v>7.7</v>
      </c>
      <c r="CO79" s="1325"/>
      <c r="CP79" s="1325"/>
      <c r="CQ79" s="1325"/>
      <c r="CR79" s="1325"/>
      <c r="CS79" s="1325"/>
      <c r="CT79" s="1325"/>
      <c r="CU79" s="1325"/>
      <c r="CV79" s="1325">
        <v>7.3</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wQwMp3nAjKdDD24reH0NVIEBznolbUeZcrXbFNz9VChL5BrPKhQwtCNol3QOEiNsv3RprK1k5F82nD029CVLUw==" saltValue="xH7b7TQrBWCedG6uwrUiC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80" zoomScaleNormal="8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615</v>
      </c>
    </row>
  </sheetData>
  <sheetProtection algorithmName="SHA-512" hashValue="t3Xbj02aYTqByUJwHXaz52ncx+aPljimFMeqS4MUclA4ClUtZ3qW6XQsSU2Nvuhram9cHfHnDJZTScm79pNfTA==" saltValue="nNbjyK0k9QgOmk/wgNfn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5"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616</v>
      </c>
    </row>
  </sheetData>
  <sheetProtection algorithmName="SHA-512" hashValue="2hrQA3bkKf8246hpCs9g10GYRo/SzXMXYZWSmklsCeYkX0JpvvIw364z73F1AUiAguU5OujK2s0hbPqK6dFRgA==" saltValue="Cx2VHwwNd7FtwZ48sgSy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565</v>
      </c>
      <c r="G2" s="157"/>
      <c r="H2" s="158"/>
    </row>
    <row r="3" spans="1:8">
      <c r="A3" s="154" t="s">
        <v>558</v>
      </c>
      <c r="B3" s="159"/>
      <c r="C3" s="160"/>
      <c r="D3" s="161">
        <v>22314</v>
      </c>
      <c r="E3" s="162"/>
      <c r="F3" s="163">
        <v>67293</v>
      </c>
      <c r="G3" s="164"/>
      <c r="H3" s="165"/>
    </row>
    <row r="4" spans="1:8">
      <c r="A4" s="166"/>
      <c r="B4" s="167"/>
      <c r="C4" s="168"/>
      <c r="D4" s="169">
        <v>14887</v>
      </c>
      <c r="E4" s="170"/>
      <c r="F4" s="171">
        <v>35076</v>
      </c>
      <c r="G4" s="172"/>
      <c r="H4" s="173"/>
    </row>
    <row r="5" spans="1:8">
      <c r="A5" s="154" t="s">
        <v>560</v>
      </c>
      <c r="B5" s="159"/>
      <c r="C5" s="160"/>
      <c r="D5" s="161">
        <v>20592</v>
      </c>
      <c r="E5" s="162"/>
      <c r="F5" s="163">
        <v>67343</v>
      </c>
      <c r="G5" s="164"/>
      <c r="H5" s="165"/>
    </row>
    <row r="6" spans="1:8">
      <c r="A6" s="166"/>
      <c r="B6" s="167"/>
      <c r="C6" s="168"/>
      <c r="D6" s="169">
        <v>10904</v>
      </c>
      <c r="E6" s="170"/>
      <c r="F6" s="171">
        <v>32865</v>
      </c>
      <c r="G6" s="172"/>
      <c r="H6" s="173"/>
    </row>
    <row r="7" spans="1:8">
      <c r="A7" s="154" t="s">
        <v>561</v>
      </c>
      <c r="B7" s="159"/>
      <c r="C7" s="160"/>
      <c r="D7" s="161">
        <v>25818</v>
      </c>
      <c r="E7" s="162"/>
      <c r="F7" s="163">
        <v>73475</v>
      </c>
      <c r="G7" s="164"/>
      <c r="H7" s="165"/>
    </row>
    <row r="8" spans="1:8">
      <c r="A8" s="166"/>
      <c r="B8" s="167"/>
      <c r="C8" s="168"/>
      <c r="D8" s="169">
        <v>17076</v>
      </c>
      <c r="E8" s="170"/>
      <c r="F8" s="171">
        <v>43072</v>
      </c>
      <c r="G8" s="172"/>
      <c r="H8" s="173"/>
    </row>
    <row r="9" spans="1:8">
      <c r="A9" s="154" t="s">
        <v>562</v>
      </c>
      <c r="B9" s="159"/>
      <c r="C9" s="160"/>
      <c r="D9" s="161">
        <v>48078</v>
      </c>
      <c r="E9" s="162"/>
      <c r="F9" s="163">
        <v>87464</v>
      </c>
      <c r="G9" s="164"/>
      <c r="H9" s="165"/>
    </row>
    <row r="10" spans="1:8">
      <c r="A10" s="166"/>
      <c r="B10" s="167"/>
      <c r="C10" s="168"/>
      <c r="D10" s="169">
        <v>37597</v>
      </c>
      <c r="E10" s="170"/>
      <c r="F10" s="171">
        <v>47479</v>
      </c>
      <c r="G10" s="172"/>
      <c r="H10" s="173"/>
    </row>
    <row r="11" spans="1:8">
      <c r="A11" s="154" t="s">
        <v>563</v>
      </c>
      <c r="B11" s="159"/>
      <c r="C11" s="160"/>
      <c r="D11" s="161">
        <v>132712</v>
      </c>
      <c r="E11" s="162"/>
      <c r="F11" s="163">
        <v>96248</v>
      </c>
      <c r="G11" s="164"/>
      <c r="H11" s="165"/>
    </row>
    <row r="12" spans="1:8">
      <c r="A12" s="166"/>
      <c r="B12" s="167"/>
      <c r="C12" s="174"/>
      <c r="D12" s="169">
        <v>125202</v>
      </c>
      <c r="E12" s="170"/>
      <c r="F12" s="171">
        <v>55768</v>
      </c>
      <c r="G12" s="172"/>
      <c r="H12" s="173"/>
    </row>
    <row r="13" spans="1:8">
      <c r="A13" s="154"/>
      <c r="B13" s="159"/>
      <c r="C13" s="175"/>
      <c r="D13" s="176">
        <v>49903</v>
      </c>
      <c r="E13" s="177"/>
      <c r="F13" s="178">
        <v>78365</v>
      </c>
      <c r="G13" s="179"/>
      <c r="H13" s="165"/>
    </row>
    <row r="14" spans="1:8">
      <c r="A14" s="166"/>
      <c r="B14" s="167"/>
      <c r="C14" s="168"/>
      <c r="D14" s="169">
        <v>41133</v>
      </c>
      <c r="E14" s="170"/>
      <c r="F14" s="171">
        <v>42852</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2.12</v>
      </c>
      <c r="C19" s="180">
        <f>ROUND(VALUE(SUBSTITUTE(実質収支比率等に係る経年分析!G$48,"▲","-")),2)</f>
        <v>2.15</v>
      </c>
      <c r="D19" s="180">
        <f>ROUND(VALUE(SUBSTITUTE(実質収支比率等に係る経年分析!H$48,"▲","-")),2)</f>
        <v>1.28</v>
      </c>
      <c r="E19" s="180">
        <f>ROUND(VALUE(SUBSTITUTE(実質収支比率等に係る経年分析!I$48,"▲","-")),2)</f>
        <v>1.02</v>
      </c>
      <c r="F19" s="180">
        <f>ROUND(VALUE(SUBSTITUTE(実質収支比率等に係る経年分析!J$48,"▲","-")),2)</f>
        <v>1.52</v>
      </c>
    </row>
    <row r="20" spans="1:11">
      <c r="A20" s="180" t="s">
        <v>55</v>
      </c>
      <c r="B20" s="180">
        <f>ROUND(VALUE(SUBSTITUTE(実質収支比率等に係る経年分析!F$47,"▲","-")),2)</f>
        <v>33.18</v>
      </c>
      <c r="C20" s="180">
        <f>ROUND(VALUE(SUBSTITUTE(実質収支比率等に係る経年分析!G$47,"▲","-")),2)</f>
        <v>28.04</v>
      </c>
      <c r="D20" s="180">
        <f>ROUND(VALUE(SUBSTITUTE(実質収支比率等に係る経年分析!H$47,"▲","-")),2)</f>
        <v>23.83</v>
      </c>
      <c r="E20" s="180">
        <f>ROUND(VALUE(SUBSTITUTE(実質収支比率等に係る経年分析!I$47,"▲","-")),2)</f>
        <v>21.91</v>
      </c>
      <c r="F20" s="180">
        <f>ROUND(VALUE(SUBSTITUTE(実質収支比率等に係る経年分析!J$47,"▲","-")),2)</f>
        <v>21.21</v>
      </c>
    </row>
    <row r="21" spans="1:11">
      <c r="A21" s="180" t="s">
        <v>56</v>
      </c>
      <c r="B21" s="180">
        <f>IF(ISNUMBER(VALUE(SUBSTITUTE(実質収支比率等に係る経年分析!F$49,"▲","-"))),ROUND(VALUE(SUBSTITUTE(実質収支比率等に係る経年分析!F$49,"▲","-")),2),NA())</f>
        <v>0.1</v>
      </c>
      <c r="C21" s="180">
        <f>IF(ISNUMBER(VALUE(SUBSTITUTE(実質収支比率等に係る経年分析!G$49,"▲","-"))),ROUND(VALUE(SUBSTITUTE(実質収支比率等に係る経年分析!G$49,"▲","-")),2),NA())</f>
        <v>-4.75</v>
      </c>
      <c r="D21" s="180">
        <f>IF(ISNUMBER(VALUE(SUBSTITUTE(実質収支比率等に係る経年分析!H$49,"▲","-"))),ROUND(VALUE(SUBSTITUTE(実質収支比率等に係る経年分析!H$49,"▲","-")),2),NA())</f>
        <v>-3.99</v>
      </c>
      <c r="E21" s="180">
        <f>IF(ISNUMBER(VALUE(SUBSTITUTE(実質収支比率等に係る経年分析!I$49,"▲","-"))),ROUND(VALUE(SUBSTITUTE(実質収支比率等に係る経年分析!I$49,"▲","-")),2),NA())</f>
        <v>-2.42</v>
      </c>
      <c r="F21" s="180">
        <f>IF(ISNUMBER(VALUE(SUBSTITUTE(実質収支比率等に係る経年分析!J$49,"▲","-"))),ROUND(VALUE(SUBSTITUTE(実質収支比率等に係る経年分析!J$49,"▲","-")),2),NA())</f>
        <v>0.55000000000000004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地方独立行政法人くらて病院貸付金等特別会計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鞍手町谷山池パイプライン水利施設維持管理運営費特別会計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鞍手町かんがい施設維持管理運営費特別会計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住宅新築資金等特別会計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c r="A35" s="181" t="str">
        <f>IF(連結実質赤字比率に係る赤字・黒字の構成分析!C$35="",NA(),連結実質赤字比率に係る赤字・黒字の構成分析!C$35)</f>
        <v>国民健康保険事業特別会計</v>
      </c>
      <c r="B35" s="181">
        <f>IF(ROUND(VALUE(SUBSTITUTE(連結実質赤字比率に係る赤字・黒字の構成分析!F$35,"▲", "-")), 2) &lt; 0, ABS(ROUND(VALUE(SUBSTITUTE(連結実質赤字比率に係る赤字・黒字の構成分析!F$35,"▲", "-")), 2)), NA())</f>
        <v>2.5299999999999998</v>
      </c>
      <c r="C35" s="181" t="e">
        <f>IF(ROUND(VALUE(SUBSTITUTE(連結実質赤字比率に係る赤字・黒字の構成分析!F$35,"▲", "-")), 2) &gt;= 0, ABS(ROUND(VALUE(SUBSTITUTE(連結実質赤字比率に係る赤字・黒字の構成分析!F$35,"▲", "-")), 2)), NA())</f>
        <v>#N/A</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1.98</v>
      </c>
    </row>
    <row r="36" spans="1:16">
      <c r="A36" s="181" t="str">
        <f>IF(連結実質赤字比率に係る赤字・黒字の構成分析!C$34="",NA(),連結実質赤字比率に係る赤字・黒字の構成分析!C$34)</f>
        <v>鞍手町水道事業会計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800</v>
      </c>
      <c r="E42" s="182"/>
      <c r="F42" s="182"/>
      <c r="G42" s="182">
        <f>'実質公債費比率（分子）の構造'!L$52</f>
        <v>783</v>
      </c>
      <c r="H42" s="182"/>
      <c r="I42" s="182"/>
      <c r="J42" s="182">
        <f>'実質公債費比率（分子）の構造'!M$52</f>
        <v>942</v>
      </c>
      <c r="K42" s="182"/>
      <c r="L42" s="182"/>
      <c r="M42" s="182">
        <f>'実質公債費比率（分子）の構造'!N$52</f>
        <v>884</v>
      </c>
      <c r="N42" s="182"/>
      <c r="O42" s="182"/>
      <c r="P42" s="182">
        <f>'実質公債費比率（分子）の構造'!O$52</f>
        <v>891</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53</v>
      </c>
      <c r="C45" s="182"/>
      <c r="D45" s="182"/>
      <c r="E45" s="182">
        <f>'実質公債費比率（分子）の構造'!L$49</f>
        <v>40</v>
      </c>
      <c r="F45" s="182"/>
      <c r="G45" s="182"/>
      <c r="H45" s="182">
        <f>'実質公債費比率（分子）の構造'!M$49</f>
        <v>3</v>
      </c>
      <c r="I45" s="182"/>
      <c r="J45" s="182"/>
      <c r="K45" s="182">
        <f>'実質公債費比率（分子）の構造'!N$49</f>
        <v>5</v>
      </c>
      <c r="L45" s="182"/>
      <c r="M45" s="182"/>
      <c r="N45" s="182">
        <f>'実質公債費比率（分子）の構造'!O$49</f>
        <v>5</v>
      </c>
      <c r="O45" s="182"/>
      <c r="P45" s="182"/>
    </row>
    <row r="46" spans="1:16">
      <c r="A46" s="182" t="s">
        <v>67</v>
      </c>
      <c r="B46" s="182">
        <f>'実質公債費比率（分子）の構造'!K$48</f>
        <v>134</v>
      </c>
      <c r="C46" s="182"/>
      <c r="D46" s="182"/>
      <c r="E46" s="182">
        <f>'実質公債費比率（分子）の構造'!L$48</f>
        <v>132</v>
      </c>
      <c r="F46" s="182"/>
      <c r="G46" s="182"/>
      <c r="H46" s="182">
        <f>'実質公債費比率（分子）の構造'!M$48</f>
        <v>149</v>
      </c>
      <c r="I46" s="182"/>
      <c r="J46" s="182"/>
      <c r="K46" s="182">
        <f>'実質公債費比率（分子）の構造'!N$48</f>
        <v>144</v>
      </c>
      <c r="L46" s="182"/>
      <c r="M46" s="182"/>
      <c r="N46" s="182">
        <f>'実質公債費比率（分子）の構造'!O$48</f>
        <v>151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933</v>
      </c>
      <c r="C49" s="182"/>
      <c r="D49" s="182"/>
      <c r="E49" s="182">
        <f>'実質公債費比率（分子）の構造'!L$45</f>
        <v>948</v>
      </c>
      <c r="F49" s="182"/>
      <c r="G49" s="182"/>
      <c r="H49" s="182">
        <f>'実質公債費比率（分子）の構造'!M$45</f>
        <v>1130</v>
      </c>
      <c r="I49" s="182"/>
      <c r="J49" s="182"/>
      <c r="K49" s="182">
        <f>'実質公債費比率（分子）の構造'!N$45</f>
        <v>1077</v>
      </c>
      <c r="L49" s="182"/>
      <c r="M49" s="182"/>
      <c r="N49" s="182">
        <f>'実質公債費比率（分子）の構造'!O$45</f>
        <v>1089</v>
      </c>
      <c r="O49" s="182"/>
      <c r="P49" s="182"/>
    </row>
    <row r="50" spans="1:16">
      <c r="A50" s="182" t="s">
        <v>71</v>
      </c>
      <c r="B50" s="182" t="e">
        <f>NA()</f>
        <v>#N/A</v>
      </c>
      <c r="C50" s="182">
        <f>IF(ISNUMBER('実質公債費比率（分子）の構造'!K$53),'実質公債費比率（分子）の構造'!K$53,NA())</f>
        <v>320</v>
      </c>
      <c r="D50" s="182" t="e">
        <f>NA()</f>
        <v>#N/A</v>
      </c>
      <c r="E50" s="182" t="e">
        <f>NA()</f>
        <v>#N/A</v>
      </c>
      <c r="F50" s="182">
        <f>IF(ISNUMBER('実質公債費比率（分子）の構造'!L$53),'実質公債費比率（分子）の構造'!L$53,NA())</f>
        <v>337</v>
      </c>
      <c r="G50" s="182" t="e">
        <f>NA()</f>
        <v>#N/A</v>
      </c>
      <c r="H50" s="182" t="e">
        <f>NA()</f>
        <v>#N/A</v>
      </c>
      <c r="I50" s="182">
        <f>IF(ISNUMBER('実質公債費比率（分子）の構造'!M$53),'実質公債費比率（分子）の構造'!M$53,NA())</f>
        <v>340</v>
      </c>
      <c r="J50" s="182" t="e">
        <f>NA()</f>
        <v>#N/A</v>
      </c>
      <c r="K50" s="182" t="e">
        <f>NA()</f>
        <v>#N/A</v>
      </c>
      <c r="L50" s="182">
        <f>IF(ISNUMBER('実質公債費比率（分子）の構造'!N$53),'実質公債費比率（分子）の構造'!N$53,NA())</f>
        <v>342</v>
      </c>
      <c r="M50" s="182" t="e">
        <f>NA()</f>
        <v>#N/A</v>
      </c>
      <c r="N50" s="182" t="e">
        <f>NA()</f>
        <v>#N/A</v>
      </c>
      <c r="O50" s="182">
        <f>IF(ISNUMBER('実質公債費比率（分子）の構造'!O$53),'実質公債費比率（分子）の構造'!O$53,NA())</f>
        <v>354</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8227</v>
      </c>
      <c r="E56" s="181"/>
      <c r="F56" s="181"/>
      <c r="G56" s="181">
        <f>'将来負担比率（分子）の構造'!J$52</f>
        <v>8158</v>
      </c>
      <c r="H56" s="181"/>
      <c r="I56" s="181"/>
      <c r="J56" s="181">
        <f>'将来負担比率（分子）の構造'!K$52</f>
        <v>8037</v>
      </c>
      <c r="K56" s="181"/>
      <c r="L56" s="181"/>
      <c r="M56" s="181">
        <f>'将来負担比率（分子）の構造'!L$52</f>
        <v>8094</v>
      </c>
      <c r="N56" s="181"/>
      <c r="O56" s="181"/>
      <c r="P56" s="181">
        <f>'将来負担比率（分子）の構造'!M$52</f>
        <v>9391</v>
      </c>
    </row>
    <row r="57" spans="1:16">
      <c r="A57" s="181" t="s">
        <v>42</v>
      </c>
      <c r="B57" s="181"/>
      <c r="C57" s="181"/>
      <c r="D57" s="181">
        <f>'将来負担比率（分子）の構造'!I$51</f>
        <v>1119</v>
      </c>
      <c r="E57" s="181"/>
      <c r="F57" s="181"/>
      <c r="G57" s="181">
        <f>'将来負担比率（分子）の構造'!J$51</f>
        <v>958</v>
      </c>
      <c r="H57" s="181"/>
      <c r="I57" s="181"/>
      <c r="J57" s="181">
        <f>'将来負担比率（分子）の構造'!K$51</f>
        <v>845</v>
      </c>
      <c r="K57" s="181"/>
      <c r="L57" s="181"/>
      <c r="M57" s="181">
        <f>'将来負担比率（分子）の構造'!L$51</f>
        <v>880</v>
      </c>
      <c r="N57" s="181"/>
      <c r="O57" s="181"/>
      <c r="P57" s="181">
        <f>'将来負担比率（分子）の構造'!M$51</f>
        <v>1981</v>
      </c>
    </row>
    <row r="58" spans="1:16">
      <c r="A58" s="181" t="s">
        <v>41</v>
      </c>
      <c r="B58" s="181"/>
      <c r="C58" s="181"/>
      <c r="D58" s="181">
        <f>'将来負担比率（分子）の構造'!I$50</f>
        <v>7025</v>
      </c>
      <c r="E58" s="181"/>
      <c r="F58" s="181"/>
      <c r="G58" s="181">
        <f>'将来負担比率（分子）の構造'!J$50</f>
        <v>6968</v>
      </c>
      <c r="H58" s="181"/>
      <c r="I58" s="181"/>
      <c r="J58" s="181">
        <f>'将来負担比率（分子）の構造'!K$50</f>
        <v>6875</v>
      </c>
      <c r="K58" s="181"/>
      <c r="L58" s="181"/>
      <c r="M58" s="181">
        <f>'将来負担比率（分子）の構造'!L$50</f>
        <v>6887</v>
      </c>
      <c r="N58" s="181"/>
      <c r="O58" s="181"/>
      <c r="P58" s="181">
        <f>'将来負担比率（分子）の構造'!M$50</f>
        <v>6897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544</v>
      </c>
      <c r="L61" s="181"/>
      <c r="M61" s="181"/>
      <c r="N61" s="181">
        <f>'将来負担比率（分子）の構造'!M$46</f>
        <v>614</v>
      </c>
      <c r="O61" s="181"/>
      <c r="P61" s="181"/>
    </row>
    <row r="62" spans="1:16">
      <c r="A62" s="181" t="s">
        <v>35</v>
      </c>
      <c r="B62" s="181">
        <f>'将来負担比率（分子）の構造'!I$45</f>
        <v>1058</v>
      </c>
      <c r="C62" s="181"/>
      <c r="D62" s="181"/>
      <c r="E62" s="181">
        <f>'将来負担比率（分子）の構造'!J$45</f>
        <v>998</v>
      </c>
      <c r="F62" s="181"/>
      <c r="G62" s="181"/>
      <c r="H62" s="181">
        <f>'将来負担比率（分子）の構造'!K$45</f>
        <v>938</v>
      </c>
      <c r="I62" s="181"/>
      <c r="J62" s="181"/>
      <c r="K62" s="181">
        <f>'将来負担比率（分子）の構造'!L$45</f>
        <v>965</v>
      </c>
      <c r="L62" s="181"/>
      <c r="M62" s="181"/>
      <c r="N62" s="181">
        <f>'将来負担比率（分子）の構造'!M$45</f>
        <v>957</v>
      </c>
      <c r="O62" s="181"/>
      <c r="P62" s="181"/>
    </row>
    <row r="63" spans="1:16">
      <c r="A63" s="181" t="s">
        <v>34</v>
      </c>
      <c r="B63" s="181">
        <f>'将来負担比率（分子）の構造'!I$44</f>
        <v>46</v>
      </c>
      <c r="C63" s="181"/>
      <c r="D63" s="181"/>
      <c r="E63" s="181">
        <f>'将来負担比率（分子）の構造'!J$44</f>
        <v>22</v>
      </c>
      <c r="F63" s="181"/>
      <c r="G63" s="181"/>
      <c r="H63" s="181">
        <f>'将来負担比率（分子）の構造'!K$44</f>
        <v>20</v>
      </c>
      <c r="I63" s="181"/>
      <c r="J63" s="181"/>
      <c r="K63" s="181">
        <f>'将来負担比率（分子）の構造'!L$44</f>
        <v>17</v>
      </c>
      <c r="L63" s="181"/>
      <c r="M63" s="181"/>
      <c r="N63" s="181">
        <f>'将来負担比率（分子）の構造'!M$44</f>
        <v>12</v>
      </c>
      <c r="O63" s="181"/>
      <c r="P63" s="181"/>
    </row>
    <row r="64" spans="1:16">
      <c r="A64" s="181" t="s">
        <v>33</v>
      </c>
      <c r="B64" s="181">
        <f>'将来負担比率（分子）の構造'!I$43</f>
        <v>3351</v>
      </c>
      <c r="C64" s="181"/>
      <c r="D64" s="181"/>
      <c r="E64" s="181">
        <f>'将来負担比率（分子）の構造'!J$43</f>
        <v>3431</v>
      </c>
      <c r="F64" s="181"/>
      <c r="G64" s="181"/>
      <c r="H64" s="181">
        <f>'将来負担比率（分子）の構造'!K$43</f>
        <v>3475</v>
      </c>
      <c r="I64" s="181"/>
      <c r="J64" s="181"/>
      <c r="K64" s="181">
        <f>'将来負担比率（分子）の構造'!L$43</f>
        <v>3517</v>
      </c>
      <c r="L64" s="181"/>
      <c r="M64" s="181"/>
      <c r="N64" s="181">
        <f>'将来負担比率（分子）の構造'!M$43</f>
        <v>3616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9678</v>
      </c>
      <c r="C66" s="181"/>
      <c r="D66" s="181"/>
      <c r="E66" s="181">
        <f>'将来負担比率（分子）の構造'!J$41</f>
        <v>9320</v>
      </c>
      <c r="F66" s="181"/>
      <c r="G66" s="181"/>
      <c r="H66" s="181">
        <f>'将来負担比率（分子）の構造'!K$41</f>
        <v>8927</v>
      </c>
      <c r="I66" s="181"/>
      <c r="J66" s="181"/>
      <c r="K66" s="181">
        <f>'将来負担比率（分子）の構造'!L$41</f>
        <v>8878</v>
      </c>
      <c r="L66" s="181"/>
      <c r="M66" s="181"/>
      <c r="N66" s="181">
        <f>'将来負担比率（分子）の構造'!M$41</f>
        <v>11296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1108</v>
      </c>
      <c r="C72" s="185">
        <f>基金残高に係る経年分析!G55</f>
        <v>1009</v>
      </c>
      <c r="D72" s="185">
        <f>基金残高に係る経年分析!H55</f>
        <v>1010</v>
      </c>
    </row>
    <row r="73" spans="1:16">
      <c r="A73" s="184" t="s">
        <v>78</v>
      </c>
      <c r="B73" s="185">
        <f>基金残高に係る経年分析!F56</f>
        <v>536</v>
      </c>
      <c r="C73" s="185">
        <f>基金残高に係る経年分析!G56</f>
        <v>458</v>
      </c>
      <c r="D73" s="185">
        <f>基金残高に係る経年分析!H56</f>
        <v>429</v>
      </c>
    </row>
    <row r="74" spans="1:16">
      <c r="A74" s="184" t="s">
        <v>79</v>
      </c>
      <c r="B74" s="185">
        <f>基金残高に係る経年分析!F57</f>
        <v>5214</v>
      </c>
      <c r="C74" s="185">
        <f>基金残高に係る経年分析!G57</f>
        <v>5360</v>
      </c>
      <c r="D74" s="185">
        <f>基金残高に係る経年分析!H57</f>
        <v>5401</v>
      </c>
    </row>
  </sheetData>
  <sheetProtection algorithmName="SHA-512" hashValue="i0d6k+aIxKrTXlD89SiP7ms1jWv6GApQKur3pJ68IF1xiFHAuZNCZAkGR0HgfqEi22xZG+9jlJCe7w5yZZSS1w==" saltValue="g12tEWBKWiSmn7DUNWke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229</v>
      </c>
      <c r="C5" s="747"/>
      <c r="D5" s="747"/>
      <c r="E5" s="747"/>
      <c r="F5" s="747"/>
      <c r="G5" s="747"/>
      <c r="H5" s="747"/>
      <c r="I5" s="747"/>
      <c r="J5" s="747"/>
      <c r="K5" s="747"/>
      <c r="L5" s="747"/>
      <c r="M5" s="747"/>
      <c r="N5" s="747"/>
      <c r="O5" s="747"/>
      <c r="P5" s="747"/>
      <c r="Q5" s="748"/>
      <c r="R5" s="735">
        <v>1887445</v>
      </c>
      <c r="S5" s="736"/>
      <c r="T5" s="736"/>
      <c r="U5" s="736"/>
      <c r="V5" s="736"/>
      <c r="W5" s="736"/>
      <c r="X5" s="736"/>
      <c r="Y5" s="779"/>
      <c r="Z5" s="797">
        <v>15.5</v>
      </c>
      <c r="AA5" s="797"/>
      <c r="AB5" s="797"/>
      <c r="AC5" s="797"/>
      <c r="AD5" s="798">
        <v>1887445</v>
      </c>
      <c r="AE5" s="798"/>
      <c r="AF5" s="798"/>
      <c r="AG5" s="798"/>
      <c r="AH5" s="798"/>
      <c r="AI5" s="798"/>
      <c r="AJ5" s="798"/>
      <c r="AK5" s="798"/>
      <c r="AL5" s="780">
        <v>41.3</v>
      </c>
      <c r="AM5" s="751"/>
      <c r="AN5" s="751"/>
      <c r="AO5" s="781"/>
      <c r="AP5" s="746" t="s">
        <v>230</v>
      </c>
      <c r="AQ5" s="747"/>
      <c r="AR5" s="747"/>
      <c r="AS5" s="747"/>
      <c r="AT5" s="747"/>
      <c r="AU5" s="747"/>
      <c r="AV5" s="747"/>
      <c r="AW5" s="747"/>
      <c r="AX5" s="747"/>
      <c r="AY5" s="747"/>
      <c r="AZ5" s="747"/>
      <c r="BA5" s="747"/>
      <c r="BB5" s="747"/>
      <c r="BC5" s="747"/>
      <c r="BD5" s="747"/>
      <c r="BE5" s="747"/>
      <c r="BF5" s="748"/>
      <c r="BG5" s="680">
        <v>1887445</v>
      </c>
      <c r="BH5" s="681"/>
      <c r="BI5" s="681"/>
      <c r="BJ5" s="681"/>
      <c r="BK5" s="681"/>
      <c r="BL5" s="681"/>
      <c r="BM5" s="681"/>
      <c r="BN5" s="682"/>
      <c r="BO5" s="713">
        <v>100</v>
      </c>
      <c r="BP5" s="713"/>
      <c r="BQ5" s="713"/>
      <c r="BR5" s="713"/>
      <c r="BS5" s="714" t="s">
        <v>177</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c r="B6" s="677" t="s">
        <v>234</v>
      </c>
      <c r="C6" s="678"/>
      <c r="D6" s="678"/>
      <c r="E6" s="678"/>
      <c r="F6" s="678"/>
      <c r="G6" s="678"/>
      <c r="H6" s="678"/>
      <c r="I6" s="678"/>
      <c r="J6" s="678"/>
      <c r="K6" s="678"/>
      <c r="L6" s="678"/>
      <c r="M6" s="678"/>
      <c r="N6" s="678"/>
      <c r="O6" s="678"/>
      <c r="P6" s="678"/>
      <c r="Q6" s="679"/>
      <c r="R6" s="680">
        <v>66293</v>
      </c>
      <c r="S6" s="681"/>
      <c r="T6" s="681"/>
      <c r="U6" s="681"/>
      <c r="V6" s="681"/>
      <c r="W6" s="681"/>
      <c r="X6" s="681"/>
      <c r="Y6" s="682"/>
      <c r="Z6" s="713">
        <v>0.5</v>
      </c>
      <c r="AA6" s="713"/>
      <c r="AB6" s="713"/>
      <c r="AC6" s="713"/>
      <c r="AD6" s="714">
        <v>66293</v>
      </c>
      <c r="AE6" s="714"/>
      <c r="AF6" s="714"/>
      <c r="AG6" s="714"/>
      <c r="AH6" s="714"/>
      <c r="AI6" s="714"/>
      <c r="AJ6" s="714"/>
      <c r="AK6" s="714"/>
      <c r="AL6" s="683">
        <v>1.5</v>
      </c>
      <c r="AM6" s="684"/>
      <c r="AN6" s="684"/>
      <c r="AO6" s="715"/>
      <c r="AP6" s="677" t="s">
        <v>235</v>
      </c>
      <c r="AQ6" s="678"/>
      <c r="AR6" s="678"/>
      <c r="AS6" s="678"/>
      <c r="AT6" s="678"/>
      <c r="AU6" s="678"/>
      <c r="AV6" s="678"/>
      <c r="AW6" s="678"/>
      <c r="AX6" s="678"/>
      <c r="AY6" s="678"/>
      <c r="AZ6" s="678"/>
      <c r="BA6" s="678"/>
      <c r="BB6" s="678"/>
      <c r="BC6" s="678"/>
      <c r="BD6" s="678"/>
      <c r="BE6" s="678"/>
      <c r="BF6" s="679"/>
      <c r="BG6" s="680">
        <v>1887445</v>
      </c>
      <c r="BH6" s="681"/>
      <c r="BI6" s="681"/>
      <c r="BJ6" s="681"/>
      <c r="BK6" s="681"/>
      <c r="BL6" s="681"/>
      <c r="BM6" s="681"/>
      <c r="BN6" s="682"/>
      <c r="BO6" s="713">
        <v>100</v>
      </c>
      <c r="BP6" s="713"/>
      <c r="BQ6" s="713"/>
      <c r="BR6" s="713"/>
      <c r="BS6" s="714" t="s">
        <v>177</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90963</v>
      </c>
      <c r="CS6" s="681"/>
      <c r="CT6" s="681"/>
      <c r="CU6" s="681"/>
      <c r="CV6" s="681"/>
      <c r="CW6" s="681"/>
      <c r="CX6" s="681"/>
      <c r="CY6" s="682"/>
      <c r="CZ6" s="780">
        <v>0.8</v>
      </c>
      <c r="DA6" s="751"/>
      <c r="DB6" s="751"/>
      <c r="DC6" s="783"/>
      <c r="DD6" s="686" t="s">
        <v>237</v>
      </c>
      <c r="DE6" s="681"/>
      <c r="DF6" s="681"/>
      <c r="DG6" s="681"/>
      <c r="DH6" s="681"/>
      <c r="DI6" s="681"/>
      <c r="DJ6" s="681"/>
      <c r="DK6" s="681"/>
      <c r="DL6" s="681"/>
      <c r="DM6" s="681"/>
      <c r="DN6" s="681"/>
      <c r="DO6" s="681"/>
      <c r="DP6" s="682"/>
      <c r="DQ6" s="686">
        <v>90963</v>
      </c>
      <c r="DR6" s="681"/>
      <c r="DS6" s="681"/>
      <c r="DT6" s="681"/>
      <c r="DU6" s="681"/>
      <c r="DV6" s="681"/>
      <c r="DW6" s="681"/>
      <c r="DX6" s="681"/>
      <c r="DY6" s="681"/>
      <c r="DZ6" s="681"/>
      <c r="EA6" s="681"/>
      <c r="EB6" s="681"/>
      <c r="EC6" s="727"/>
    </row>
    <row r="7" spans="2:143" ht="11.25" customHeight="1">
      <c r="B7" s="677" t="s">
        <v>238</v>
      </c>
      <c r="C7" s="678"/>
      <c r="D7" s="678"/>
      <c r="E7" s="678"/>
      <c r="F7" s="678"/>
      <c r="G7" s="678"/>
      <c r="H7" s="678"/>
      <c r="I7" s="678"/>
      <c r="J7" s="678"/>
      <c r="K7" s="678"/>
      <c r="L7" s="678"/>
      <c r="M7" s="678"/>
      <c r="N7" s="678"/>
      <c r="O7" s="678"/>
      <c r="P7" s="678"/>
      <c r="Q7" s="679"/>
      <c r="R7" s="680">
        <v>1020</v>
      </c>
      <c r="S7" s="681"/>
      <c r="T7" s="681"/>
      <c r="U7" s="681"/>
      <c r="V7" s="681"/>
      <c r="W7" s="681"/>
      <c r="X7" s="681"/>
      <c r="Y7" s="682"/>
      <c r="Z7" s="713">
        <v>0</v>
      </c>
      <c r="AA7" s="713"/>
      <c r="AB7" s="713"/>
      <c r="AC7" s="713"/>
      <c r="AD7" s="714">
        <v>1020</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741547</v>
      </c>
      <c r="BH7" s="681"/>
      <c r="BI7" s="681"/>
      <c r="BJ7" s="681"/>
      <c r="BK7" s="681"/>
      <c r="BL7" s="681"/>
      <c r="BM7" s="681"/>
      <c r="BN7" s="682"/>
      <c r="BO7" s="713">
        <v>39.299999999999997</v>
      </c>
      <c r="BP7" s="713"/>
      <c r="BQ7" s="713"/>
      <c r="BR7" s="713"/>
      <c r="BS7" s="714" t="s">
        <v>177</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2690865</v>
      </c>
      <c r="CS7" s="681"/>
      <c r="CT7" s="681"/>
      <c r="CU7" s="681"/>
      <c r="CV7" s="681"/>
      <c r="CW7" s="681"/>
      <c r="CX7" s="681"/>
      <c r="CY7" s="682"/>
      <c r="CZ7" s="713">
        <v>22.3</v>
      </c>
      <c r="DA7" s="713"/>
      <c r="DB7" s="713"/>
      <c r="DC7" s="713"/>
      <c r="DD7" s="686">
        <v>58289</v>
      </c>
      <c r="DE7" s="681"/>
      <c r="DF7" s="681"/>
      <c r="DG7" s="681"/>
      <c r="DH7" s="681"/>
      <c r="DI7" s="681"/>
      <c r="DJ7" s="681"/>
      <c r="DK7" s="681"/>
      <c r="DL7" s="681"/>
      <c r="DM7" s="681"/>
      <c r="DN7" s="681"/>
      <c r="DO7" s="681"/>
      <c r="DP7" s="682"/>
      <c r="DQ7" s="686">
        <v>887755</v>
      </c>
      <c r="DR7" s="681"/>
      <c r="DS7" s="681"/>
      <c r="DT7" s="681"/>
      <c r="DU7" s="681"/>
      <c r="DV7" s="681"/>
      <c r="DW7" s="681"/>
      <c r="DX7" s="681"/>
      <c r="DY7" s="681"/>
      <c r="DZ7" s="681"/>
      <c r="EA7" s="681"/>
      <c r="EB7" s="681"/>
      <c r="EC7" s="727"/>
    </row>
    <row r="8" spans="2:143" ht="11.25" customHeight="1">
      <c r="B8" s="677" t="s">
        <v>241</v>
      </c>
      <c r="C8" s="678"/>
      <c r="D8" s="678"/>
      <c r="E8" s="678"/>
      <c r="F8" s="678"/>
      <c r="G8" s="678"/>
      <c r="H8" s="678"/>
      <c r="I8" s="678"/>
      <c r="J8" s="678"/>
      <c r="K8" s="678"/>
      <c r="L8" s="678"/>
      <c r="M8" s="678"/>
      <c r="N8" s="678"/>
      <c r="O8" s="678"/>
      <c r="P8" s="678"/>
      <c r="Q8" s="679"/>
      <c r="R8" s="680">
        <v>5121</v>
      </c>
      <c r="S8" s="681"/>
      <c r="T8" s="681"/>
      <c r="U8" s="681"/>
      <c r="V8" s="681"/>
      <c r="W8" s="681"/>
      <c r="X8" s="681"/>
      <c r="Y8" s="682"/>
      <c r="Z8" s="713">
        <v>0</v>
      </c>
      <c r="AA8" s="713"/>
      <c r="AB8" s="713"/>
      <c r="AC8" s="713"/>
      <c r="AD8" s="714">
        <v>5121</v>
      </c>
      <c r="AE8" s="714"/>
      <c r="AF8" s="714"/>
      <c r="AG8" s="714"/>
      <c r="AH8" s="714"/>
      <c r="AI8" s="714"/>
      <c r="AJ8" s="714"/>
      <c r="AK8" s="714"/>
      <c r="AL8" s="683">
        <v>0.1</v>
      </c>
      <c r="AM8" s="684"/>
      <c r="AN8" s="684"/>
      <c r="AO8" s="715"/>
      <c r="AP8" s="677" t="s">
        <v>242</v>
      </c>
      <c r="AQ8" s="678"/>
      <c r="AR8" s="678"/>
      <c r="AS8" s="678"/>
      <c r="AT8" s="678"/>
      <c r="AU8" s="678"/>
      <c r="AV8" s="678"/>
      <c r="AW8" s="678"/>
      <c r="AX8" s="678"/>
      <c r="AY8" s="678"/>
      <c r="AZ8" s="678"/>
      <c r="BA8" s="678"/>
      <c r="BB8" s="678"/>
      <c r="BC8" s="678"/>
      <c r="BD8" s="678"/>
      <c r="BE8" s="678"/>
      <c r="BF8" s="679"/>
      <c r="BG8" s="680">
        <v>25954</v>
      </c>
      <c r="BH8" s="681"/>
      <c r="BI8" s="681"/>
      <c r="BJ8" s="681"/>
      <c r="BK8" s="681"/>
      <c r="BL8" s="681"/>
      <c r="BM8" s="681"/>
      <c r="BN8" s="682"/>
      <c r="BO8" s="713">
        <v>1.4</v>
      </c>
      <c r="BP8" s="713"/>
      <c r="BQ8" s="713"/>
      <c r="BR8" s="713"/>
      <c r="BS8" s="686" t="s">
        <v>177</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2882426</v>
      </c>
      <c r="CS8" s="681"/>
      <c r="CT8" s="681"/>
      <c r="CU8" s="681"/>
      <c r="CV8" s="681"/>
      <c r="CW8" s="681"/>
      <c r="CX8" s="681"/>
      <c r="CY8" s="682"/>
      <c r="CZ8" s="713">
        <v>23.9</v>
      </c>
      <c r="DA8" s="713"/>
      <c r="DB8" s="713"/>
      <c r="DC8" s="713"/>
      <c r="DD8" s="686">
        <v>297021</v>
      </c>
      <c r="DE8" s="681"/>
      <c r="DF8" s="681"/>
      <c r="DG8" s="681"/>
      <c r="DH8" s="681"/>
      <c r="DI8" s="681"/>
      <c r="DJ8" s="681"/>
      <c r="DK8" s="681"/>
      <c r="DL8" s="681"/>
      <c r="DM8" s="681"/>
      <c r="DN8" s="681"/>
      <c r="DO8" s="681"/>
      <c r="DP8" s="682"/>
      <c r="DQ8" s="686">
        <v>1413994</v>
      </c>
      <c r="DR8" s="681"/>
      <c r="DS8" s="681"/>
      <c r="DT8" s="681"/>
      <c r="DU8" s="681"/>
      <c r="DV8" s="681"/>
      <c r="DW8" s="681"/>
      <c r="DX8" s="681"/>
      <c r="DY8" s="681"/>
      <c r="DZ8" s="681"/>
      <c r="EA8" s="681"/>
      <c r="EB8" s="681"/>
      <c r="EC8" s="727"/>
    </row>
    <row r="9" spans="2:143" ht="11.25" customHeight="1">
      <c r="B9" s="677" t="s">
        <v>244</v>
      </c>
      <c r="C9" s="678"/>
      <c r="D9" s="678"/>
      <c r="E9" s="678"/>
      <c r="F9" s="678"/>
      <c r="G9" s="678"/>
      <c r="H9" s="678"/>
      <c r="I9" s="678"/>
      <c r="J9" s="678"/>
      <c r="K9" s="678"/>
      <c r="L9" s="678"/>
      <c r="M9" s="678"/>
      <c r="N9" s="678"/>
      <c r="O9" s="678"/>
      <c r="P9" s="678"/>
      <c r="Q9" s="679"/>
      <c r="R9" s="680">
        <v>6665</v>
      </c>
      <c r="S9" s="681"/>
      <c r="T9" s="681"/>
      <c r="U9" s="681"/>
      <c r="V9" s="681"/>
      <c r="W9" s="681"/>
      <c r="X9" s="681"/>
      <c r="Y9" s="682"/>
      <c r="Z9" s="713">
        <v>0.1</v>
      </c>
      <c r="AA9" s="713"/>
      <c r="AB9" s="713"/>
      <c r="AC9" s="713"/>
      <c r="AD9" s="714">
        <v>6665</v>
      </c>
      <c r="AE9" s="714"/>
      <c r="AF9" s="714"/>
      <c r="AG9" s="714"/>
      <c r="AH9" s="714"/>
      <c r="AI9" s="714"/>
      <c r="AJ9" s="714"/>
      <c r="AK9" s="714"/>
      <c r="AL9" s="683">
        <v>0.1</v>
      </c>
      <c r="AM9" s="684"/>
      <c r="AN9" s="684"/>
      <c r="AO9" s="715"/>
      <c r="AP9" s="677" t="s">
        <v>245</v>
      </c>
      <c r="AQ9" s="678"/>
      <c r="AR9" s="678"/>
      <c r="AS9" s="678"/>
      <c r="AT9" s="678"/>
      <c r="AU9" s="678"/>
      <c r="AV9" s="678"/>
      <c r="AW9" s="678"/>
      <c r="AX9" s="678"/>
      <c r="AY9" s="678"/>
      <c r="AZ9" s="678"/>
      <c r="BA9" s="678"/>
      <c r="BB9" s="678"/>
      <c r="BC9" s="678"/>
      <c r="BD9" s="678"/>
      <c r="BE9" s="678"/>
      <c r="BF9" s="679"/>
      <c r="BG9" s="680">
        <v>550790</v>
      </c>
      <c r="BH9" s="681"/>
      <c r="BI9" s="681"/>
      <c r="BJ9" s="681"/>
      <c r="BK9" s="681"/>
      <c r="BL9" s="681"/>
      <c r="BM9" s="681"/>
      <c r="BN9" s="682"/>
      <c r="BO9" s="713">
        <v>29.2</v>
      </c>
      <c r="BP9" s="713"/>
      <c r="BQ9" s="713"/>
      <c r="BR9" s="713"/>
      <c r="BS9" s="686" t="s">
        <v>177</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3335135</v>
      </c>
      <c r="CS9" s="681"/>
      <c r="CT9" s="681"/>
      <c r="CU9" s="681"/>
      <c r="CV9" s="681"/>
      <c r="CW9" s="681"/>
      <c r="CX9" s="681"/>
      <c r="CY9" s="682"/>
      <c r="CZ9" s="713">
        <v>27.6</v>
      </c>
      <c r="DA9" s="713"/>
      <c r="DB9" s="713"/>
      <c r="DC9" s="713"/>
      <c r="DD9" s="686">
        <v>1211240</v>
      </c>
      <c r="DE9" s="681"/>
      <c r="DF9" s="681"/>
      <c r="DG9" s="681"/>
      <c r="DH9" s="681"/>
      <c r="DI9" s="681"/>
      <c r="DJ9" s="681"/>
      <c r="DK9" s="681"/>
      <c r="DL9" s="681"/>
      <c r="DM9" s="681"/>
      <c r="DN9" s="681"/>
      <c r="DO9" s="681"/>
      <c r="DP9" s="682"/>
      <c r="DQ9" s="686">
        <v>846999</v>
      </c>
      <c r="DR9" s="681"/>
      <c r="DS9" s="681"/>
      <c r="DT9" s="681"/>
      <c r="DU9" s="681"/>
      <c r="DV9" s="681"/>
      <c r="DW9" s="681"/>
      <c r="DX9" s="681"/>
      <c r="DY9" s="681"/>
      <c r="DZ9" s="681"/>
      <c r="EA9" s="681"/>
      <c r="EB9" s="681"/>
      <c r="EC9" s="727"/>
    </row>
    <row r="10" spans="2:143" ht="11.25" customHeight="1">
      <c r="B10" s="677" t="s">
        <v>247</v>
      </c>
      <c r="C10" s="678"/>
      <c r="D10" s="678"/>
      <c r="E10" s="678"/>
      <c r="F10" s="678"/>
      <c r="G10" s="678"/>
      <c r="H10" s="678"/>
      <c r="I10" s="678"/>
      <c r="J10" s="678"/>
      <c r="K10" s="678"/>
      <c r="L10" s="678"/>
      <c r="M10" s="678"/>
      <c r="N10" s="678"/>
      <c r="O10" s="678"/>
      <c r="P10" s="678"/>
      <c r="Q10" s="679"/>
      <c r="R10" s="680" t="s">
        <v>237</v>
      </c>
      <c r="S10" s="681"/>
      <c r="T10" s="681"/>
      <c r="U10" s="681"/>
      <c r="V10" s="681"/>
      <c r="W10" s="681"/>
      <c r="X10" s="681"/>
      <c r="Y10" s="682"/>
      <c r="Z10" s="713" t="s">
        <v>177</v>
      </c>
      <c r="AA10" s="713"/>
      <c r="AB10" s="713"/>
      <c r="AC10" s="713"/>
      <c r="AD10" s="714" t="s">
        <v>177</v>
      </c>
      <c r="AE10" s="714"/>
      <c r="AF10" s="714"/>
      <c r="AG10" s="714"/>
      <c r="AH10" s="714"/>
      <c r="AI10" s="714"/>
      <c r="AJ10" s="714"/>
      <c r="AK10" s="714"/>
      <c r="AL10" s="683" t="s">
        <v>177</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45137</v>
      </c>
      <c r="BH10" s="681"/>
      <c r="BI10" s="681"/>
      <c r="BJ10" s="681"/>
      <c r="BK10" s="681"/>
      <c r="BL10" s="681"/>
      <c r="BM10" s="681"/>
      <c r="BN10" s="682"/>
      <c r="BO10" s="713">
        <v>2.4</v>
      </c>
      <c r="BP10" s="713"/>
      <c r="BQ10" s="713"/>
      <c r="BR10" s="713"/>
      <c r="BS10" s="686" t="s">
        <v>237</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1514</v>
      </c>
      <c r="CS10" s="681"/>
      <c r="CT10" s="681"/>
      <c r="CU10" s="681"/>
      <c r="CV10" s="681"/>
      <c r="CW10" s="681"/>
      <c r="CX10" s="681"/>
      <c r="CY10" s="682"/>
      <c r="CZ10" s="713">
        <v>0</v>
      </c>
      <c r="DA10" s="713"/>
      <c r="DB10" s="713"/>
      <c r="DC10" s="713"/>
      <c r="DD10" s="686" t="s">
        <v>237</v>
      </c>
      <c r="DE10" s="681"/>
      <c r="DF10" s="681"/>
      <c r="DG10" s="681"/>
      <c r="DH10" s="681"/>
      <c r="DI10" s="681"/>
      <c r="DJ10" s="681"/>
      <c r="DK10" s="681"/>
      <c r="DL10" s="681"/>
      <c r="DM10" s="681"/>
      <c r="DN10" s="681"/>
      <c r="DO10" s="681"/>
      <c r="DP10" s="682"/>
      <c r="DQ10" s="686">
        <v>1514</v>
      </c>
      <c r="DR10" s="681"/>
      <c r="DS10" s="681"/>
      <c r="DT10" s="681"/>
      <c r="DU10" s="681"/>
      <c r="DV10" s="681"/>
      <c r="DW10" s="681"/>
      <c r="DX10" s="681"/>
      <c r="DY10" s="681"/>
      <c r="DZ10" s="681"/>
      <c r="EA10" s="681"/>
      <c r="EB10" s="681"/>
      <c r="EC10" s="727"/>
    </row>
    <row r="11" spans="2:143" ht="11.25" customHeight="1">
      <c r="B11" s="677" t="s">
        <v>250</v>
      </c>
      <c r="C11" s="678"/>
      <c r="D11" s="678"/>
      <c r="E11" s="678"/>
      <c r="F11" s="678"/>
      <c r="G11" s="678"/>
      <c r="H11" s="678"/>
      <c r="I11" s="678"/>
      <c r="J11" s="678"/>
      <c r="K11" s="678"/>
      <c r="L11" s="678"/>
      <c r="M11" s="678"/>
      <c r="N11" s="678"/>
      <c r="O11" s="678"/>
      <c r="P11" s="678"/>
      <c r="Q11" s="679"/>
      <c r="R11" s="680">
        <v>336733</v>
      </c>
      <c r="S11" s="681"/>
      <c r="T11" s="681"/>
      <c r="U11" s="681"/>
      <c r="V11" s="681"/>
      <c r="W11" s="681"/>
      <c r="X11" s="681"/>
      <c r="Y11" s="682"/>
      <c r="Z11" s="683">
        <v>2.8</v>
      </c>
      <c r="AA11" s="684"/>
      <c r="AB11" s="684"/>
      <c r="AC11" s="685"/>
      <c r="AD11" s="686">
        <v>336733</v>
      </c>
      <c r="AE11" s="681"/>
      <c r="AF11" s="681"/>
      <c r="AG11" s="681"/>
      <c r="AH11" s="681"/>
      <c r="AI11" s="681"/>
      <c r="AJ11" s="681"/>
      <c r="AK11" s="682"/>
      <c r="AL11" s="683">
        <v>7.4</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119666</v>
      </c>
      <c r="BH11" s="681"/>
      <c r="BI11" s="681"/>
      <c r="BJ11" s="681"/>
      <c r="BK11" s="681"/>
      <c r="BL11" s="681"/>
      <c r="BM11" s="681"/>
      <c r="BN11" s="682"/>
      <c r="BO11" s="713">
        <v>6.3</v>
      </c>
      <c r="BP11" s="713"/>
      <c r="BQ11" s="713"/>
      <c r="BR11" s="713"/>
      <c r="BS11" s="686" t="s">
        <v>177</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194653</v>
      </c>
      <c r="CS11" s="681"/>
      <c r="CT11" s="681"/>
      <c r="CU11" s="681"/>
      <c r="CV11" s="681"/>
      <c r="CW11" s="681"/>
      <c r="CX11" s="681"/>
      <c r="CY11" s="682"/>
      <c r="CZ11" s="713">
        <v>1.6</v>
      </c>
      <c r="DA11" s="713"/>
      <c r="DB11" s="713"/>
      <c r="DC11" s="713"/>
      <c r="DD11" s="686">
        <v>17920</v>
      </c>
      <c r="DE11" s="681"/>
      <c r="DF11" s="681"/>
      <c r="DG11" s="681"/>
      <c r="DH11" s="681"/>
      <c r="DI11" s="681"/>
      <c r="DJ11" s="681"/>
      <c r="DK11" s="681"/>
      <c r="DL11" s="681"/>
      <c r="DM11" s="681"/>
      <c r="DN11" s="681"/>
      <c r="DO11" s="681"/>
      <c r="DP11" s="682"/>
      <c r="DQ11" s="686">
        <v>84679</v>
      </c>
      <c r="DR11" s="681"/>
      <c r="DS11" s="681"/>
      <c r="DT11" s="681"/>
      <c r="DU11" s="681"/>
      <c r="DV11" s="681"/>
      <c r="DW11" s="681"/>
      <c r="DX11" s="681"/>
      <c r="DY11" s="681"/>
      <c r="DZ11" s="681"/>
      <c r="EA11" s="681"/>
      <c r="EB11" s="681"/>
      <c r="EC11" s="727"/>
    </row>
    <row r="12" spans="2:143" ht="11.25" customHeight="1">
      <c r="B12" s="677" t="s">
        <v>253</v>
      </c>
      <c r="C12" s="678"/>
      <c r="D12" s="678"/>
      <c r="E12" s="678"/>
      <c r="F12" s="678"/>
      <c r="G12" s="678"/>
      <c r="H12" s="678"/>
      <c r="I12" s="678"/>
      <c r="J12" s="678"/>
      <c r="K12" s="678"/>
      <c r="L12" s="678"/>
      <c r="M12" s="678"/>
      <c r="N12" s="678"/>
      <c r="O12" s="678"/>
      <c r="P12" s="678"/>
      <c r="Q12" s="679"/>
      <c r="R12" s="680">
        <v>26393</v>
      </c>
      <c r="S12" s="681"/>
      <c r="T12" s="681"/>
      <c r="U12" s="681"/>
      <c r="V12" s="681"/>
      <c r="W12" s="681"/>
      <c r="X12" s="681"/>
      <c r="Y12" s="682"/>
      <c r="Z12" s="713">
        <v>0.2</v>
      </c>
      <c r="AA12" s="713"/>
      <c r="AB12" s="713"/>
      <c r="AC12" s="713"/>
      <c r="AD12" s="714">
        <v>26393</v>
      </c>
      <c r="AE12" s="714"/>
      <c r="AF12" s="714"/>
      <c r="AG12" s="714"/>
      <c r="AH12" s="714"/>
      <c r="AI12" s="714"/>
      <c r="AJ12" s="714"/>
      <c r="AK12" s="714"/>
      <c r="AL12" s="683">
        <v>0.6</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948984</v>
      </c>
      <c r="BH12" s="681"/>
      <c r="BI12" s="681"/>
      <c r="BJ12" s="681"/>
      <c r="BK12" s="681"/>
      <c r="BL12" s="681"/>
      <c r="BM12" s="681"/>
      <c r="BN12" s="682"/>
      <c r="BO12" s="713">
        <v>50.3</v>
      </c>
      <c r="BP12" s="713"/>
      <c r="BQ12" s="713"/>
      <c r="BR12" s="713"/>
      <c r="BS12" s="686" t="s">
        <v>177</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157329</v>
      </c>
      <c r="CS12" s="681"/>
      <c r="CT12" s="681"/>
      <c r="CU12" s="681"/>
      <c r="CV12" s="681"/>
      <c r="CW12" s="681"/>
      <c r="CX12" s="681"/>
      <c r="CY12" s="682"/>
      <c r="CZ12" s="713">
        <v>1.3</v>
      </c>
      <c r="DA12" s="713"/>
      <c r="DB12" s="713"/>
      <c r="DC12" s="713"/>
      <c r="DD12" s="686" t="s">
        <v>237</v>
      </c>
      <c r="DE12" s="681"/>
      <c r="DF12" s="681"/>
      <c r="DG12" s="681"/>
      <c r="DH12" s="681"/>
      <c r="DI12" s="681"/>
      <c r="DJ12" s="681"/>
      <c r="DK12" s="681"/>
      <c r="DL12" s="681"/>
      <c r="DM12" s="681"/>
      <c r="DN12" s="681"/>
      <c r="DO12" s="681"/>
      <c r="DP12" s="682"/>
      <c r="DQ12" s="686">
        <v>156359</v>
      </c>
      <c r="DR12" s="681"/>
      <c r="DS12" s="681"/>
      <c r="DT12" s="681"/>
      <c r="DU12" s="681"/>
      <c r="DV12" s="681"/>
      <c r="DW12" s="681"/>
      <c r="DX12" s="681"/>
      <c r="DY12" s="681"/>
      <c r="DZ12" s="681"/>
      <c r="EA12" s="681"/>
      <c r="EB12" s="681"/>
      <c r="EC12" s="727"/>
    </row>
    <row r="13" spans="2:143" ht="11.25" customHeight="1">
      <c r="B13" s="677" t="s">
        <v>256</v>
      </c>
      <c r="C13" s="678"/>
      <c r="D13" s="678"/>
      <c r="E13" s="678"/>
      <c r="F13" s="678"/>
      <c r="G13" s="678"/>
      <c r="H13" s="678"/>
      <c r="I13" s="678"/>
      <c r="J13" s="678"/>
      <c r="K13" s="678"/>
      <c r="L13" s="678"/>
      <c r="M13" s="678"/>
      <c r="N13" s="678"/>
      <c r="O13" s="678"/>
      <c r="P13" s="678"/>
      <c r="Q13" s="679"/>
      <c r="R13" s="680" t="s">
        <v>177</v>
      </c>
      <c r="S13" s="681"/>
      <c r="T13" s="681"/>
      <c r="U13" s="681"/>
      <c r="V13" s="681"/>
      <c r="W13" s="681"/>
      <c r="X13" s="681"/>
      <c r="Y13" s="682"/>
      <c r="Z13" s="713" t="s">
        <v>237</v>
      </c>
      <c r="AA13" s="713"/>
      <c r="AB13" s="713"/>
      <c r="AC13" s="713"/>
      <c r="AD13" s="714" t="s">
        <v>177</v>
      </c>
      <c r="AE13" s="714"/>
      <c r="AF13" s="714"/>
      <c r="AG13" s="714"/>
      <c r="AH13" s="714"/>
      <c r="AI13" s="714"/>
      <c r="AJ13" s="714"/>
      <c r="AK13" s="714"/>
      <c r="AL13" s="683" t="s">
        <v>177</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939091</v>
      </c>
      <c r="BH13" s="681"/>
      <c r="BI13" s="681"/>
      <c r="BJ13" s="681"/>
      <c r="BK13" s="681"/>
      <c r="BL13" s="681"/>
      <c r="BM13" s="681"/>
      <c r="BN13" s="682"/>
      <c r="BO13" s="713">
        <v>49.8</v>
      </c>
      <c r="BP13" s="713"/>
      <c r="BQ13" s="713"/>
      <c r="BR13" s="713"/>
      <c r="BS13" s="686" t="s">
        <v>177</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487742</v>
      </c>
      <c r="CS13" s="681"/>
      <c r="CT13" s="681"/>
      <c r="CU13" s="681"/>
      <c r="CV13" s="681"/>
      <c r="CW13" s="681"/>
      <c r="CX13" s="681"/>
      <c r="CY13" s="682"/>
      <c r="CZ13" s="713">
        <v>4</v>
      </c>
      <c r="DA13" s="713"/>
      <c r="DB13" s="713"/>
      <c r="DC13" s="713"/>
      <c r="DD13" s="686">
        <v>103915</v>
      </c>
      <c r="DE13" s="681"/>
      <c r="DF13" s="681"/>
      <c r="DG13" s="681"/>
      <c r="DH13" s="681"/>
      <c r="DI13" s="681"/>
      <c r="DJ13" s="681"/>
      <c r="DK13" s="681"/>
      <c r="DL13" s="681"/>
      <c r="DM13" s="681"/>
      <c r="DN13" s="681"/>
      <c r="DO13" s="681"/>
      <c r="DP13" s="682"/>
      <c r="DQ13" s="686">
        <v>353578</v>
      </c>
      <c r="DR13" s="681"/>
      <c r="DS13" s="681"/>
      <c r="DT13" s="681"/>
      <c r="DU13" s="681"/>
      <c r="DV13" s="681"/>
      <c r="DW13" s="681"/>
      <c r="DX13" s="681"/>
      <c r="DY13" s="681"/>
      <c r="DZ13" s="681"/>
      <c r="EA13" s="681"/>
      <c r="EB13" s="681"/>
      <c r="EC13" s="727"/>
    </row>
    <row r="14" spans="2:143" ht="11.25" customHeight="1">
      <c r="B14" s="677" t="s">
        <v>259</v>
      </c>
      <c r="C14" s="678"/>
      <c r="D14" s="678"/>
      <c r="E14" s="678"/>
      <c r="F14" s="678"/>
      <c r="G14" s="678"/>
      <c r="H14" s="678"/>
      <c r="I14" s="678"/>
      <c r="J14" s="678"/>
      <c r="K14" s="678"/>
      <c r="L14" s="678"/>
      <c r="M14" s="678"/>
      <c r="N14" s="678"/>
      <c r="O14" s="678"/>
      <c r="P14" s="678"/>
      <c r="Q14" s="679"/>
      <c r="R14" s="680" t="s">
        <v>177</v>
      </c>
      <c r="S14" s="681"/>
      <c r="T14" s="681"/>
      <c r="U14" s="681"/>
      <c r="V14" s="681"/>
      <c r="W14" s="681"/>
      <c r="X14" s="681"/>
      <c r="Y14" s="682"/>
      <c r="Z14" s="713" t="s">
        <v>177</v>
      </c>
      <c r="AA14" s="713"/>
      <c r="AB14" s="713"/>
      <c r="AC14" s="713"/>
      <c r="AD14" s="714" t="s">
        <v>139</v>
      </c>
      <c r="AE14" s="714"/>
      <c r="AF14" s="714"/>
      <c r="AG14" s="714"/>
      <c r="AH14" s="714"/>
      <c r="AI14" s="714"/>
      <c r="AJ14" s="714"/>
      <c r="AK14" s="714"/>
      <c r="AL14" s="683" t="s">
        <v>237</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54485</v>
      </c>
      <c r="BH14" s="681"/>
      <c r="BI14" s="681"/>
      <c r="BJ14" s="681"/>
      <c r="BK14" s="681"/>
      <c r="BL14" s="681"/>
      <c r="BM14" s="681"/>
      <c r="BN14" s="682"/>
      <c r="BO14" s="713">
        <v>2.9</v>
      </c>
      <c r="BP14" s="713"/>
      <c r="BQ14" s="713"/>
      <c r="BR14" s="713"/>
      <c r="BS14" s="686" t="s">
        <v>177</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322625</v>
      </c>
      <c r="CS14" s="681"/>
      <c r="CT14" s="681"/>
      <c r="CU14" s="681"/>
      <c r="CV14" s="681"/>
      <c r="CW14" s="681"/>
      <c r="CX14" s="681"/>
      <c r="CY14" s="682"/>
      <c r="CZ14" s="713">
        <v>2.7</v>
      </c>
      <c r="DA14" s="713"/>
      <c r="DB14" s="713"/>
      <c r="DC14" s="713"/>
      <c r="DD14" s="686">
        <v>20845</v>
      </c>
      <c r="DE14" s="681"/>
      <c r="DF14" s="681"/>
      <c r="DG14" s="681"/>
      <c r="DH14" s="681"/>
      <c r="DI14" s="681"/>
      <c r="DJ14" s="681"/>
      <c r="DK14" s="681"/>
      <c r="DL14" s="681"/>
      <c r="DM14" s="681"/>
      <c r="DN14" s="681"/>
      <c r="DO14" s="681"/>
      <c r="DP14" s="682"/>
      <c r="DQ14" s="686">
        <v>286138</v>
      </c>
      <c r="DR14" s="681"/>
      <c r="DS14" s="681"/>
      <c r="DT14" s="681"/>
      <c r="DU14" s="681"/>
      <c r="DV14" s="681"/>
      <c r="DW14" s="681"/>
      <c r="DX14" s="681"/>
      <c r="DY14" s="681"/>
      <c r="DZ14" s="681"/>
      <c r="EA14" s="681"/>
      <c r="EB14" s="681"/>
      <c r="EC14" s="727"/>
    </row>
    <row r="15" spans="2:143" ht="11.25" customHeight="1">
      <c r="B15" s="677" t="s">
        <v>262</v>
      </c>
      <c r="C15" s="678"/>
      <c r="D15" s="678"/>
      <c r="E15" s="678"/>
      <c r="F15" s="678"/>
      <c r="G15" s="678"/>
      <c r="H15" s="678"/>
      <c r="I15" s="678"/>
      <c r="J15" s="678"/>
      <c r="K15" s="678"/>
      <c r="L15" s="678"/>
      <c r="M15" s="678"/>
      <c r="N15" s="678"/>
      <c r="O15" s="678"/>
      <c r="P15" s="678"/>
      <c r="Q15" s="679"/>
      <c r="R15" s="680" t="s">
        <v>237</v>
      </c>
      <c r="S15" s="681"/>
      <c r="T15" s="681"/>
      <c r="U15" s="681"/>
      <c r="V15" s="681"/>
      <c r="W15" s="681"/>
      <c r="X15" s="681"/>
      <c r="Y15" s="682"/>
      <c r="Z15" s="713" t="s">
        <v>237</v>
      </c>
      <c r="AA15" s="713"/>
      <c r="AB15" s="713"/>
      <c r="AC15" s="713"/>
      <c r="AD15" s="714" t="s">
        <v>237</v>
      </c>
      <c r="AE15" s="714"/>
      <c r="AF15" s="714"/>
      <c r="AG15" s="714"/>
      <c r="AH15" s="714"/>
      <c r="AI15" s="714"/>
      <c r="AJ15" s="714"/>
      <c r="AK15" s="714"/>
      <c r="AL15" s="683" t="s">
        <v>177</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142429</v>
      </c>
      <c r="BH15" s="681"/>
      <c r="BI15" s="681"/>
      <c r="BJ15" s="681"/>
      <c r="BK15" s="681"/>
      <c r="BL15" s="681"/>
      <c r="BM15" s="681"/>
      <c r="BN15" s="682"/>
      <c r="BO15" s="713">
        <v>7.5</v>
      </c>
      <c r="BP15" s="713"/>
      <c r="BQ15" s="713"/>
      <c r="BR15" s="713"/>
      <c r="BS15" s="686" t="s">
        <v>177</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972194</v>
      </c>
      <c r="CS15" s="681"/>
      <c r="CT15" s="681"/>
      <c r="CU15" s="681"/>
      <c r="CV15" s="681"/>
      <c r="CW15" s="681"/>
      <c r="CX15" s="681"/>
      <c r="CY15" s="682"/>
      <c r="CZ15" s="713">
        <v>8.1</v>
      </c>
      <c r="DA15" s="713"/>
      <c r="DB15" s="713"/>
      <c r="DC15" s="713"/>
      <c r="DD15" s="686">
        <v>356160</v>
      </c>
      <c r="DE15" s="681"/>
      <c r="DF15" s="681"/>
      <c r="DG15" s="681"/>
      <c r="DH15" s="681"/>
      <c r="DI15" s="681"/>
      <c r="DJ15" s="681"/>
      <c r="DK15" s="681"/>
      <c r="DL15" s="681"/>
      <c r="DM15" s="681"/>
      <c r="DN15" s="681"/>
      <c r="DO15" s="681"/>
      <c r="DP15" s="682"/>
      <c r="DQ15" s="686">
        <v>532771</v>
      </c>
      <c r="DR15" s="681"/>
      <c r="DS15" s="681"/>
      <c r="DT15" s="681"/>
      <c r="DU15" s="681"/>
      <c r="DV15" s="681"/>
      <c r="DW15" s="681"/>
      <c r="DX15" s="681"/>
      <c r="DY15" s="681"/>
      <c r="DZ15" s="681"/>
      <c r="EA15" s="681"/>
      <c r="EB15" s="681"/>
      <c r="EC15" s="727"/>
    </row>
    <row r="16" spans="2:143" ht="11.25" customHeight="1">
      <c r="B16" s="677" t="s">
        <v>265</v>
      </c>
      <c r="C16" s="678"/>
      <c r="D16" s="678"/>
      <c r="E16" s="678"/>
      <c r="F16" s="678"/>
      <c r="G16" s="678"/>
      <c r="H16" s="678"/>
      <c r="I16" s="678"/>
      <c r="J16" s="678"/>
      <c r="K16" s="678"/>
      <c r="L16" s="678"/>
      <c r="M16" s="678"/>
      <c r="N16" s="678"/>
      <c r="O16" s="678"/>
      <c r="P16" s="678"/>
      <c r="Q16" s="679"/>
      <c r="R16" s="680">
        <v>8181</v>
      </c>
      <c r="S16" s="681"/>
      <c r="T16" s="681"/>
      <c r="U16" s="681"/>
      <c r="V16" s="681"/>
      <c r="W16" s="681"/>
      <c r="X16" s="681"/>
      <c r="Y16" s="682"/>
      <c r="Z16" s="713">
        <v>0.1</v>
      </c>
      <c r="AA16" s="713"/>
      <c r="AB16" s="713"/>
      <c r="AC16" s="713"/>
      <c r="AD16" s="714">
        <v>8181</v>
      </c>
      <c r="AE16" s="714"/>
      <c r="AF16" s="714"/>
      <c r="AG16" s="714"/>
      <c r="AH16" s="714"/>
      <c r="AI16" s="714"/>
      <c r="AJ16" s="714"/>
      <c r="AK16" s="714"/>
      <c r="AL16" s="683">
        <v>0.2</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237</v>
      </c>
      <c r="BH16" s="681"/>
      <c r="BI16" s="681"/>
      <c r="BJ16" s="681"/>
      <c r="BK16" s="681"/>
      <c r="BL16" s="681"/>
      <c r="BM16" s="681"/>
      <c r="BN16" s="682"/>
      <c r="BO16" s="713" t="s">
        <v>177</v>
      </c>
      <c r="BP16" s="713"/>
      <c r="BQ16" s="713"/>
      <c r="BR16" s="713"/>
      <c r="BS16" s="686" t="s">
        <v>237</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v>1474</v>
      </c>
      <c r="CS16" s="681"/>
      <c r="CT16" s="681"/>
      <c r="CU16" s="681"/>
      <c r="CV16" s="681"/>
      <c r="CW16" s="681"/>
      <c r="CX16" s="681"/>
      <c r="CY16" s="682"/>
      <c r="CZ16" s="713">
        <v>0</v>
      </c>
      <c r="DA16" s="713"/>
      <c r="DB16" s="713"/>
      <c r="DC16" s="713"/>
      <c r="DD16" s="686" t="s">
        <v>237</v>
      </c>
      <c r="DE16" s="681"/>
      <c r="DF16" s="681"/>
      <c r="DG16" s="681"/>
      <c r="DH16" s="681"/>
      <c r="DI16" s="681"/>
      <c r="DJ16" s="681"/>
      <c r="DK16" s="681"/>
      <c r="DL16" s="681"/>
      <c r="DM16" s="681"/>
      <c r="DN16" s="681"/>
      <c r="DO16" s="681"/>
      <c r="DP16" s="682"/>
      <c r="DQ16" s="686">
        <v>1474</v>
      </c>
      <c r="DR16" s="681"/>
      <c r="DS16" s="681"/>
      <c r="DT16" s="681"/>
      <c r="DU16" s="681"/>
      <c r="DV16" s="681"/>
      <c r="DW16" s="681"/>
      <c r="DX16" s="681"/>
      <c r="DY16" s="681"/>
      <c r="DZ16" s="681"/>
      <c r="EA16" s="681"/>
      <c r="EB16" s="681"/>
      <c r="EC16" s="727"/>
    </row>
    <row r="17" spans="2:133" ht="11.25" customHeight="1">
      <c r="B17" s="677" t="s">
        <v>268</v>
      </c>
      <c r="C17" s="678"/>
      <c r="D17" s="678"/>
      <c r="E17" s="678"/>
      <c r="F17" s="678"/>
      <c r="G17" s="678"/>
      <c r="H17" s="678"/>
      <c r="I17" s="678"/>
      <c r="J17" s="678"/>
      <c r="K17" s="678"/>
      <c r="L17" s="678"/>
      <c r="M17" s="678"/>
      <c r="N17" s="678"/>
      <c r="O17" s="678"/>
      <c r="P17" s="678"/>
      <c r="Q17" s="679"/>
      <c r="R17" s="680">
        <v>19154</v>
      </c>
      <c r="S17" s="681"/>
      <c r="T17" s="681"/>
      <c r="U17" s="681"/>
      <c r="V17" s="681"/>
      <c r="W17" s="681"/>
      <c r="X17" s="681"/>
      <c r="Y17" s="682"/>
      <c r="Z17" s="713">
        <v>0.2</v>
      </c>
      <c r="AA17" s="713"/>
      <c r="AB17" s="713"/>
      <c r="AC17" s="713"/>
      <c r="AD17" s="714">
        <v>19154</v>
      </c>
      <c r="AE17" s="714"/>
      <c r="AF17" s="714"/>
      <c r="AG17" s="714"/>
      <c r="AH17" s="714"/>
      <c r="AI17" s="714"/>
      <c r="AJ17" s="714"/>
      <c r="AK17" s="714"/>
      <c r="AL17" s="683">
        <v>0.4</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237</v>
      </c>
      <c r="BH17" s="681"/>
      <c r="BI17" s="681"/>
      <c r="BJ17" s="681"/>
      <c r="BK17" s="681"/>
      <c r="BL17" s="681"/>
      <c r="BM17" s="681"/>
      <c r="BN17" s="682"/>
      <c r="BO17" s="713" t="s">
        <v>177</v>
      </c>
      <c r="BP17" s="713"/>
      <c r="BQ17" s="713"/>
      <c r="BR17" s="713"/>
      <c r="BS17" s="686" t="s">
        <v>177</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939712</v>
      </c>
      <c r="CS17" s="681"/>
      <c r="CT17" s="681"/>
      <c r="CU17" s="681"/>
      <c r="CV17" s="681"/>
      <c r="CW17" s="681"/>
      <c r="CX17" s="681"/>
      <c r="CY17" s="682"/>
      <c r="CZ17" s="713">
        <v>7.8</v>
      </c>
      <c r="DA17" s="713"/>
      <c r="DB17" s="713"/>
      <c r="DC17" s="713"/>
      <c r="DD17" s="686" t="s">
        <v>237</v>
      </c>
      <c r="DE17" s="681"/>
      <c r="DF17" s="681"/>
      <c r="DG17" s="681"/>
      <c r="DH17" s="681"/>
      <c r="DI17" s="681"/>
      <c r="DJ17" s="681"/>
      <c r="DK17" s="681"/>
      <c r="DL17" s="681"/>
      <c r="DM17" s="681"/>
      <c r="DN17" s="681"/>
      <c r="DO17" s="681"/>
      <c r="DP17" s="682"/>
      <c r="DQ17" s="686">
        <v>866771</v>
      </c>
      <c r="DR17" s="681"/>
      <c r="DS17" s="681"/>
      <c r="DT17" s="681"/>
      <c r="DU17" s="681"/>
      <c r="DV17" s="681"/>
      <c r="DW17" s="681"/>
      <c r="DX17" s="681"/>
      <c r="DY17" s="681"/>
      <c r="DZ17" s="681"/>
      <c r="EA17" s="681"/>
      <c r="EB17" s="681"/>
      <c r="EC17" s="727"/>
    </row>
    <row r="18" spans="2:133" ht="11.25" customHeight="1">
      <c r="B18" s="677" t="s">
        <v>271</v>
      </c>
      <c r="C18" s="678"/>
      <c r="D18" s="678"/>
      <c r="E18" s="678"/>
      <c r="F18" s="678"/>
      <c r="G18" s="678"/>
      <c r="H18" s="678"/>
      <c r="I18" s="678"/>
      <c r="J18" s="678"/>
      <c r="K18" s="678"/>
      <c r="L18" s="678"/>
      <c r="M18" s="678"/>
      <c r="N18" s="678"/>
      <c r="O18" s="678"/>
      <c r="P18" s="678"/>
      <c r="Q18" s="679"/>
      <c r="R18" s="680">
        <v>15511</v>
      </c>
      <c r="S18" s="681"/>
      <c r="T18" s="681"/>
      <c r="U18" s="681"/>
      <c r="V18" s="681"/>
      <c r="W18" s="681"/>
      <c r="X18" s="681"/>
      <c r="Y18" s="682"/>
      <c r="Z18" s="713">
        <v>0.1</v>
      </c>
      <c r="AA18" s="713"/>
      <c r="AB18" s="713"/>
      <c r="AC18" s="713"/>
      <c r="AD18" s="714">
        <v>15511</v>
      </c>
      <c r="AE18" s="714"/>
      <c r="AF18" s="714"/>
      <c r="AG18" s="714"/>
      <c r="AH18" s="714"/>
      <c r="AI18" s="714"/>
      <c r="AJ18" s="714"/>
      <c r="AK18" s="714"/>
      <c r="AL18" s="683">
        <v>0.3</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237</v>
      </c>
      <c r="BH18" s="681"/>
      <c r="BI18" s="681"/>
      <c r="BJ18" s="681"/>
      <c r="BK18" s="681"/>
      <c r="BL18" s="681"/>
      <c r="BM18" s="681"/>
      <c r="BN18" s="682"/>
      <c r="BO18" s="713" t="s">
        <v>177</v>
      </c>
      <c r="BP18" s="713"/>
      <c r="BQ18" s="713"/>
      <c r="BR18" s="713"/>
      <c r="BS18" s="686" t="s">
        <v>177</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177</v>
      </c>
      <c r="CS18" s="681"/>
      <c r="CT18" s="681"/>
      <c r="CU18" s="681"/>
      <c r="CV18" s="681"/>
      <c r="CW18" s="681"/>
      <c r="CX18" s="681"/>
      <c r="CY18" s="682"/>
      <c r="CZ18" s="713" t="s">
        <v>177</v>
      </c>
      <c r="DA18" s="713"/>
      <c r="DB18" s="713"/>
      <c r="DC18" s="713"/>
      <c r="DD18" s="686" t="s">
        <v>177</v>
      </c>
      <c r="DE18" s="681"/>
      <c r="DF18" s="681"/>
      <c r="DG18" s="681"/>
      <c r="DH18" s="681"/>
      <c r="DI18" s="681"/>
      <c r="DJ18" s="681"/>
      <c r="DK18" s="681"/>
      <c r="DL18" s="681"/>
      <c r="DM18" s="681"/>
      <c r="DN18" s="681"/>
      <c r="DO18" s="681"/>
      <c r="DP18" s="682"/>
      <c r="DQ18" s="686" t="s">
        <v>177</v>
      </c>
      <c r="DR18" s="681"/>
      <c r="DS18" s="681"/>
      <c r="DT18" s="681"/>
      <c r="DU18" s="681"/>
      <c r="DV18" s="681"/>
      <c r="DW18" s="681"/>
      <c r="DX18" s="681"/>
      <c r="DY18" s="681"/>
      <c r="DZ18" s="681"/>
      <c r="EA18" s="681"/>
      <c r="EB18" s="681"/>
      <c r="EC18" s="727"/>
    </row>
    <row r="19" spans="2:133" ht="11.25" customHeight="1">
      <c r="B19" s="677" t="s">
        <v>274</v>
      </c>
      <c r="C19" s="678"/>
      <c r="D19" s="678"/>
      <c r="E19" s="678"/>
      <c r="F19" s="678"/>
      <c r="G19" s="678"/>
      <c r="H19" s="678"/>
      <c r="I19" s="678"/>
      <c r="J19" s="678"/>
      <c r="K19" s="678"/>
      <c r="L19" s="678"/>
      <c r="M19" s="678"/>
      <c r="N19" s="678"/>
      <c r="O19" s="678"/>
      <c r="P19" s="678"/>
      <c r="Q19" s="679"/>
      <c r="R19" s="680">
        <v>10763</v>
      </c>
      <c r="S19" s="681"/>
      <c r="T19" s="681"/>
      <c r="U19" s="681"/>
      <c r="V19" s="681"/>
      <c r="W19" s="681"/>
      <c r="X19" s="681"/>
      <c r="Y19" s="682"/>
      <c r="Z19" s="713">
        <v>0.1</v>
      </c>
      <c r="AA19" s="713"/>
      <c r="AB19" s="713"/>
      <c r="AC19" s="713"/>
      <c r="AD19" s="714">
        <v>10763</v>
      </c>
      <c r="AE19" s="714"/>
      <c r="AF19" s="714"/>
      <c r="AG19" s="714"/>
      <c r="AH19" s="714"/>
      <c r="AI19" s="714"/>
      <c r="AJ19" s="714"/>
      <c r="AK19" s="714"/>
      <c r="AL19" s="683">
        <v>0.2</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t="s">
        <v>237</v>
      </c>
      <c r="BH19" s="681"/>
      <c r="BI19" s="681"/>
      <c r="BJ19" s="681"/>
      <c r="BK19" s="681"/>
      <c r="BL19" s="681"/>
      <c r="BM19" s="681"/>
      <c r="BN19" s="682"/>
      <c r="BO19" s="713" t="s">
        <v>237</v>
      </c>
      <c r="BP19" s="713"/>
      <c r="BQ19" s="713"/>
      <c r="BR19" s="713"/>
      <c r="BS19" s="686" t="s">
        <v>237</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237</v>
      </c>
      <c r="CS19" s="681"/>
      <c r="CT19" s="681"/>
      <c r="CU19" s="681"/>
      <c r="CV19" s="681"/>
      <c r="CW19" s="681"/>
      <c r="CX19" s="681"/>
      <c r="CY19" s="682"/>
      <c r="CZ19" s="713" t="s">
        <v>177</v>
      </c>
      <c r="DA19" s="713"/>
      <c r="DB19" s="713"/>
      <c r="DC19" s="713"/>
      <c r="DD19" s="686" t="s">
        <v>237</v>
      </c>
      <c r="DE19" s="681"/>
      <c r="DF19" s="681"/>
      <c r="DG19" s="681"/>
      <c r="DH19" s="681"/>
      <c r="DI19" s="681"/>
      <c r="DJ19" s="681"/>
      <c r="DK19" s="681"/>
      <c r="DL19" s="681"/>
      <c r="DM19" s="681"/>
      <c r="DN19" s="681"/>
      <c r="DO19" s="681"/>
      <c r="DP19" s="682"/>
      <c r="DQ19" s="686" t="s">
        <v>177</v>
      </c>
      <c r="DR19" s="681"/>
      <c r="DS19" s="681"/>
      <c r="DT19" s="681"/>
      <c r="DU19" s="681"/>
      <c r="DV19" s="681"/>
      <c r="DW19" s="681"/>
      <c r="DX19" s="681"/>
      <c r="DY19" s="681"/>
      <c r="DZ19" s="681"/>
      <c r="EA19" s="681"/>
      <c r="EB19" s="681"/>
      <c r="EC19" s="727"/>
    </row>
    <row r="20" spans="2:133" ht="11.25" customHeight="1">
      <c r="B20" s="677" t="s">
        <v>277</v>
      </c>
      <c r="C20" s="678"/>
      <c r="D20" s="678"/>
      <c r="E20" s="678"/>
      <c r="F20" s="678"/>
      <c r="G20" s="678"/>
      <c r="H20" s="678"/>
      <c r="I20" s="678"/>
      <c r="J20" s="678"/>
      <c r="K20" s="678"/>
      <c r="L20" s="678"/>
      <c r="M20" s="678"/>
      <c r="N20" s="678"/>
      <c r="O20" s="678"/>
      <c r="P20" s="678"/>
      <c r="Q20" s="679"/>
      <c r="R20" s="680">
        <v>3598</v>
      </c>
      <c r="S20" s="681"/>
      <c r="T20" s="681"/>
      <c r="U20" s="681"/>
      <c r="V20" s="681"/>
      <c r="W20" s="681"/>
      <c r="X20" s="681"/>
      <c r="Y20" s="682"/>
      <c r="Z20" s="713">
        <v>0</v>
      </c>
      <c r="AA20" s="713"/>
      <c r="AB20" s="713"/>
      <c r="AC20" s="713"/>
      <c r="AD20" s="714">
        <v>3598</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t="s">
        <v>177</v>
      </c>
      <c r="BH20" s="681"/>
      <c r="BI20" s="681"/>
      <c r="BJ20" s="681"/>
      <c r="BK20" s="681"/>
      <c r="BL20" s="681"/>
      <c r="BM20" s="681"/>
      <c r="BN20" s="682"/>
      <c r="BO20" s="713" t="s">
        <v>237</v>
      </c>
      <c r="BP20" s="713"/>
      <c r="BQ20" s="713"/>
      <c r="BR20" s="713"/>
      <c r="BS20" s="686" t="s">
        <v>177</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12076632</v>
      </c>
      <c r="CS20" s="681"/>
      <c r="CT20" s="681"/>
      <c r="CU20" s="681"/>
      <c r="CV20" s="681"/>
      <c r="CW20" s="681"/>
      <c r="CX20" s="681"/>
      <c r="CY20" s="682"/>
      <c r="CZ20" s="713">
        <v>100</v>
      </c>
      <c r="DA20" s="713"/>
      <c r="DB20" s="713"/>
      <c r="DC20" s="713"/>
      <c r="DD20" s="686">
        <v>2065390</v>
      </c>
      <c r="DE20" s="681"/>
      <c r="DF20" s="681"/>
      <c r="DG20" s="681"/>
      <c r="DH20" s="681"/>
      <c r="DI20" s="681"/>
      <c r="DJ20" s="681"/>
      <c r="DK20" s="681"/>
      <c r="DL20" s="681"/>
      <c r="DM20" s="681"/>
      <c r="DN20" s="681"/>
      <c r="DO20" s="681"/>
      <c r="DP20" s="682"/>
      <c r="DQ20" s="686">
        <v>5522995</v>
      </c>
      <c r="DR20" s="681"/>
      <c r="DS20" s="681"/>
      <c r="DT20" s="681"/>
      <c r="DU20" s="681"/>
      <c r="DV20" s="681"/>
      <c r="DW20" s="681"/>
      <c r="DX20" s="681"/>
      <c r="DY20" s="681"/>
      <c r="DZ20" s="681"/>
      <c r="EA20" s="681"/>
      <c r="EB20" s="681"/>
      <c r="EC20" s="727"/>
    </row>
    <row r="21" spans="2:133" ht="11.25" customHeight="1">
      <c r="B21" s="677" t="s">
        <v>280</v>
      </c>
      <c r="C21" s="678"/>
      <c r="D21" s="678"/>
      <c r="E21" s="678"/>
      <c r="F21" s="678"/>
      <c r="G21" s="678"/>
      <c r="H21" s="678"/>
      <c r="I21" s="678"/>
      <c r="J21" s="678"/>
      <c r="K21" s="678"/>
      <c r="L21" s="678"/>
      <c r="M21" s="678"/>
      <c r="N21" s="678"/>
      <c r="O21" s="678"/>
      <c r="P21" s="678"/>
      <c r="Q21" s="679"/>
      <c r="R21" s="680">
        <v>1150</v>
      </c>
      <c r="S21" s="681"/>
      <c r="T21" s="681"/>
      <c r="U21" s="681"/>
      <c r="V21" s="681"/>
      <c r="W21" s="681"/>
      <c r="X21" s="681"/>
      <c r="Y21" s="682"/>
      <c r="Z21" s="713">
        <v>0</v>
      </c>
      <c r="AA21" s="713"/>
      <c r="AB21" s="713"/>
      <c r="AC21" s="713"/>
      <c r="AD21" s="714">
        <v>1150</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t="s">
        <v>177</v>
      </c>
      <c r="BH21" s="681"/>
      <c r="BI21" s="681"/>
      <c r="BJ21" s="681"/>
      <c r="BK21" s="681"/>
      <c r="BL21" s="681"/>
      <c r="BM21" s="681"/>
      <c r="BN21" s="682"/>
      <c r="BO21" s="713" t="s">
        <v>177</v>
      </c>
      <c r="BP21" s="713"/>
      <c r="BQ21" s="713"/>
      <c r="BR21" s="713"/>
      <c r="BS21" s="686" t="s">
        <v>177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282</v>
      </c>
      <c r="C22" s="678"/>
      <c r="D22" s="678"/>
      <c r="E22" s="678"/>
      <c r="F22" s="678"/>
      <c r="G22" s="678"/>
      <c r="H22" s="678"/>
      <c r="I22" s="678"/>
      <c r="J22" s="678"/>
      <c r="K22" s="678"/>
      <c r="L22" s="678"/>
      <c r="M22" s="678"/>
      <c r="N22" s="678"/>
      <c r="O22" s="678"/>
      <c r="P22" s="678"/>
      <c r="Q22" s="679"/>
      <c r="R22" s="680">
        <v>2524693</v>
      </c>
      <c r="S22" s="681"/>
      <c r="T22" s="681"/>
      <c r="U22" s="681"/>
      <c r="V22" s="681"/>
      <c r="W22" s="681"/>
      <c r="X22" s="681"/>
      <c r="Y22" s="682"/>
      <c r="Z22" s="713">
        <v>20.8</v>
      </c>
      <c r="AA22" s="713"/>
      <c r="AB22" s="713"/>
      <c r="AC22" s="713"/>
      <c r="AD22" s="714">
        <v>2184050</v>
      </c>
      <c r="AE22" s="714"/>
      <c r="AF22" s="714"/>
      <c r="AG22" s="714"/>
      <c r="AH22" s="714"/>
      <c r="AI22" s="714"/>
      <c r="AJ22" s="714"/>
      <c r="AK22" s="714"/>
      <c r="AL22" s="683">
        <v>47.8</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177</v>
      </c>
      <c r="BH22" s="681"/>
      <c r="BI22" s="681"/>
      <c r="BJ22" s="681"/>
      <c r="BK22" s="681"/>
      <c r="BL22" s="681"/>
      <c r="BM22" s="681"/>
      <c r="BN22" s="682"/>
      <c r="BO22" s="713" t="s">
        <v>237</v>
      </c>
      <c r="BP22" s="713"/>
      <c r="BQ22" s="713"/>
      <c r="BR22" s="713"/>
      <c r="BS22" s="686" t="s">
        <v>139</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285</v>
      </c>
      <c r="C23" s="678"/>
      <c r="D23" s="678"/>
      <c r="E23" s="678"/>
      <c r="F23" s="678"/>
      <c r="G23" s="678"/>
      <c r="H23" s="678"/>
      <c r="I23" s="678"/>
      <c r="J23" s="678"/>
      <c r="K23" s="678"/>
      <c r="L23" s="678"/>
      <c r="M23" s="678"/>
      <c r="N23" s="678"/>
      <c r="O23" s="678"/>
      <c r="P23" s="678"/>
      <c r="Q23" s="679"/>
      <c r="R23" s="680">
        <v>2184050</v>
      </c>
      <c r="S23" s="681"/>
      <c r="T23" s="681"/>
      <c r="U23" s="681"/>
      <c r="V23" s="681"/>
      <c r="W23" s="681"/>
      <c r="X23" s="681"/>
      <c r="Y23" s="682"/>
      <c r="Z23" s="713">
        <v>18</v>
      </c>
      <c r="AA23" s="713"/>
      <c r="AB23" s="713"/>
      <c r="AC23" s="713"/>
      <c r="AD23" s="714">
        <v>2184050</v>
      </c>
      <c r="AE23" s="714"/>
      <c r="AF23" s="714"/>
      <c r="AG23" s="714"/>
      <c r="AH23" s="714"/>
      <c r="AI23" s="714"/>
      <c r="AJ23" s="714"/>
      <c r="AK23" s="714"/>
      <c r="AL23" s="683">
        <v>47.8</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237</v>
      </c>
      <c r="BH23" s="681"/>
      <c r="BI23" s="681"/>
      <c r="BJ23" s="681"/>
      <c r="BK23" s="681"/>
      <c r="BL23" s="681"/>
      <c r="BM23" s="681"/>
      <c r="BN23" s="682"/>
      <c r="BO23" s="713" t="s">
        <v>177</v>
      </c>
      <c r="BP23" s="713"/>
      <c r="BQ23" s="713"/>
      <c r="BR23" s="713"/>
      <c r="BS23" s="686" t="s">
        <v>237</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c r="B24" s="677" t="s">
        <v>292</v>
      </c>
      <c r="C24" s="678"/>
      <c r="D24" s="678"/>
      <c r="E24" s="678"/>
      <c r="F24" s="678"/>
      <c r="G24" s="678"/>
      <c r="H24" s="678"/>
      <c r="I24" s="678"/>
      <c r="J24" s="678"/>
      <c r="K24" s="678"/>
      <c r="L24" s="678"/>
      <c r="M24" s="678"/>
      <c r="N24" s="678"/>
      <c r="O24" s="678"/>
      <c r="P24" s="678"/>
      <c r="Q24" s="679"/>
      <c r="R24" s="680">
        <v>340643</v>
      </c>
      <c r="S24" s="681"/>
      <c r="T24" s="681"/>
      <c r="U24" s="681"/>
      <c r="V24" s="681"/>
      <c r="W24" s="681"/>
      <c r="X24" s="681"/>
      <c r="Y24" s="682"/>
      <c r="Z24" s="713">
        <v>2.8</v>
      </c>
      <c r="AA24" s="713"/>
      <c r="AB24" s="713"/>
      <c r="AC24" s="713"/>
      <c r="AD24" s="714" t="s">
        <v>237</v>
      </c>
      <c r="AE24" s="714"/>
      <c r="AF24" s="714"/>
      <c r="AG24" s="714"/>
      <c r="AH24" s="714"/>
      <c r="AI24" s="714"/>
      <c r="AJ24" s="714"/>
      <c r="AK24" s="714"/>
      <c r="AL24" s="683" t="s">
        <v>177</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177</v>
      </c>
      <c r="BH24" s="681"/>
      <c r="BI24" s="681"/>
      <c r="BJ24" s="681"/>
      <c r="BK24" s="681"/>
      <c r="BL24" s="681"/>
      <c r="BM24" s="681"/>
      <c r="BN24" s="682"/>
      <c r="BO24" s="713" t="s">
        <v>139</v>
      </c>
      <c r="BP24" s="713"/>
      <c r="BQ24" s="713"/>
      <c r="BR24" s="713"/>
      <c r="BS24" s="686" t="s">
        <v>177</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3513471</v>
      </c>
      <c r="CS24" s="736"/>
      <c r="CT24" s="736"/>
      <c r="CU24" s="736"/>
      <c r="CV24" s="736"/>
      <c r="CW24" s="736"/>
      <c r="CX24" s="736"/>
      <c r="CY24" s="779"/>
      <c r="CZ24" s="780">
        <v>29.1</v>
      </c>
      <c r="DA24" s="751"/>
      <c r="DB24" s="751"/>
      <c r="DC24" s="783"/>
      <c r="DD24" s="778">
        <v>2342524</v>
      </c>
      <c r="DE24" s="736"/>
      <c r="DF24" s="736"/>
      <c r="DG24" s="736"/>
      <c r="DH24" s="736"/>
      <c r="DI24" s="736"/>
      <c r="DJ24" s="736"/>
      <c r="DK24" s="779"/>
      <c r="DL24" s="778">
        <v>2321795</v>
      </c>
      <c r="DM24" s="736"/>
      <c r="DN24" s="736"/>
      <c r="DO24" s="736"/>
      <c r="DP24" s="736"/>
      <c r="DQ24" s="736"/>
      <c r="DR24" s="736"/>
      <c r="DS24" s="736"/>
      <c r="DT24" s="736"/>
      <c r="DU24" s="736"/>
      <c r="DV24" s="779"/>
      <c r="DW24" s="780">
        <v>48.5</v>
      </c>
      <c r="DX24" s="751"/>
      <c r="DY24" s="751"/>
      <c r="DZ24" s="751"/>
      <c r="EA24" s="751"/>
      <c r="EB24" s="751"/>
      <c r="EC24" s="781"/>
    </row>
    <row r="25" spans="2:133" ht="11.25" customHeight="1">
      <c r="B25" s="677" t="s">
        <v>295</v>
      </c>
      <c r="C25" s="678"/>
      <c r="D25" s="678"/>
      <c r="E25" s="678"/>
      <c r="F25" s="678"/>
      <c r="G25" s="678"/>
      <c r="H25" s="678"/>
      <c r="I25" s="678"/>
      <c r="J25" s="678"/>
      <c r="K25" s="678"/>
      <c r="L25" s="678"/>
      <c r="M25" s="678"/>
      <c r="N25" s="678"/>
      <c r="O25" s="678"/>
      <c r="P25" s="678"/>
      <c r="Q25" s="679"/>
      <c r="R25" s="680" t="s">
        <v>237</v>
      </c>
      <c r="S25" s="681"/>
      <c r="T25" s="681"/>
      <c r="U25" s="681"/>
      <c r="V25" s="681"/>
      <c r="W25" s="681"/>
      <c r="X25" s="681"/>
      <c r="Y25" s="682"/>
      <c r="Z25" s="713" t="s">
        <v>177</v>
      </c>
      <c r="AA25" s="713"/>
      <c r="AB25" s="713"/>
      <c r="AC25" s="713"/>
      <c r="AD25" s="714" t="s">
        <v>177</v>
      </c>
      <c r="AE25" s="714"/>
      <c r="AF25" s="714"/>
      <c r="AG25" s="714"/>
      <c r="AH25" s="714"/>
      <c r="AI25" s="714"/>
      <c r="AJ25" s="714"/>
      <c r="AK25" s="714"/>
      <c r="AL25" s="683" t="s">
        <v>177</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237</v>
      </c>
      <c r="BH25" s="681"/>
      <c r="BI25" s="681"/>
      <c r="BJ25" s="681"/>
      <c r="BK25" s="681"/>
      <c r="BL25" s="681"/>
      <c r="BM25" s="681"/>
      <c r="BN25" s="682"/>
      <c r="BO25" s="713" t="s">
        <v>237</v>
      </c>
      <c r="BP25" s="713"/>
      <c r="BQ25" s="713"/>
      <c r="BR25" s="713"/>
      <c r="BS25" s="686" t="s">
        <v>237</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1274250</v>
      </c>
      <c r="CS25" s="699"/>
      <c r="CT25" s="699"/>
      <c r="CU25" s="699"/>
      <c r="CV25" s="699"/>
      <c r="CW25" s="699"/>
      <c r="CX25" s="699"/>
      <c r="CY25" s="700"/>
      <c r="CZ25" s="683">
        <v>10.6</v>
      </c>
      <c r="DA25" s="701"/>
      <c r="DB25" s="701"/>
      <c r="DC25" s="702"/>
      <c r="DD25" s="686">
        <v>1095914</v>
      </c>
      <c r="DE25" s="699"/>
      <c r="DF25" s="699"/>
      <c r="DG25" s="699"/>
      <c r="DH25" s="699"/>
      <c r="DI25" s="699"/>
      <c r="DJ25" s="699"/>
      <c r="DK25" s="700"/>
      <c r="DL25" s="686">
        <v>1088651</v>
      </c>
      <c r="DM25" s="699"/>
      <c r="DN25" s="699"/>
      <c r="DO25" s="699"/>
      <c r="DP25" s="699"/>
      <c r="DQ25" s="699"/>
      <c r="DR25" s="699"/>
      <c r="DS25" s="699"/>
      <c r="DT25" s="699"/>
      <c r="DU25" s="699"/>
      <c r="DV25" s="700"/>
      <c r="DW25" s="683">
        <v>22.7</v>
      </c>
      <c r="DX25" s="701"/>
      <c r="DY25" s="701"/>
      <c r="DZ25" s="701"/>
      <c r="EA25" s="701"/>
      <c r="EB25" s="701"/>
      <c r="EC25" s="722"/>
    </row>
    <row r="26" spans="2:133" ht="11.25" customHeight="1">
      <c r="B26" s="677" t="s">
        <v>298</v>
      </c>
      <c r="C26" s="678"/>
      <c r="D26" s="678"/>
      <c r="E26" s="678"/>
      <c r="F26" s="678"/>
      <c r="G26" s="678"/>
      <c r="H26" s="678"/>
      <c r="I26" s="678"/>
      <c r="J26" s="678"/>
      <c r="K26" s="678"/>
      <c r="L26" s="678"/>
      <c r="M26" s="678"/>
      <c r="N26" s="678"/>
      <c r="O26" s="678"/>
      <c r="P26" s="678"/>
      <c r="Q26" s="679"/>
      <c r="R26" s="680">
        <v>4897209</v>
      </c>
      <c r="S26" s="681"/>
      <c r="T26" s="681"/>
      <c r="U26" s="681"/>
      <c r="V26" s="681"/>
      <c r="W26" s="681"/>
      <c r="X26" s="681"/>
      <c r="Y26" s="682"/>
      <c r="Z26" s="713">
        <v>40.299999999999997</v>
      </c>
      <c r="AA26" s="713"/>
      <c r="AB26" s="713"/>
      <c r="AC26" s="713"/>
      <c r="AD26" s="714">
        <v>4556566</v>
      </c>
      <c r="AE26" s="714"/>
      <c r="AF26" s="714"/>
      <c r="AG26" s="714"/>
      <c r="AH26" s="714"/>
      <c r="AI26" s="714"/>
      <c r="AJ26" s="714"/>
      <c r="AK26" s="714"/>
      <c r="AL26" s="683">
        <v>99.7</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237</v>
      </c>
      <c r="BH26" s="681"/>
      <c r="BI26" s="681"/>
      <c r="BJ26" s="681"/>
      <c r="BK26" s="681"/>
      <c r="BL26" s="681"/>
      <c r="BM26" s="681"/>
      <c r="BN26" s="682"/>
      <c r="BO26" s="713" t="s">
        <v>177</v>
      </c>
      <c r="BP26" s="713"/>
      <c r="BQ26" s="713"/>
      <c r="BR26" s="713"/>
      <c r="BS26" s="686" t="s">
        <v>177</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684324</v>
      </c>
      <c r="CS26" s="681"/>
      <c r="CT26" s="681"/>
      <c r="CU26" s="681"/>
      <c r="CV26" s="681"/>
      <c r="CW26" s="681"/>
      <c r="CX26" s="681"/>
      <c r="CY26" s="682"/>
      <c r="CZ26" s="683">
        <v>5.7</v>
      </c>
      <c r="DA26" s="701"/>
      <c r="DB26" s="701"/>
      <c r="DC26" s="702"/>
      <c r="DD26" s="686">
        <v>582944</v>
      </c>
      <c r="DE26" s="681"/>
      <c r="DF26" s="681"/>
      <c r="DG26" s="681"/>
      <c r="DH26" s="681"/>
      <c r="DI26" s="681"/>
      <c r="DJ26" s="681"/>
      <c r="DK26" s="682"/>
      <c r="DL26" s="686" t="s">
        <v>237</v>
      </c>
      <c r="DM26" s="681"/>
      <c r="DN26" s="681"/>
      <c r="DO26" s="681"/>
      <c r="DP26" s="681"/>
      <c r="DQ26" s="681"/>
      <c r="DR26" s="681"/>
      <c r="DS26" s="681"/>
      <c r="DT26" s="681"/>
      <c r="DU26" s="681"/>
      <c r="DV26" s="682"/>
      <c r="DW26" s="683" t="s">
        <v>237</v>
      </c>
      <c r="DX26" s="701"/>
      <c r="DY26" s="701"/>
      <c r="DZ26" s="701"/>
      <c r="EA26" s="701"/>
      <c r="EB26" s="701"/>
      <c r="EC26" s="722"/>
    </row>
    <row r="27" spans="2:133" ht="11.25" customHeight="1">
      <c r="B27" s="677" t="s">
        <v>301</v>
      </c>
      <c r="C27" s="678"/>
      <c r="D27" s="678"/>
      <c r="E27" s="678"/>
      <c r="F27" s="678"/>
      <c r="G27" s="678"/>
      <c r="H27" s="678"/>
      <c r="I27" s="678"/>
      <c r="J27" s="678"/>
      <c r="K27" s="678"/>
      <c r="L27" s="678"/>
      <c r="M27" s="678"/>
      <c r="N27" s="678"/>
      <c r="O27" s="678"/>
      <c r="P27" s="678"/>
      <c r="Q27" s="679"/>
      <c r="R27" s="680">
        <v>3078</v>
      </c>
      <c r="S27" s="681"/>
      <c r="T27" s="681"/>
      <c r="U27" s="681"/>
      <c r="V27" s="681"/>
      <c r="W27" s="681"/>
      <c r="X27" s="681"/>
      <c r="Y27" s="682"/>
      <c r="Z27" s="713">
        <v>0</v>
      </c>
      <c r="AA27" s="713"/>
      <c r="AB27" s="713"/>
      <c r="AC27" s="713"/>
      <c r="AD27" s="714">
        <v>3078</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1887445</v>
      </c>
      <c r="BH27" s="681"/>
      <c r="BI27" s="681"/>
      <c r="BJ27" s="681"/>
      <c r="BK27" s="681"/>
      <c r="BL27" s="681"/>
      <c r="BM27" s="681"/>
      <c r="BN27" s="682"/>
      <c r="BO27" s="713">
        <v>100</v>
      </c>
      <c r="BP27" s="713"/>
      <c r="BQ27" s="713"/>
      <c r="BR27" s="713"/>
      <c r="BS27" s="686" t="s">
        <v>237</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1299509</v>
      </c>
      <c r="CS27" s="699"/>
      <c r="CT27" s="699"/>
      <c r="CU27" s="699"/>
      <c r="CV27" s="699"/>
      <c r="CW27" s="699"/>
      <c r="CX27" s="699"/>
      <c r="CY27" s="700"/>
      <c r="CZ27" s="683">
        <v>10.8</v>
      </c>
      <c r="DA27" s="701"/>
      <c r="DB27" s="701"/>
      <c r="DC27" s="702"/>
      <c r="DD27" s="686">
        <v>379839</v>
      </c>
      <c r="DE27" s="699"/>
      <c r="DF27" s="699"/>
      <c r="DG27" s="699"/>
      <c r="DH27" s="699"/>
      <c r="DI27" s="699"/>
      <c r="DJ27" s="699"/>
      <c r="DK27" s="700"/>
      <c r="DL27" s="686">
        <v>366373</v>
      </c>
      <c r="DM27" s="699"/>
      <c r="DN27" s="699"/>
      <c r="DO27" s="699"/>
      <c r="DP27" s="699"/>
      <c r="DQ27" s="699"/>
      <c r="DR27" s="699"/>
      <c r="DS27" s="699"/>
      <c r="DT27" s="699"/>
      <c r="DU27" s="699"/>
      <c r="DV27" s="700"/>
      <c r="DW27" s="683">
        <v>7.6</v>
      </c>
      <c r="DX27" s="701"/>
      <c r="DY27" s="701"/>
      <c r="DZ27" s="701"/>
      <c r="EA27" s="701"/>
      <c r="EB27" s="701"/>
      <c r="EC27" s="722"/>
    </row>
    <row r="28" spans="2:133" ht="11.25" customHeight="1">
      <c r="B28" s="677" t="s">
        <v>304</v>
      </c>
      <c r="C28" s="678"/>
      <c r="D28" s="678"/>
      <c r="E28" s="678"/>
      <c r="F28" s="678"/>
      <c r="G28" s="678"/>
      <c r="H28" s="678"/>
      <c r="I28" s="678"/>
      <c r="J28" s="678"/>
      <c r="K28" s="678"/>
      <c r="L28" s="678"/>
      <c r="M28" s="678"/>
      <c r="N28" s="678"/>
      <c r="O28" s="678"/>
      <c r="P28" s="678"/>
      <c r="Q28" s="679"/>
      <c r="R28" s="680">
        <v>41705</v>
      </c>
      <c r="S28" s="681"/>
      <c r="T28" s="681"/>
      <c r="U28" s="681"/>
      <c r="V28" s="681"/>
      <c r="W28" s="681"/>
      <c r="X28" s="681"/>
      <c r="Y28" s="682"/>
      <c r="Z28" s="713">
        <v>0.3</v>
      </c>
      <c r="AA28" s="713"/>
      <c r="AB28" s="713"/>
      <c r="AC28" s="713"/>
      <c r="AD28" s="714" t="s">
        <v>139</v>
      </c>
      <c r="AE28" s="714"/>
      <c r="AF28" s="714"/>
      <c r="AG28" s="714"/>
      <c r="AH28" s="714"/>
      <c r="AI28" s="714"/>
      <c r="AJ28" s="714"/>
      <c r="AK28" s="714"/>
      <c r="AL28" s="683" t="s">
        <v>237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939712</v>
      </c>
      <c r="CS28" s="681"/>
      <c r="CT28" s="681"/>
      <c r="CU28" s="681"/>
      <c r="CV28" s="681"/>
      <c r="CW28" s="681"/>
      <c r="CX28" s="681"/>
      <c r="CY28" s="682"/>
      <c r="CZ28" s="683">
        <v>7.8</v>
      </c>
      <c r="DA28" s="701"/>
      <c r="DB28" s="701"/>
      <c r="DC28" s="702"/>
      <c r="DD28" s="686">
        <v>866771</v>
      </c>
      <c r="DE28" s="681"/>
      <c r="DF28" s="681"/>
      <c r="DG28" s="681"/>
      <c r="DH28" s="681"/>
      <c r="DI28" s="681"/>
      <c r="DJ28" s="681"/>
      <c r="DK28" s="682"/>
      <c r="DL28" s="686">
        <v>866771</v>
      </c>
      <c r="DM28" s="681"/>
      <c r="DN28" s="681"/>
      <c r="DO28" s="681"/>
      <c r="DP28" s="681"/>
      <c r="DQ28" s="681"/>
      <c r="DR28" s="681"/>
      <c r="DS28" s="681"/>
      <c r="DT28" s="681"/>
      <c r="DU28" s="681"/>
      <c r="DV28" s="682"/>
      <c r="DW28" s="683">
        <v>18.100000000000001</v>
      </c>
      <c r="DX28" s="701"/>
      <c r="DY28" s="701"/>
      <c r="DZ28" s="701"/>
      <c r="EA28" s="701"/>
      <c r="EB28" s="701"/>
      <c r="EC28" s="722"/>
    </row>
    <row r="29" spans="2:133" ht="11.25" customHeight="1">
      <c r="B29" s="677" t="s">
        <v>306</v>
      </c>
      <c r="C29" s="678"/>
      <c r="D29" s="678"/>
      <c r="E29" s="678"/>
      <c r="F29" s="678"/>
      <c r="G29" s="678"/>
      <c r="H29" s="678"/>
      <c r="I29" s="678"/>
      <c r="J29" s="678"/>
      <c r="K29" s="678"/>
      <c r="L29" s="678"/>
      <c r="M29" s="678"/>
      <c r="N29" s="678"/>
      <c r="O29" s="678"/>
      <c r="P29" s="678"/>
      <c r="Q29" s="679"/>
      <c r="R29" s="680">
        <v>91961</v>
      </c>
      <c r="S29" s="681"/>
      <c r="T29" s="681"/>
      <c r="U29" s="681"/>
      <c r="V29" s="681"/>
      <c r="W29" s="681"/>
      <c r="X29" s="681"/>
      <c r="Y29" s="682"/>
      <c r="Z29" s="713">
        <v>0.8</v>
      </c>
      <c r="AA29" s="713"/>
      <c r="AB29" s="713"/>
      <c r="AC29" s="713"/>
      <c r="AD29" s="714">
        <v>5088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70</v>
      </c>
      <c r="CG29" s="720"/>
      <c r="CH29" s="720"/>
      <c r="CI29" s="720"/>
      <c r="CJ29" s="720"/>
      <c r="CK29" s="720"/>
      <c r="CL29" s="720"/>
      <c r="CM29" s="720"/>
      <c r="CN29" s="720"/>
      <c r="CO29" s="720"/>
      <c r="CP29" s="720"/>
      <c r="CQ29" s="721"/>
      <c r="CR29" s="680">
        <v>939688</v>
      </c>
      <c r="CS29" s="699"/>
      <c r="CT29" s="699"/>
      <c r="CU29" s="699"/>
      <c r="CV29" s="699"/>
      <c r="CW29" s="699"/>
      <c r="CX29" s="699"/>
      <c r="CY29" s="700"/>
      <c r="CZ29" s="683">
        <v>7.8</v>
      </c>
      <c r="DA29" s="701"/>
      <c r="DB29" s="701"/>
      <c r="DC29" s="702"/>
      <c r="DD29" s="686">
        <v>866747</v>
      </c>
      <c r="DE29" s="699"/>
      <c r="DF29" s="699"/>
      <c r="DG29" s="699"/>
      <c r="DH29" s="699"/>
      <c r="DI29" s="699"/>
      <c r="DJ29" s="699"/>
      <c r="DK29" s="700"/>
      <c r="DL29" s="686">
        <v>866747</v>
      </c>
      <c r="DM29" s="699"/>
      <c r="DN29" s="699"/>
      <c r="DO29" s="699"/>
      <c r="DP29" s="699"/>
      <c r="DQ29" s="699"/>
      <c r="DR29" s="699"/>
      <c r="DS29" s="699"/>
      <c r="DT29" s="699"/>
      <c r="DU29" s="699"/>
      <c r="DV29" s="700"/>
      <c r="DW29" s="683">
        <v>18.100000000000001</v>
      </c>
      <c r="DX29" s="701"/>
      <c r="DY29" s="701"/>
      <c r="DZ29" s="701"/>
      <c r="EA29" s="701"/>
      <c r="EB29" s="701"/>
      <c r="EC29" s="722"/>
    </row>
    <row r="30" spans="2:133" ht="11.25" customHeight="1">
      <c r="B30" s="677" t="s">
        <v>308</v>
      </c>
      <c r="C30" s="678"/>
      <c r="D30" s="678"/>
      <c r="E30" s="678"/>
      <c r="F30" s="678"/>
      <c r="G30" s="678"/>
      <c r="H30" s="678"/>
      <c r="I30" s="678"/>
      <c r="J30" s="678"/>
      <c r="K30" s="678"/>
      <c r="L30" s="678"/>
      <c r="M30" s="678"/>
      <c r="N30" s="678"/>
      <c r="O30" s="678"/>
      <c r="P30" s="678"/>
      <c r="Q30" s="679"/>
      <c r="R30" s="680">
        <v>53114</v>
      </c>
      <c r="S30" s="681"/>
      <c r="T30" s="681"/>
      <c r="U30" s="681"/>
      <c r="V30" s="681"/>
      <c r="W30" s="681"/>
      <c r="X30" s="681"/>
      <c r="Y30" s="682"/>
      <c r="Z30" s="713">
        <v>0.4</v>
      </c>
      <c r="AA30" s="713"/>
      <c r="AB30" s="713"/>
      <c r="AC30" s="713"/>
      <c r="AD30" s="714" t="s">
        <v>177</v>
      </c>
      <c r="AE30" s="714"/>
      <c r="AF30" s="714"/>
      <c r="AG30" s="714"/>
      <c r="AH30" s="714"/>
      <c r="AI30" s="714"/>
      <c r="AJ30" s="714"/>
      <c r="AK30" s="714"/>
      <c r="AL30" s="683" t="s">
        <v>237</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908878</v>
      </c>
      <c r="CS30" s="681"/>
      <c r="CT30" s="681"/>
      <c r="CU30" s="681"/>
      <c r="CV30" s="681"/>
      <c r="CW30" s="681"/>
      <c r="CX30" s="681"/>
      <c r="CY30" s="682"/>
      <c r="CZ30" s="683">
        <v>7.5</v>
      </c>
      <c r="DA30" s="701"/>
      <c r="DB30" s="701"/>
      <c r="DC30" s="702"/>
      <c r="DD30" s="686">
        <v>837968</v>
      </c>
      <c r="DE30" s="681"/>
      <c r="DF30" s="681"/>
      <c r="DG30" s="681"/>
      <c r="DH30" s="681"/>
      <c r="DI30" s="681"/>
      <c r="DJ30" s="681"/>
      <c r="DK30" s="682"/>
      <c r="DL30" s="686">
        <v>837968</v>
      </c>
      <c r="DM30" s="681"/>
      <c r="DN30" s="681"/>
      <c r="DO30" s="681"/>
      <c r="DP30" s="681"/>
      <c r="DQ30" s="681"/>
      <c r="DR30" s="681"/>
      <c r="DS30" s="681"/>
      <c r="DT30" s="681"/>
      <c r="DU30" s="681"/>
      <c r="DV30" s="682"/>
      <c r="DW30" s="683">
        <v>17.5</v>
      </c>
      <c r="DX30" s="701"/>
      <c r="DY30" s="701"/>
      <c r="DZ30" s="701"/>
      <c r="EA30" s="701"/>
      <c r="EB30" s="701"/>
      <c r="EC30" s="722"/>
    </row>
    <row r="31" spans="2:133" ht="11.25" customHeight="1">
      <c r="B31" s="677" t="s">
        <v>312</v>
      </c>
      <c r="C31" s="678"/>
      <c r="D31" s="678"/>
      <c r="E31" s="678"/>
      <c r="F31" s="678"/>
      <c r="G31" s="678"/>
      <c r="H31" s="678"/>
      <c r="I31" s="678"/>
      <c r="J31" s="678"/>
      <c r="K31" s="678"/>
      <c r="L31" s="678"/>
      <c r="M31" s="678"/>
      <c r="N31" s="678"/>
      <c r="O31" s="678"/>
      <c r="P31" s="678"/>
      <c r="Q31" s="679"/>
      <c r="R31" s="680">
        <v>2751431</v>
      </c>
      <c r="S31" s="681"/>
      <c r="T31" s="681"/>
      <c r="U31" s="681"/>
      <c r="V31" s="681"/>
      <c r="W31" s="681"/>
      <c r="X31" s="681"/>
      <c r="Y31" s="682"/>
      <c r="Z31" s="713">
        <v>22.6</v>
      </c>
      <c r="AA31" s="713"/>
      <c r="AB31" s="713"/>
      <c r="AC31" s="713"/>
      <c r="AD31" s="714" t="s">
        <v>177</v>
      </c>
      <c r="AE31" s="714"/>
      <c r="AF31" s="714"/>
      <c r="AG31" s="714"/>
      <c r="AH31" s="714"/>
      <c r="AI31" s="714"/>
      <c r="AJ31" s="714"/>
      <c r="AK31" s="714"/>
      <c r="AL31" s="683" t="s">
        <v>237</v>
      </c>
      <c r="AM31" s="684"/>
      <c r="AN31" s="684"/>
      <c r="AO31" s="715"/>
      <c r="AP31" s="756" t="s">
        <v>313</v>
      </c>
      <c r="AQ31" s="757"/>
      <c r="AR31" s="757"/>
      <c r="AS31" s="757"/>
      <c r="AT31" s="762" t="s">
        <v>314</v>
      </c>
      <c r="AU31" s="231"/>
      <c r="AV31" s="231"/>
      <c r="AW31" s="231"/>
      <c r="AX31" s="746" t="s">
        <v>191</v>
      </c>
      <c r="AY31" s="747"/>
      <c r="AZ31" s="747"/>
      <c r="BA31" s="747"/>
      <c r="BB31" s="747"/>
      <c r="BC31" s="747"/>
      <c r="BD31" s="747"/>
      <c r="BE31" s="747"/>
      <c r="BF31" s="748"/>
      <c r="BG31" s="749">
        <v>97.8</v>
      </c>
      <c r="BH31" s="750"/>
      <c r="BI31" s="750"/>
      <c r="BJ31" s="750"/>
      <c r="BK31" s="750"/>
      <c r="BL31" s="750"/>
      <c r="BM31" s="751">
        <v>95.5</v>
      </c>
      <c r="BN31" s="750"/>
      <c r="BO31" s="750"/>
      <c r="BP31" s="750"/>
      <c r="BQ31" s="752"/>
      <c r="BR31" s="749">
        <v>98.8</v>
      </c>
      <c r="BS31" s="750"/>
      <c r="BT31" s="750"/>
      <c r="BU31" s="750"/>
      <c r="BV31" s="750"/>
      <c r="BW31" s="750"/>
      <c r="BX31" s="751">
        <v>96.3</v>
      </c>
      <c r="BY31" s="750"/>
      <c r="BZ31" s="750"/>
      <c r="CA31" s="750"/>
      <c r="CB31" s="752"/>
      <c r="CD31" s="767"/>
      <c r="CE31" s="768"/>
      <c r="CF31" s="719" t="s">
        <v>315</v>
      </c>
      <c r="CG31" s="720"/>
      <c r="CH31" s="720"/>
      <c r="CI31" s="720"/>
      <c r="CJ31" s="720"/>
      <c r="CK31" s="720"/>
      <c r="CL31" s="720"/>
      <c r="CM31" s="720"/>
      <c r="CN31" s="720"/>
      <c r="CO31" s="720"/>
      <c r="CP31" s="720"/>
      <c r="CQ31" s="721"/>
      <c r="CR31" s="680">
        <v>30810</v>
      </c>
      <c r="CS31" s="699"/>
      <c r="CT31" s="699"/>
      <c r="CU31" s="699"/>
      <c r="CV31" s="699"/>
      <c r="CW31" s="699"/>
      <c r="CX31" s="699"/>
      <c r="CY31" s="700"/>
      <c r="CZ31" s="683">
        <v>0.3</v>
      </c>
      <c r="DA31" s="701"/>
      <c r="DB31" s="701"/>
      <c r="DC31" s="702"/>
      <c r="DD31" s="686">
        <v>28779</v>
      </c>
      <c r="DE31" s="699"/>
      <c r="DF31" s="699"/>
      <c r="DG31" s="699"/>
      <c r="DH31" s="699"/>
      <c r="DI31" s="699"/>
      <c r="DJ31" s="699"/>
      <c r="DK31" s="700"/>
      <c r="DL31" s="686">
        <v>28779</v>
      </c>
      <c r="DM31" s="699"/>
      <c r="DN31" s="699"/>
      <c r="DO31" s="699"/>
      <c r="DP31" s="699"/>
      <c r="DQ31" s="699"/>
      <c r="DR31" s="699"/>
      <c r="DS31" s="699"/>
      <c r="DT31" s="699"/>
      <c r="DU31" s="699"/>
      <c r="DV31" s="700"/>
      <c r="DW31" s="683">
        <v>0.6</v>
      </c>
      <c r="DX31" s="701"/>
      <c r="DY31" s="701"/>
      <c r="DZ31" s="701"/>
      <c r="EA31" s="701"/>
      <c r="EB31" s="701"/>
      <c r="EC31" s="722"/>
    </row>
    <row r="32" spans="2:133" ht="11.25" customHeight="1">
      <c r="B32" s="771" t="s">
        <v>316</v>
      </c>
      <c r="C32" s="772"/>
      <c r="D32" s="772"/>
      <c r="E32" s="772"/>
      <c r="F32" s="772"/>
      <c r="G32" s="772"/>
      <c r="H32" s="772"/>
      <c r="I32" s="772"/>
      <c r="J32" s="772"/>
      <c r="K32" s="772"/>
      <c r="L32" s="772"/>
      <c r="M32" s="772"/>
      <c r="N32" s="772"/>
      <c r="O32" s="772"/>
      <c r="P32" s="772"/>
      <c r="Q32" s="773"/>
      <c r="R32" s="680" t="s">
        <v>237</v>
      </c>
      <c r="S32" s="681"/>
      <c r="T32" s="681"/>
      <c r="U32" s="681"/>
      <c r="V32" s="681"/>
      <c r="W32" s="681"/>
      <c r="X32" s="681"/>
      <c r="Y32" s="682"/>
      <c r="Z32" s="713" t="s">
        <v>237</v>
      </c>
      <c r="AA32" s="713"/>
      <c r="AB32" s="713"/>
      <c r="AC32" s="713"/>
      <c r="AD32" s="714" t="s">
        <v>177</v>
      </c>
      <c r="AE32" s="714"/>
      <c r="AF32" s="714"/>
      <c r="AG32" s="714"/>
      <c r="AH32" s="714"/>
      <c r="AI32" s="714"/>
      <c r="AJ32" s="714"/>
      <c r="AK32" s="714"/>
      <c r="AL32" s="683" t="s">
        <v>237</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98.8</v>
      </c>
      <c r="BH32" s="699"/>
      <c r="BI32" s="699"/>
      <c r="BJ32" s="699"/>
      <c r="BK32" s="699"/>
      <c r="BL32" s="699"/>
      <c r="BM32" s="684">
        <v>95.9</v>
      </c>
      <c r="BN32" s="745"/>
      <c r="BO32" s="745"/>
      <c r="BP32" s="745"/>
      <c r="BQ32" s="726"/>
      <c r="BR32" s="753">
        <v>98.5</v>
      </c>
      <c r="BS32" s="699"/>
      <c r="BT32" s="699"/>
      <c r="BU32" s="699"/>
      <c r="BV32" s="699"/>
      <c r="BW32" s="699"/>
      <c r="BX32" s="684">
        <v>95.8</v>
      </c>
      <c r="BY32" s="745"/>
      <c r="BZ32" s="745"/>
      <c r="CA32" s="745"/>
      <c r="CB32" s="726"/>
      <c r="CD32" s="769"/>
      <c r="CE32" s="770"/>
      <c r="CF32" s="719" t="s">
        <v>319</v>
      </c>
      <c r="CG32" s="720"/>
      <c r="CH32" s="720"/>
      <c r="CI32" s="720"/>
      <c r="CJ32" s="720"/>
      <c r="CK32" s="720"/>
      <c r="CL32" s="720"/>
      <c r="CM32" s="720"/>
      <c r="CN32" s="720"/>
      <c r="CO32" s="720"/>
      <c r="CP32" s="720"/>
      <c r="CQ32" s="721"/>
      <c r="CR32" s="680">
        <v>24</v>
      </c>
      <c r="CS32" s="681"/>
      <c r="CT32" s="681"/>
      <c r="CU32" s="681"/>
      <c r="CV32" s="681"/>
      <c r="CW32" s="681"/>
      <c r="CX32" s="681"/>
      <c r="CY32" s="682"/>
      <c r="CZ32" s="683">
        <v>0</v>
      </c>
      <c r="DA32" s="701"/>
      <c r="DB32" s="701"/>
      <c r="DC32" s="702"/>
      <c r="DD32" s="686">
        <v>24</v>
      </c>
      <c r="DE32" s="681"/>
      <c r="DF32" s="681"/>
      <c r="DG32" s="681"/>
      <c r="DH32" s="681"/>
      <c r="DI32" s="681"/>
      <c r="DJ32" s="681"/>
      <c r="DK32" s="682"/>
      <c r="DL32" s="686">
        <v>24</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320</v>
      </c>
      <c r="C33" s="678"/>
      <c r="D33" s="678"/>
      <c r="E33" s="678"/>
      <c r="F33" s="678"/>
      <c r="G33" s="678"/>
      <c r="H33" s="678"/>
      <c r="I33" s="678"/>
      <c r="J33" s="678"/>
      <c r="K33" s="678"/>
      <c r="L33" s="678"/>
      <c r="M33" s="678"/>
      <c r="N33" s="678"/>
      <c r="O33" s="678"/>
      <c r="P33" s="678"/>
      <c r="Q33" s="679"/>
      <c r="R33" s="680">
        <v>530481</v>
      </c>
      <c r="S33" s="681"/>
      <c r="T33" s="681"/>
      <c r="U33" s="681"/>
      <c r="V33" s="681"/>
      <c r="W33" s="681"/>
      <c r="X33" s="681"/>
      <c r="Y33" s="682"/>
      <c r="Z33" s="713">
        <v>4.4000000000000004</v>
      </c>
      <c r="AA33" s="713"/>
      <c r="AB33" s="713"/>
      <c r="AC33" s="713"/>
      <c r="AD33" s="714" t="s">
        <v>177</v>
      </c>
      <c r="AE33" s="714"/>
      <c r="AF33" s="714"/>
      <c r="AG33" s="714"/>
      <c r="AH33" s="714"/>
      <c r="AI33" s="714"/>
      <c r="AJ33" s="714"/>
      <c r="AK33" s="714"/>
      <c r="AL33" s="683" t="s">
        <v>177</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96.8</v>
      </c>
      <c r="BH33" s="665"/>
      <c r="BI33" s="665"/>
      <c r="BJ33" s="665"/>
      <c r="BK33" s="665"/>
      <c r="BL33" s="665"/>
      <c r="BM33" s="707">
        <v>94.6</v>
      </c>
      <c r="BN33" s="665"/>
      <c r="BO33" s="665"/>
      <c r="BP33" s="665"/>
      <c r="BQ33" s="709"/>
      <c r="BR33" s="744">
        <v>98.9</v>
      </c>
      <c r="BS33" s="665"/>
      <c r="BT33" s="665"/>
      <c r="BU33" s="665"/>
      <c r="BV33" s="665"/>
      <c r="BW33" s="665"/>
      <c r="BX33" s="707">
        <v>96.4</v>
      </c>
      <c r="BY33" s="665"/>
      <c r="BZ33" s="665"/>
      <c r="CA33" s="665"/>
      <c r="CB33" s="709"/>
      <c r="CD33" s="719" t="s">
        <v>322</v>
      </c>
      <c r="CE33" s="720"/>
      <c r="CF33" s="720"/>
      <c r="CG33" s="720"/>
      <c r="CH33" s="720"/>
      <c r="CI33" s="720"/>
      <c r="CJ33" s="720"/>
      <c r="CK33" s="720"/>
      <c r="CL33" s="720"/>
      <c r="CM33" s="720"/>
      <c r="CN33" s="720"/>
      <c r="CO33" s="720"/>
      <c r="CP33" s="720"/>
      <c r="CQ33" s="721"/>
      <c r="CR33" s="680">
        <v>6496297</v>
      </c>
      <c r="CS33" s="699"/>
      <c r="CT33" s="699"/>
      <c r="CU33" s="699"/>
      <c r="CV33" s="699"/>
      <c r="CW33" s="699"/>
      <c r="CX33" s="699"/>
      <c r="CY33" s="700"/>
      <c r="CZ33" s="683">
        <v>53.8</v>
      </c>
      <c r="DA33" s="701"/>
      <c r="DB33" s="701"/>
      <c r="DC33" s="702"/>
      <c r="DD33" s="686">
        <v>3076931</v>
      </c>
      <c r="DE33" s="699"/>
      <c r="DF33" s="699"/>
      <c r="DG33" s="699"/>
      <c r="DH33" s="699"/>
      <c r="DI33" s="699"/>
      <c r="DJ33" s="699"/>
      <c r="DK33" s="700"/>
      <c r="DL33" s="686">
        <v>2443026</v>
      </c>
      <c r="DM33" s="699"/>
      <c r="DN33" s="699"/>
      <c r="DO33" s="699"/>
      <c r="DP33" s="699"/>
      <c r="DQ33" s="699"/>
      <c r="DR33" s="699"/>
      <c r="DS33" s="699"/>
      <c r="DT33" s="699"/>
      <c r="DU33" s="699"/>
      <c r="DV33" s="700"/>
      <c r="DW33" s="683">
        <v>51</v>
      </c>
      <c r="DX33" s="701"/>
      <c r="DY33" s="701"/>
      <c r="DZ33" s="701"/>
      <c r="EA33" s="701"/>
      <c r="EB33" s="701"/>
      <c r="EC33" s="722"/>
    </row>
    <row r="34" spans="2:133" ht="11.25" customHeight="1">
      <c r="B34" s="677" t="s">
        <v>323</v>
      </c>
      <c r="C34" s="678"/>
      <c r="D34" s="678"/>
      <c r="E34" s="678"/>
      <c r="F34" s="678"/>
      <c r="G34" s="678"/>
      <c r="H34" s="678"/>
      <c r="I34" s="678"/>
      <c r="J34" s="678"/>
      <c r="K34" s="678"/>
      <c r="L34" s="678"/>
      <c r="M34" s="678"/>
      <c r="N34" s="678"/>
      <c r="O34" s="678"/>
      <c r="P34" s="678"/>
      <c r="Q34" s="679"/>
      <c r="R34" s="680">
        <v>14467</v>
      </c>
      <c r="S34" s="681"/>
      <c r="T34" s="681"/>
      <c r="U34" s="681"/>
      <c r="V34" s="681"/>
      <c r="W34" s="681"/>
      <c r="X34" s="681"/>
      <c r="Y34" s="682"/>
      <c r="Z34" s="713">
        <v>0.1</v>
      </c>
      <c r="AA34" s="713"/>
      <c r="AB34" s="713"/>
      <c r="AC34" s="713"/>
      <c r="AD34" s="714">
        <v>4305</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1256971</v>
      </c>
      <c r="CS34" s="681"/>
      <c r="CT34" s="681"/>
      <c r="CU34" s="681"/>
      <c r="CV34" s="681"/>
      <c r="CW34" s="681"/>
      <c r="CX34" s="681"/>
      <c r="CY34" s="682"/>
      <c r="CZ34" s="683">
        <v>10.4</v>
      </c>
      <c r="DA34" s="701"/>
      <c r="DB34" s="701"/>
      <c r="DC34" s="702"/>
      <c r="DD34" s="686">
        <v>980632</v>
      </c>
      <c r="DE34" s="681"/>
      <c r="DF34" s="681"/>
      <c r="DG34" s="681"/>
      <c r="DH34" s="681"/>
      <c r="DI34" s="681"/>
      <c r="DJ34" s="681"/>
      <c r="DK34" s="682"/>
      <c r="DL34" s="686">
        <v>755721</v>
      </c>
      <c r="DM34" s="681"/>
      <c r="DN34" s="681"/>
      <c r="DO34" s="681"/>
      <c r="DP34" s="681"/>
      <c r="DQ34" s="681"/>
      <c r="DR34" s="681"/>
      <c r="DS34" s="681"/>
      <c r="DT34" s="681"/>
      <c r="DU34" s="681"/>
      <c r="DV34" s="682"/>
      <c r="DW34" s="683">
        <v>15.8</v>
      </c>
      <c r="DX34" s="701"/>
      <c r="DY34" s="701"/>
      <c r="DZ34" s="701"/>
      <c r="EA34" s="701"/>
      <c r="EB34" s="701"/>
      <c r="EC34" s="722"/>
    </row>
    <row r="35" spans="2:133" ht="11.25" customHeight="1">
      <c r="B35" s="677" t="s">
        <v>325</v>
      </c>
      <c r="C35" s="678"/>
      <c r="D35" s="678"/>
      <c r="E35" s="678"/>
      <c r="F35" s="678"/>
      <c r="G35" s="678"/>
      <c r="H35" s="678"/>
      <c r="I35" s="678"/>
      <c r="J35" s="678"/>
      <c r="K35" s="678"/>
      <c r="L35" s="678"/>
      <c r="M35" s="678"/>
      <c r="N35" s="678"/>
      <c r="O35" s="678"/>
      <c r="P35" s="678"/>
      <c r="Q35" s="679"/>
      <c r="R35" s="680">
        <v>56409</v>
      </c>
      <c r="S35" s="681"/>
      <c r="T35" s="681"/>
      <c r="U35" s="681"/>
      <c r="V35" s="681"/>
      <c r="W35" s="681"/>
      <c r="X35" s="681"/>
      <c r="Y35" s="682"/>
      <c r="Z35" s="713">
        <v>0.5</v>
      </c>
      <c r="AA35" s="713"/>
      <c r="AB35" s="713"/>
      <c r="AC35" s="713"/>
      <c r="AD35" s="714" t="s">
        <v>177</v>
      </c>
      <c r="AE35" s="714"/>
      <c r="AF35" s="714"/>
      <c r="AG35" s="714"/>
      <c r="AH35" s="714"/>
      <c r="AI35" s="714"/>
      <c r="AJ35" s="714"/>
      <c r="AK35" s="714"/>
      <c r="AL35" s="683" t="s">
        <v>177</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62578</v>
      </c>
      <c r="CS35" s="699"/>
      <c r="CT35" s="699"/>
      <c r="CU35" s="699"/>
      <c r="CV35" s="699"/>
      <c r="CW35" s="699"/>
      <c r="CX35" s="699"/>
      <c r="CY35" s="700"/>
      <c r="CZ35" s="683">
        <v>0.5</v>
      </c>
      <c r="DA35" s="701"/>
      <c r="DB35" s="701"/>
      <c r="DC35" s="702"/>
      <c r="DD35" s="686">
        <v>37346</v>
      </c>
      <c r="DE35" s="699"/>
      <c r="DF35" s="699"/>
      <c r="DG35" s="699"/>
      <c r="DH35" s="699"/>
      <c r="DI35" s="699"/>
      <c r="DJ35" s="699"/>
      <c r="DK35" s="700"/>
      <c r="DL35" s="686">
        <v>37346</v>
      </c>
      <c r="DM35" s="699"/>
      <c r="DN35" s="699"/>
      <c r="DO35" s="699"/>
      <c r="DP35" s="699"/>
      <c r="DQ35" s="699"/>
      <c r="DR35" s="699"/>
      <c r="DS35" s="699"/>
      <c r="DT35" s="699"/>
      <c r="DU35" s="699"/>
      <c r="DV35" s="700"/>
      <c r="DW35" s="683">
        <v>0.8</v>
      </c>
      <c r="DX35" s="701"/>
      <c r="DY35" s="701"/>
      <c r="DZ35" s="701"/>
      <c r="EA35" s="701"/>
      <c r="EB35" s="701"/>
      <c r="EC35" s="722"/>
    </row>
    <row r="36" spans="2:133" ht="11.25" customHeight="1">
      <c r="B36" s="677" t="s">
        <v>329</v>
      </c>
      <c r="C36" s="678"/>
      <c r="D36" s="678"/>
      <c r="E36" s="678"/>
      <c r="F36" s="678"/>
      <c r="G36" s="678"/>
      <c r="H36" s="678"/>
      <c r="I36" s="678"/>
      <c r="J36" s="678"/>
      <c r="K36" s="678"/>
      <c r="L36" s="678"/>
      <c r="M36" s="678"/>
      <c r="N36" s="678"/>
      <c r="O36" s="678"/>
      <c r="P36" s="678"/>
      <c r="Q36" s="679"/>
      <c r="R36" s="680">
        <v>110772</v>
      </c>
      <c r="S36" s="681"/>
      <c r="T36" s="681"/>
      <c r="U36" s="681"/>
      <c r="V36" s="681"/>
      <c r="W36" s="681"/>
      <c r="X36" s="681"/>
      <c r="Y36" s="682"/>
      <c r="Z36" s="713">
        <v>0.9</v>
      </c>
      <c r="AA36" s="713"/>
      <c r="AB36" s="713"/>
      <c r="AC36" s="713"/>
      <c r="AD36" s="714" t="s">
        <v>177</v>
      </c>
      <c r="AE36" s="714"/>
      <c r="AF36" s="714"/>
      <c r="AG36" s="714"/>
      <c r="AH36" s="714"/>
      <c r="AI36" s="714"/>
      <c r="AJ36" s="714"/>
      <c r="AK36" s="714"/>
      <c r="AL36" s="683" t="s">
        <v>177</v>
      </c>
      <c r="AM36" s="684"/>
      <c r="AN36" s="684"/>
      <c r="AO36" s="715"/>
      <c r="AP36" s="235"/>
      <c r="AQ36" s="732" t="s">
        <v>330</v>
      </c>
      <c r="AR36" s="733"/>
      <c r="AS36" s="733"/>
      <c r="AT36" s="733"/>
      <c r="AU36" s="733"/>
      <c r="AV36" s="733"/>
      <c r="AW36" s="733"/>
      <c r="AX36" s="733"/>
      <c r="AY36" s="734"/>
      <c r="AZ36" s="735">
        <v>1055641</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94582</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2866577</v>
      </c>
      <c r="CS36" s="681"/>
      <c r="CT36" s="681"/>
      <c r="CU36" s="681"/>
      <c r="CV36" s="681"/>
      <c r="CW36" s="681"/>
      <c r="CX36" s="681"/>
      <c r="CY36" s="682"/>
      <c r="CZ36" s="683">
        <v>23.7</v>
      </c>
      <c r="DA36" s="701"/>
      <c r="DB36" s="701"/>
      <c r="DC36" s="702"/>
      <c r="DD36" s="686">
        <v>1175805</v>
      </c>
      <c r="DE36" s="681"/>
      <c r="DF36" s="681"/>
      <c r="DG36" s="681"/>
      <c r="DH36" s="681"/>
      <c r="DI36" s="681"/>
      <c r="DJ36" s="681"/>
      <c r="DK36" s="682"/>
      <c r="DL36" s="686">
        <v>850603</v>
      </c>
      <c r="DM36" s="681"/>
      <c r="DN36" s="681"/>
      <c r="DO36" s="681"/>
      <c r="DP36" s="681"/>
      <c r="DQ36" s="681"/>
      <c r="DR36" s="681"/>
      <c r="DS36" s="681"/>
      <c r="DT36" s="681"/>
      <c r="DU36" s="681"/>
      <c r="DV36" s="682"/>
      <c r="DW36" s="683">
        <v>17.8</v>
      </c>
      <c r="DX36" s="701"/>
      <c r="DY36" s="701"/>
      <c r="DZ36" s="701"/>
      <c r="EA36" s="701"/>
      <c r="EB36" s="701"/>
      <c r="EC36" s="722"/>
    </row>
    <row r="37" spans="2:133" ht="11.25" customHeight="1">
      <c r="B37" s="677" t="s">
        <v>333</v>
      </c>
      <c r="C37" s="678"/>
      <c r="D37" s="678"/>
      <c r="E37" s="678"/>
      <c r="F37" s="678"/>
      <c r="G37" s="678"/>
      <c r="H37" s="678"/>
      <c r="I37" s="678"/>
      <c r="J37" s="678"/>
      <c r="K37" s="678"/>
      <c r="L37" s="678"/>
      <c r="M37" s="678"/>
      <c r="N37" s="678"/>
      <c r="O37" s="678"/>
      <c r="P37" s="678"/>
      <c r="Q37" s="679"/>
      <c r="R37" s="680">
        <v>59583</v>
      </c>
      <c r="S37" s="681"/>
      <c r="T37" s="681"/>
      <c r="U37" s="681"/>
      <c r="V37" s="681"/>
      <c r="W37" s="681"/>
      <c r="X37" s="681"/>
      <c r="Y37" s="682"/>
      <c r="Z37" s="713">
        <v>0.5</v>
      </c>
      <c r="AA37" s="713"/>
      <c r="AB37" s="713"/>
      <c r="AC37" s="713"/>
      <c r="AD37" s="714" t="s">
        <v>237</v>
      </c>
      <c r="AE37" s="714"/>
      <c r="AF37" s="714"/>
      <c r="AG37" s="714"/>
      <c r="AH37" s="714"/>
      <c r="AI37" s="714"/>
      <c r="AJ37" s="714"/>
      <c r="AK37" s="714"/>
      <c r="AL37" s="683" t="s">
        <v>237</v>
      </c>
      <c r="AM37" s="684"/>
      <c r="AN37" s="684"/>
      <c r="AO37" s="715"/>
      <c r="AQ37" s="723" t="s">
        <v>334</v>
      </c>
      <c r="AR37" s="724"/>
      <c r="AS37" s="724"/>
      <c r="AT37" s="724"/>
      <c r="AU37" s="724"/>
      <c r="AV37" s="724"/>
      <c r="AW37" s="724"/>
      <c r="AX37" s="724"/>
      <c r="AY37" s="725"/>
      <c r="AZ37" s="680">
        <v>208337</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53232</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438546</v>
      </c>
      <c r="CS37" s="699"/>
      <c r="CT37" s="699"/>
      <c r="CU37" s="699"/>
      <c r="CV37" s="699"/>
      <c r="CW37" s="699"/>
      <c r="CX37" s="699"/>
      <c r="CY37" s="700"/>
      <c r="CZ37" s="683">
        <v>3.6</v>
      </c>
      <c r="DA37" s="701"/>
      <c r="DB37" s="701"/>
      <c r="DC37" s="702"/>
      <c r="DD37" s="686">
        <v>429146</v>
      </c>
      <c r="DE37" s="699"/>
      <c r="DF37" s="699"/>
      <c r="DG37" s="699"/>
      <c r="DH37" s="699"/>
      <c r="DI37" s="699"/>
      <c r="DJ37" s="699"/>
      <c r="DK37" s="700"/>
      <c r="DL37" s="686">
        <v>400039</v>
      </c>
      <c r="DM37" s="699"/>
      <c r="DN37" s="699"/>
      <c r="DO37" s="699"/>
      <c r="DP37" s="699"/>
      <c r="DQ37" s="699"/>
      <c r="DR37" s="699"/>
      <c r="DS37" s="699"/>
      <c r="DT37" s="699"/>
      <c r="DU37" s="699"/>
      <c r="DV37" s="700"/>
      <c r="DW37" s="683">
        <v>8.4</v>
      </c>
      <c r="DX37" s="701"/>
      <c r="DY37" s="701"/>
      <c r="DZ37" s="701"/>
      <c r="EA37" s="701"/>
      <c r="EB37" s="701"/>
      <c r="EC37" s="722"/>
    </row>
    <row r="38" spans="2:133" ht="11.25" customHeight="1">
      <c r="B38" s="677" t="s">
        <v>337</v>
      </c>
      <c r="C38" s="678"/>
      <c r="D38" s="678"/>
      <c r="E38" s="678"/>
      <c r="F38" s="678"/>
      <c r="G38" s="678"/>
      <c r="H38" s="678"/>
      <c r="I38" s="678"/>
      <c r="J38" s="678"/>
      <c r="K38" s="678"/>
      <c r="L38" s="678"/>
      <c r="M38" s="678"/>
      <c r="N38" s="678"/>
      <c r="O38" s="678"/>
      <c r="P38" s="678"/>
      <c r="Q38" s="679"/>
      <c r="R38" s="680">
        <v>196727</v>
      </c>
      <c r="S38" s="681"/>
      <c r="T38" s="681"/>
      <c r="U38" s="681"/>
      <c r="V38" s="681"/>
      <c r="W38" s="681"/>
      <c r="X38" s="681"/>
      <c r="Y38" s="682"/>
      <c r="Z38" s="713">
        <v>1.6</v>
      </c>
      <c r="AA38" s="713"/>
      <c r="AB38" s="713"/>
      <c r="AC38" s="713"/>
      <c r="AD38" s="714">
        <v>339</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52914</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2401</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1002727</v>
      </c>
      <c r="CS38" s="681"/>
      <c r="CT38" s="681"/>
      <c r="CU38" s="681"/>
      <c r="CV38" s="681"/>
      <c r="CW38" s="681"/>
      <c r="CX38" s="681"/>
      <c r="CY38" s="682"/>
      <c r="CZ38" s="683">
        <v>8.3000000000000007</v>
      </c>
      <c r="DA38" s="701"/>
      <c r="DB38" s="701"/>
      <c r="DC38" s="702"/>
      <c r="DD38" s="686">
        <v>872676</v>
      </c>
      <c r="DE38" s="681"/>
      <c r="DF38" s="681"/>
      <c r="DG38" s="681"/>
      <c r="DH38" s="681"/>
      <c r="DI38" s="681"/>
      <c r="DJ38" s="681"/>
      <c r="DK38" s="682"/>
      <c r="DL38" s="686">
        <v>799356</v>
      </c>
      <c r="DM38" s="681"/>
      <c r="DN38" s="681"/>
      <c r="DO38" s="681"/>
      <c r="DP38" s="681"/>
      <c r="DQ38" s="681"/>
      <c r="DR38" s="681"/>
      <c r="DS38" s="681"/>
      <c r="DT38" s="681"/>
      <c r="DU38" s="681"/>
      <c r="DV38" s="682"/>
      <c r="DW38" s="683">
        <v>16.7</v>
      </c>
      <c r="DX38" s="701"/>
      <c r="DY38" s="701"/>
      <c r="DZ38" s="701"/>
      <c r="EA38" s="701"/>
      <c r="EB38" s="701"/>
      <c r="EC38" s="722"/>
    </row>
    <row r="39" spans="2:133" ht="11.25" customHeight="1">
      <c r="B39" s="677" t="s">
        <v>341</v>
      </c>
      <c r="C39" s="678"/>
      <c r="D39" s="678"/>
      <c r="E39" s="678"/>
      <c r="F39" s="678"/>
      <c r="G39" s="678"/>
      <c r="H39" s="678"/>
      <c r="I39" s="678"/>
      <c r="J39" s="678"/>
      <c r="K39" s="678"/>
      <c r="L39" s="678"/>
      <c r="M39" s="678"/>
      <c r="N39" s="678"/>
      <c r="O39" s="678"/>
      <c r="P39" s="678"/>
      <c r="Q39" s="679"/>
      <c r="R39" s="680">
        <v>3350635</v>
      </c>
      <c r="S39" s="681"/>
      <c r="T39" s="681"/>
      <c r="U39" s="681"/>
      <c r="V39" s="681"/>
      <c r="W39" s="681"/>
      <c r="X39" s="681"/>
      <c r="Y39" s="682"/>
      <c r="Z39" s="713">
        <v>27.6</v>
      </c>
      <c r="AA39" s="713"/>
      <c r="AB39" s="713"/>
      <c r="AC39" s="713"/>
      <c r="AD39" s="714" t="s">
        <v>177</v>
      </c>
      <c r="AE39" s="714"/>
      <c r="AF39" s="714"/>
      <c r="AG39" s="714"/>
      <c r="AH39" s="714"/>
      <c r="AI39" s="714"/>
      <c r="AJ39" s="714"/>
      <c r="AK39" s="714"/>
      <c r="AL39" s="683" t="s">
        <v>177</v>
      </c>
      <c r="AM39" s="684"/>
      <c r="AN39" s="684"/>
      <c r="AO39" s="715"/>
      <c r="AQ39" s="723" t="s">
        <v>342</v>
      </c>
      <c r="AR39" s="724"/>
      <c r="AS39" s="724"/>
      <c r="AT39" s="724"/>
      <c r="AU39" s="724"/>
      <c r="AV39" s="724"/>
      <c r="AW39" s="724"/>
      <c r="AX39" s="724"/>
      <c r="AY39" s="725"/>
      <c r="AZ39" s="680" t="s">
        <v>177</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3737</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110344</v>
      </c>
      <c r="CS39" s="699"/>
      <c r="CT39" s="699"/>
      <c r="CU39" s="699"/>
      <c r="CV39" s="699"/>
      <c r="CW39" s="699"/>
      <c r="CX39" s="699"/>
      <c r="CY39" s="700"/>
      <c r="CZ39" s="683">
        <v>0.9</v>
      </c>
      <c r="DA39" s="701"/>
      <c r="DB39" s="701"/>
      <c r="DC39" s="702"/>
      <c r="DD39" s="686">
        <v>10472</v>
      </c>
      <c r="DE39" s="699"/>
      <c r="DF39" s="699"/>
      <c r="DG39" s="699"/>
      <c r="DH39" s="699"/>
      <c r="DI39" s="699"/>
      <c r="DJ39" s="699"/>
      <c r="DK39" s="700"/>
      <c r="DL39" s="686" t="s">
        <v>177</v>
      </c>
      <c r="DM39" s="699"/>
      <c r="DN39" s="699"/>
      <c r="DO39" s="699"/>
      <c r="DP39" s="699"/>
      <c r="DQ39" s="699"/>
      <c r="DR39" s="699"/>
      <c r="DS39" s="699"/>
      <c r="DT39" s="699"/>
      <c r="DU39" s="699"/>
      <c r="DV39" s="700"/>
      <c r="DW39" s="683" t="s">
        <v>177</v>
      </c>
      <c r="DX39" s="701"/>
      <c r="DY39" s="701"/>
      <c r="DZ39" s="701"/>
      <c r="EA39" s="701"/>
      <c r="EB39" s="701"/>
      <c r="EC39" s="722"/>
    </row>
    <row r="40" spans="2:133" ht="11.25" customHeight="1">
      <c r="B40" s="677" t="s">
        <v>345</v>
      </c>
      <c r="C40" s="678"/>
      <c r="D40" s="678"/>
      <c r="E40" s="678"/>
      <c r="F40" s="678"/>
      <c r="G40" s="678"/>
      <c r="H40" s="678"/>
      <c r="I40" s="678"/>
      <c r="J40" s="678"/>
      <c r="K40" s="678"/>
      <c r="L40" s="678"/>
      <c r="M40" s="678"/>
      <c r="N40" s="678"/>
      <c r="O40" s="678"/>
      <c r="P40" s="678"/>
      <c r="Q40" s="679"/>
      <c r="R40" s="680">
        <v>16540</v>
      </c>
      <c r="S40" s="681"/>
      <c r="T40" s="681"/>
      <c r="U40" s="681"/>
      <c r="V40" s="681"/>
      <c r="W40" s="681"/>
      <c r="X40" s="681"/>
      <c r="Y40" s="682"/>
      <c r="Z40" s="713">
        <v>0.1</v>
      </c>
      <c r="AA40" s="713"/>
      <c r="AB40" s="713"/>
      <c r="AC40" s="713"/>
      <c r="AD40" s="714" t="s">
        <v>177</v>
      </c>
      <c r="AE40" s="714"/>
      <c r="AF40" s="714"/>
      <c r="AG40" s="714"/>
      <c r="AH40" s="714"/>
      <c r="AI40" s="714"/>
      <c r="AJ40" s="714"/>
      <c r="AK40" s="714"/>
      <c r="AL40" s="683" t="s">
        <v>177</v>
      </c>
      <c r="AM40" s="684"/>
      <c r="AN40" s="684"/>
      <c r="AO40" s="715"/>
      <c r="AQ40" s="723" t="s">
        <v>346</v>
      </c>
      <c r="AR40" s="724"/>
      <c r="AS40" s="724"/>
      <c r="AT40" s="724"/>
      <c r="AU40" s="724"/>
      <c r="AV40" s="724"/>
      <c r="AW40" s="724"/>
      <c r="AX40" s="724"/>
      <c r="AY40" s="725"/>
      <c r="AZ40" s="680" t="s">
        <v>177</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81</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1197100</v>
      </c>
      <c r="CS40" s="681"/>
      <c r="CT40" s="681"/>
      <c r="CU40" s="681"/>
      <c r="CV40" s="681"/>
      <c r="CW40" s="681"/>
      <c r="CX40" s="681"/>
      <c r="CY40" s="682"/>
      <c r="CZ40" s="683">
        <v>9.9</v>
      </c>
      <c r="DA40" s="701"/>
      <c r="DB40" s="701"/>
      <c r="DC40" s="702"/>
      <c r="DD40" s="686" t="s">
        <v>177</v>
      </c>
      <c r="DE40" s="681"/>
      <c r="DF40" s="681"/>
      <c r="DG40" s="681"/>
      <c r="DH40" s="681"/>
      <c r="DI40" s="681"/>
      <c r="DJ40" s="681"/>
      <c r="DK40" s="682"/>
      <c r="DL40" s="686" t="s">
        <v>237</v>
      </c>
      <c r="DM40" s="681"/>
      <c r="DN40" s="681"/>
      <c r="DO40" s="681"/>
      <c r="DP40" s="681"/>
      <c r="DQ40" s="681"/>
      <c r="DR40" s="681"/>
      <c r="DS40" s="681"/>
      <c r="DT40" s="681"/>
      <c r="DU40" s="681"/>
      <c r="DV40" s="682"/>
      <c r="DW40" s="683" t="s">
        <v>237</v>
      </c>
      <c r="DX40" s="701"/>
      <c r="DY40" s="701"/>
      <c r="DZ40" s="701"/>
      <c r="EA40" s="701"/>
      <c r="EB40" s="701"/>
      <c r="EC40" s="722"/>
    </row>
    <row r="41" spans="2:133" ht="11.25" customHeight="1">
      <c r="B41" s="677" t="s">
        <v>350</v>
      </c>
      <c r="C41" s="678"/>
      <c r="D41" s="678"/>
      <c r="E41" s="678"/>
      <c r="F41" s="678"/>
      <c r="G41" s="678"/>
      <c r="H41" s="678"/>
      <c r="I41" s="678"/>
      <c r="J41" s="678"/>
      <c r="K41" s="678"/>
      <c r="L41" s="678"/>
      <c r="M41" s="678"/>
      <c r="N41" s="678"/>
      <c r="O41" s="678"/>
      <c r="P41" s="678"/>
      <c r="Q41" s="679"/>
      <c r="R41" s="680" t="s">
        <v>177</v>
      </c>
      <c r="S41" s="681"/>
      <c r="T41" s="681"/>
      <c r="U41" s="681"/>
      <c r="V41" s="681"/>
      <c r="W41" s="681"/>
      <c r="X41" s="681"/>
      <c r="Y41" s="682"/>
      <c r="Z41" s="713" t="s">
        <v>237</v>
      </c>
      <c r="AA41" s="713"/>
      <c r="AB41" s="713"/>
      <c r="AC41" s="713"/>
      <c r="AD41" s="714" t="s">
        <v>177</v>
      </c>
      <c r="AE41" s="714"/>
      <c r="AF41" s="714"/>
      <c r="AG41" s="714"/>
      <c r="AH41" s="714"/>
      <c r="AI41" s="714"/>
      <c r="AJ41" s="714"/>
      <c r="AK41" s="714"/>
      <c r="AL41" s="683" t="s">
        <v>237</v>
      </c>
      <c r="AM41" s="684"/>
      <c r="AN41" s="684"/>
      <c r="AO41" s="715"/>
      <c r="AQ41" s="723" t="s">
        <v>351</v>
      </c>
      <c r="AR41" s="724"/>
      <c r="AS41" s="724"/>
      <c r="AT41" s="724"/>
      <c r="AU41" s="724"/>
      <c r="AV41" s="724"/>
      <c r="AW41" s="724"/>
      <c r="AX41" s="724"/>
      <c r="AY41" s="725"/>
      <c r="AZ41" s="680">
        <v>183639</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1</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237</v>
      </c>
      <c r="CS41" s="699"/>
      <c r="CT41" s="699"/>
      <c r="CU41" s="699"/>
      <c r="CV41" s="699"/>
      <c r="CW41" s="699"/>
      <c r="CX41" s="699"/>
      <c r="CY41" s="700"/>
      <c r="CZ41" s="683" t="s">
        <v>237</v>
      </c>
      <c r="DA41" s="701"/>
      <c r="DB41" s="701"/>
      <c r="DC41" s="702"/>
      <c r="DD41" s="686" t="s">
        <v>237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354</v>
      </c>
      <c r="C42" s="678"/>
      <c r="D42" s="678"/>
      <c r="E42" s="678"/>
      <c r="F42" s="678"/>
      <c r="G42" s="678"/>
      <c r="H42" s="678"/>
      <c r="I42" s="678"/>
      <c r="J42" s="678"/>
      <c r="K42" s="678"/>
      <c r="L42" s="678"/>
      <c r="M42" s="678"/>
      <c r="N42" s="678"/>
      <c r="O42" s="678"/>
      <c r="P42" s="678"/>
      <c r="Q42" s="679"/>
      <c r="R42" s="680">
        <v>203417</v>
      </c>
      <c r="S42" s="681"/>
      <c r="T42" s="681"/>
      <c r="U42" s="681"/>
      <c r="V42" s="681"/>
      <c r="W42" s="681"/>
      <c r="X42" s="681"/>
      <c r="Y42" s="682"/>
      <c r="Z42" s="713">
        <v>1.7</v>
      </c>
      <c r="AA42" s="713"/>
      <c r="AB42" s="713"/>
      <c r="AC42" s="713"/>
      <c r="AD42" s="714" t="s">
        <v>237</v>
      </c>
      <c r="AE42" s="714"/>
      <c r="AF42" s="714"/>
      <c r="AG42" s="714"/>
      <c r="AH42" s="714"/>
      <c r="AI42" s="714"/>
      <c r="AJ42" s="714"/>
      <c r="AK42" s="714"/>
      <c r="AL42" s="683" t="s">
        <v>177</v>
      </c>
      <c r="AM42" s="684"/>
      <c r="AN42" s="684"/>
      <c r="AO42" s="715"/>
      <c r="AQ42" s="716" t="s">
        <v>355</v>
      </c>
      <c r="AR42" s="717"/>
      <c r="AS42" s="717"/>
      <c r="AT42" s="717"/>
      <c r="AU42" s="717"/>
      <c r="AV42" s="717"/>
      <c r="AW42" s="717"/>
      <c r="AX42" s="717"/>
      <c r="AY42" s="718"/>
      <c r="AZ42" s="664">
        <v>610751</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343</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2066864</v>
      </c>
      <c r="CS42" s="681"/>
      <c r="CT42" s="681"/>
      <c r="CU42" s="681"/>
      <c r="CV42" s="681"/>
      <c r="CW42" s="681"/>
      <c r="CX42" s="681"/>
      <c r="CY42" s="682"/>
      <c r="CZ42" s="683">
        <v>17.100000000000001</v>
      </c>
      <c r="DA42" s="684"/>
      <c r="DB42" s="684"/>
      <c r="DC42" s="685"/>
      <c r="DD42" s="686">
        <v>103540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358</v>
      </c>
      <c r="C43" s="662"/>
      <c r="D43" s="662"/>
      <c r="E43" s="662"/>
      <c r="F43" s="662"/>
      <c r="G43" s="662"/>
      <c r="H43" s="662"/>
      <c r="I43" s="662"/>
      <c r="J43" s="662"/>
      <c r="K43" s="662"/>
      <c r="L43" s="662"/>
      <c r="M43" s="662"/>
      <c r="N43" s="662"/>
      <c r="O43" s="662"/>
      <c r="P43" s="662"/>
      <c r="Q43" s="663"/>
      <c r="R43" s="664">
        <v>12157572</v>
      </c>
      <c r="S43" s="703"/>
      <c r="T43" s="703"/>
      <c r="U43" s="703"/>
      <c r="V43" s="703"/>
      <c r="W43" s="703"/>
      <c r="X43" s="703"/>
      <c r="Y43" s="704"/>
      <c r="Z43" s="705">
        <v>100</v>
      </c>
      <c r="AA43" s="705"/>
      <c r="AB43" s="705"/>
      <c r="AC43" s="705"/>
      <c r="AD43" s="706">
        <v>4569376</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t="s">
        <v>237</v>
      </c>
      <c r="CS43" s="699"/>
      <c r="CT43" s="699"/>
      <c r="CU43" s="699"/>
      <c r="CV43" s="699"/>
      <c r="CW43" s="699"/>
      <c r="CX43" s="699"/>
      <c r="CY43" s="700"/>
      <c r="CZ43" s="683" t="s">
        <v>177</v>
      </c>
      <c r="DA43" s="701"/>
      <c r="DB43" s="701"/>
      <c r="DC43" s="702"/>
      <c r="DD43" s="686" t="s">
        <v>237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360</v>
      </c>
      <c r="CG44" s="678"/>
      <c r="CH44" s="678"/>
      <c r="CI44" s="678"/>
      <c r="CJ44" s="678"/>
      <c r="CK44" s="678"/>
      <c r="CL44" s="678"/>
      <c r="CM44" s="678"/>
      <c r="CN44" s="678"/>
      <c r="CO44" s="678"/>
      <c r="CP44" s="678"/>
      <c r="CQ44" s="679"/>
      <c r="CR44" s="680">
        <v>2065390</v>
      </c>
      <c r="CS44" s="681"/>
      <c r="CT44" s="681"/>
      <c r="CU44" s="681"/>
      <c r="CV44" s="681"/>
      <c r="CW44" s="681"/>
      <c r="CX44" s="681"/>
      <c r="CY44" s="682"/>
      <c r="CZ44" s="683">
        <v>17.100000000000001</v>
      </c>
      <c r="DA44" s="684"/>
      <c r="DB44" s="684"/>
      <c r="DC44" s="685"/>
      <c r="DD44" s="686">
        <v>102066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116874</v>
      </c>
      <c r="CS45" s="699"/>
      <c r="CT45" s="699"/>
      <c r="CU45" s="699"/>
      <c r="CV45" s="699"/>
      <c r="CW45" s="699"/>
      <c r="CX45" s="699"/>
      <c r="CY45" s="700"/>
      <c r="CZ45" s="683">
        <v>1</v>
      </c>
      <c r="DA45" s="701"/>
      <c r="DB45" s="701"/>
      <c r="DC45" s="702"/>
      <c r="DD45" s="686">
        <v>8552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1948516</v>
      </c>
      <c r="CS46" s="681"/>
      <c r="CT46" s="681"/>
      <c r="CU46" s="681"/>
      <c r="CV46" s="681"/>
      <c r="CW46" s="681"/>
      <c r="CX46" s="681"/>
      <c r="CY46" s="682"/>
      <c r="CZ46" s="683">
        <v>16.100000000000001</v>
      </c>
      <c r="DA46" s="684"/>
      <c r="DB46" s="684"/>
      <c r="DC46" s="685"/>
      <c r="DD46" s="686">
        <v>93514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1474</v>
      </c>
      <c r="CS47" s="699"/>
      <c r="CT47" s="699"/>
      <c r="CU47" s="699"/>
      <c r="CV47" s="699"/>
      <c r="CW47" s="699"/>
      <c r="CX47" s="699"/>
      <c r="CY47" s="700"/>
      <c r="CZ47" s="683">
        <v>0</v>
      </c>
      <c r="DA47" s="701"/>
      <c r="DB47" s="701"/>
      <c r="DC47" s="702"/>
      <c r="DD47" s="686">
        <v>1474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237</v>
      </c>
      <c r="CS48" s="681"/>
      <c r="CT48" s="681"/>
      <c r="CU48" s="681"/>
      <c r="CV48" s="681"/>
      <c r="CW48" s="681"/>
      <c r="CX48" s="681"/>
      <c r="CY48" s="682"/>
      <c r="CZ48" s="683" t="s">
        <v>237</v>
      </c>
      <c r="DA48" s="684"/>
      <c r="DB48" s="684"/>
      <c r="DC48" s="685"/>
      <c r="DD48" s="686" t="s">
        <v>237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12076632</v>
      </c>
      <c r="CS49" s="665"/>
      <c r="CT49" s="665"/>
      <c r="CU49" s="665"/>
      <c r="CV49" s="665"/>
      <c r="CW49" s="665"/>
      <c r="CX49" s="665"/>
      <c r="CY49" s="666"/>
      <c r="CZ49" s="667">
        <v>100</v>
      </c>
      <c r="DA49" s="668"/>
      <c r="DB49" s="668"/>
      <c r="DC49" s="669"/>
      <c r="DD49" s="670">
        <v>5522995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rArY9jdCTVv0OpADgbfe+91NX5C6pL7daD/GeGBmhBqEMDLH5X5/CtMG/x3XtaBIz+QzgU0RKcg3uc1pa2y+A==" saltValue="AOJRUiH88NhryKjtTgYMJ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391</v>
      </c>
      <c r="C7" s="1146"/>
      <c r="D7" s="1146"/>
      <c r="E7" s="1146"/>
      <c r="F7" s="1146"/>
      <c r="G7" s="1146"/>
      <c r="H7" s="1146"/>
      <c r="I7" s="1146"/>
      <c r="J7" s="1146"/>
      <c r="K7" s="1146"/>
      <c r="L7" s="1146"/>
      <c r="M7" s="1146"/>
      <c r="N7" s="1146"/>
      <c r="O7" s="1146"/>
      <c r="P7" s="1147"/>
      <c r="Q7" s="1199">
        <v>9808</v>
      </c>
      <c r="R7" s="1200"/>
      <c r="S7" s="1200"/>
      <c r="T7" s="1200"/>
      <c r="U7" s="1200"/>
      <c r="V7" s="1200">
        <v>9727</v>
      </c>
      <c r="W7" s="1200"/>
      <c r="X7" s="1200"/>
      <c r="Y7" s="1200"/>
      <c r="Z7" s="1200"/>
      <c r="AA7" s="1200">
        <v>81</v>
      </c>
      <c r="AB7" s="1200"/>
      <c r="AC7" s="1200"/>
      <c r="AD7" s="1200"/>
      <c r="AE7" s="1201"/>
      <c r="AF7" s="1202">
        <v>72</v>
      </c>
      <c r="AG7" s="1203"/>
      <c r="AH7" s="1203"/>
      <c r="AI7" s="1203"/>
      <c r="AJ7" s="1204"/>
      <c r="AK7" s="1186">
        <v>89</v>
      </c>
      <c r="AL7" s="1187"/>
      <c r="AM7" s="1187"/>
      <c r="AN7" s="1187"/>
      <c r="AO7" s="1187"/>
      <c r="AP7" s="1187">
        <v>7985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612</v>
      </c>
      <c r="BS7" s="1190" t="s">
        <v>611</v>
      </c>
      <c r="BT7" s="1191"/>
      <c r="BU7" s="1191"/>
      <c r="BV7" s="1191"/>
      <c r="BW7" s="1191"/>
      <c r="BX7" s="1191"/>
      <c r="BY7" s="1191"/>
      <c r="BZ7" s="1191"/>
      <c r="CA7" s="1191"/>
      <c r="CB7" s="1191"/>
      <c r="CC7" s="1191"/>
      <c r="CD7" s="1191"/>
      <c r="CE7" s="1191"/>
      <c r="CF7" s="1191"/>
      <c r="CG7" s="1192"/>
      <c r="CH7" s="1183">
        <v>-71</v>
      </c>
      <c r="CI7" s="1184"/>
      <c r="CJ7" s="1184"/>
      <c r="CK7" s="1184"/>
      <c r="CL7" s="1185"/>
      <c r="CM7" s="1183">
        <v>149</v>
      </c>
      <c r="CN7" s="1184"/>
      <c r="CO7" s="1184"/>
      <c r="CP7" s="1184"/>
      <c r="CQ7" s="1185"/>
      <c r="CR7" s="1183">
        <v>763</v>
      </c>
      <c r="CS7" s="1184"/>
      <c r="CT7" s="1184"/>
      <c r="CU7" s="1184"/>
      <c r="CV7" s="1185"/>
      <c r="CW7" s="1183">
        <v>275</v>
      </c>
      <c r="CX7" s="1184"/>
      <c r="CY7" s="1184"/>
      <c r="CZ7" s="1184"/>
      <c r="DA7" s="1185"/>
      <c r="DB7" s="1183">
        <v>1360</v>
      </c>
      <c r="DC7" s="1184"/>
      <c r="DD7" s="1184"/>
      <c r="DE7" s="1184"/>
      <c r="DF7" s="1185"/>
      <c r="DG7" s="1183" t="s">
        <v>613</v>
      </c>
      <c r="DH7" s="1184"/>
      <c r="DI7" s="1184"/>
      <c r="DJ7" s="1184"/>
      <c r="DK7" s="1185"/>
      <c r="DL7" s="1183" t="s">
        <v>613</v>
      </c>
      <c r="DM7" s="1184"/>
      <c r="DN7" s="1184"/>
      <c r="DO7" s="1184"/>
      <c r="DP7" s="1185"/>
      <c r="DQ7" s="1183" t="s">
        <v>613</v>
      </c>
      <c r="DR7" s="1184"/>
      <c r="DS7" s="1184"/>
      <c r="DT7" s="1184"/>
      <c r="DU7" s="1185"/>
      <c r="DV7" s="1210"/>
      <c r="DW7" s="1211"/>
      <c r="DX7" s="1211"/>
      <c r="DY7" s="1211"/>
      <c r="DZ7" s="1212"/>
      <c r="EA7" s="256"/>
    </row>
    <row r="8" spans="1:131" s="257" customFormat="1" ht="26.25" customHeight="1">
      <c r="A8" s="263">
        <v>2</v>
      </c>
      <c r="B8" s="1132" t="s">
        <v>392</v>
      </c>
      <c r="C8" s="1133"/>
      <c r="D8" s="1133"/>
      <c r="E8" s="1133"/>
      <c r="F8" s="1133"/>
      <c r="G8" s="1133"/>
      <c r="H8" s="1133"/>
      <c r="I8" s="1133"/>
      <c r="J8" s="1133"/>
      <c r="K8" s="1133"/>
      <c r="L8" s="1133"/>
      <c r="M8" s="1133"/>
      <c r="N8" s="1133"/>
      <c r="O8" s="1133"/>
      <c r="P8" s="1134"/>
      <c r="Q8" s="1138">
        <v>1</v>
      </c>
      <c r="R8" s="1139"/>
      <c r="S8" s="1139"/>
      <c r="T8" s="1139"/>
      <c r="U8" s="1139"/>
      <c r="V8" s="1139">
        <v>1</v>
      </c>
      <c r="W8" s="1139"/>
      <c r="X8" s="1139"/>
      <c r="Y8" s="1139"/>
      <c r="Z8" s="1139"/>
      <c r="AA8" s="1139">
        <v>0</v>
      </c>
      <c r="AB8" s="1139"/>
      <c r="AC8" s="1139"/>
      <c r="AD8" s="1139"/>
      <c r="AE8" s="1140"/>
      <c r="AF8" s="1114">
        <v>0</v>
      </c>
      <c r="AG8" s="1115"/>
      <c r="AH8" s="1115"/>
      <c r="AI8" s="1115"/>
      <c r="AJ8" s="1116"/>
      <c r="AK8" s="1181" t="s">
        <v>613</v>
      </c>
      <c r="AL8" s="1182"/>
      <c r="AM8" s="1182"/>
      <c r="AN8" s="1182"/>
      <c r="AO8" s="1182"/>
      <c r="AP8" s="1182" t="s">
        <v>613</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t="s">
        <v>393</v>
      </c>
      <c r="C9" s="1133"/>
      <c r="D9" s="1133"/>
      <c r="E9" s="1133"/>
      <c r="F9" s="1133"/>
      <c r="G9" s="1133"/>
      <c r="H9" s="1133"/>
      <c r="I9" s="1133"/>
      <c r="J9" s="1133"/>
      <c r="K9" s="1133"/>
      <c r="L9" s="1133"/>
      <c r="M9" s="1133"/>
      <c r="N9" s="1133"/>
      <c r="O9" s="1133"/>
      <c r="P9" s="1134"/>
      <c r="Q9" s="1138">
        <v>23</v>
      </c>
      <c r="R9" s="1139"/>
      <c r="S9" s="1139"/>
      <c r="T9" s="1139"/>
      <c r="U9" s="1139"/>
      <c r="V9" s="1139">
        <v>23</v>
      </c>
      <c r="W9" s="1139"/>
      <c r="X9" s="1139"/>
      <c r="Y9" s="1139"/>
      <c r="Z9" s="1139"/>
      <c r="AA9" s="1139" t="s">
        <v>613</v>
      </c>
      <c r="AB9" s="1139"/>
      <c r="AC9" s="1139"/>
      <c r="AD9" s="1139"/>
      <c r="AE9" s="1140"/>
      <c r="AF9" s="1114" t="s">
        <v>394</v>
      </c>
      <c r="AG9" s="1115"/>
      <c r="AH9" s="1115"/>
      <c r="AI9" s="1115"/>
      <c r="AJ9" s="1116"/>
      <c r="AK9" s="1181">
        <v>17</v>
      </c>
      <c r="AL9" s="1182"/>
      <c r="AM9" s="1182"/>
      <c r="AN9" s="1182"/>
      <c r="AO9" s="1182"/>
      <c r="AP9" s="1182" t="s">
        <v>613</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t="s">
        <v>395</v>
      </c>
      <c r="C10" s="1133"/>
      <c r="D10" s="1133"/>
      <c r="E10" s="1133"/>
      <c r="F10" s="1133"/>
      <c r="G10" s="1133"/>
      <c r="H10" s="1133"/>
      <c r="I10" s="1133"/>
      <c r="J10" s="1133"/>
      <c r="K10" s="1133"/>
      <c r="L10" s="1133"/>
      <c r="M10" s="1133"/>
      <c r="N10" s="1133"/>
      <c r="O10" s="1133"/>
      <c r="P10" s="1134"/>
      <c r="Q10" s="1138">
        <v>8</v>
      </c>
      <c r="R10" s="1139"/>
      <c r="S10" s="1139"/>
      <c r="T10" s="1139"/>
      <c r="U10" s="1139"/>
      <c r="V10" s="1139">
        <v>8</v>
      </c>
      <c r="W10" s="1139"/>
      <c r="X10" s="1139"/>
      <c r="Y10" s="1139"/>
      <c r="Z10" s="1139"/>
      <c r="AA10" s="1139" t="s">
        <v>613</v>
      </c>
      <c r="AB10" s="1139"/>
      <c r="AC10" s="1139"/>
      <c r="AD10" s="1139"/>
      <c r="AE10" s="1140"/>
      <c r="AF10" s="1114" t="s">
        <v>394</v>
      </c>
      <c r="AG10" s="1115"/>
      <c r="AH10" s="1115"/>
      <c r="AI10" s="1115"/>
      <c r="AJ10" s="1116"/>
      <c r="AK10" s="1181">
        <v>7</v>
      </c>
      <c r="AL10" s="1182"/>
      <c r="AM10" s="1182"/>
      <c r="AN10" s="1182"/>
      <c r="AO10" s="1182"/>
      <c r="AP10" s="1182" t="s">
        <v>613</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t="s">
        <v>396</v>
      </c>
      <c r="C11" s="1133"/>
      <c r="D11" s="1133"/>
      <c r="E11" s="1133"/>
      <c r="F11" s="1133"/>
      <c r="G11" s="1133"/>
      <c r="H11" s="1133"/>
      <c r="I11" s="1133"/>
      <c r="J11" s="1133"/>
      <c r="K11" s="1133"/>
      <c r="L11" s="1133"/>
      <c r="M11" s="1133"/>
      <c r="N11" s="1133"/>
      <c r="O11" s="1133"/>
      <c r="P11" s="1134"/>
      <c r="Q11" s="1138">
        <v>2536</v>
      </c>
      <c r="R11" s="1139"/>
      <c r="S11" s="1139"/>
      <c r="T11" s="1139"/>
      <c r="U11" s="1139"/>
      <c r="V11" s="1139">
        <v>2536</v>
      </c>
      <c r="W11" s="1139"/>
      <c r="X11" s="1139"/>
      <c r="Y11" s="1139"/>
      <c r="Z11" s="1139"/>
      <c r="AA11" s="1139" t="s">
        <v>613</v>
      </c>
      <c r="AB11" s="1139"/>
      <c r="AC11" s="1139"/>
      <c r="AD11" s="1139"/>
      <c r="AE11" s="1140"/>
      <c r="AF11" s="1114" t="s">
        <v>394</v>
      </c>
      <c r="AG11" s="1115"/>
      <c r="AH11" s="1115"/>
      <c r="AI11" s="1115"/>
      <c r="AJ11" s="1116"/>
      <c r="AK11" s="1181" t="s">
        <v>613</v>
      </c>
      <c r="AL11" s="1182"/>
      <c r="AM11" s="1182"/>
      <c r="AN11" s="1182"/>
      <c r="AO11" s="1182"/>
      <c r="AP11" s="1182">
        <v>3311</v>
      </c>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398</v>
      </c>
      <c r="B23" s="1039" t="s">
        <v>399</v>
      </c>
      <c r="C23" s="1040"/>
      <c r="D23" s="1040"/>
      <c r="E23" s="1040"/>
      <c r="F23" s="1040"/>
      <c r="G23" s="1040"/>
      <c r="H23" s="1040"/>
      <c r="I23" s="1040"/>
      <c r="J23" s="1040"/>
      <c r="K23" s="1040"/>
      <c r="L23" s="1040"/>
      <c r="M23" s="1040"/>
      <c r="N23" s="1040"/>
      <c r="O23" s="1040"/>
      <c r="P23" s="1041"/>
      <c r="Q23" s="1163">
        <v>12373</v>
      </c>
      <c r="R23" s="1164"/>
      <c r="S23" s="1164"/>
      <c r="T23" s="1164"/>
      <c r="U23" s="1164"/>
      <c r="V23" s="1164">
        <v>12292</v>
      </c>
      <c r="W23" s="1164"/>
      <c r="X23" s="1164"/>
      <c r="Y23" s="1164"/>
      <c r="Z23" s="1164"/>
      <c r="AA23" s="1164">
        <v>81</v>
      </c>
      <c r="AB23" s="1164"/>
      <c r="AC23" s="1164"/>
      <c r="AD23" s="1164"/>
      <c r="AE23" s="1165"/>
      <c r="AF23" s="1166">
        <v>72</v>
      </c>
      <c r="AG23" s="1164"/>
      <c r="AH23" s="1164"/>
      <c r="AI23" s="1164"/>
      <c r="AJ23" s="1167"/>
      <c r="AK23" s="1168"/>
      <c r="AL23" s="1169"/>
      <c r="AM23" s="1169"/>
      <c r="AN23" s="1169"/>
      <c r="AO23" s="1169"/>
      <c r="AP23" s="1164">
        <v>11296</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374</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410</v>
      </c>
      <c r="C28" s="1146"/>
      <c r="D28" s="1146"/>
      <c r="E28" s="1146"/>
      <c r="F28" s="1146"/>
      <c r="G28" s="1146"/>
      <c r="H28" s="1146"/>
      <c r="I28" s="1146"/>
      <c r="J28" s="1146"/>
      <c r="K28" s="1146"/>
      <c r="L28" s="1146"/>
      <c r="M28" s="1146"/>
      <c r="N28" s="1146"/>
      <c r="O28" s="1146"/>
      <c r="P28" s="1147"/>
      <c r="Q28" s="1148">
        <v>1868</v>
      </c>
      <c r="R28" s="1149"/>
      <c r="S28" s="1149"/>
      <c r="T28" s="1149"/>
      <c r="U28" s="1149"/>
      <c r="V28" s="1149">
        <v>1774</v>
      </c>
      <c r="W28" s="1149"/>
      <c r="X28" s="1149"/>
      <c r="Y28" s="1149"/>
      <c r="Z28" s="1149"/>
      <c r="AA28" s="1149">
        <v>95</v>
      </c>
      <c r="AB28" s="1149"/>
      <c r="AC28" s="1149"/>
      <c r="AD28" s="1149"/>
      <c r="AE28" s="1150"/>
      <c r="AF28" s="1151">
        <v>95</v>
      </c>
      <c r="AG28" s="1149"/>
      <c r="AH28" s="1149"/>
      <c r="AI28" s="1149"/>
      <c r="AJ28" s="1152"/>
      <c r="AK28" s="1153">
        <v>184</v>
      </c>
      <c r="AL28" s="1141"/>
      <c r="AM28" s="1141"/>
      <c r="AN28" s="1141"/>
      <c r="AO28" s="1141"/>
      <c r="AP28" s="1141" t="s">
        <v>613</v>
      </c>
      <c r="AQ28" s="1141"/>
      <c r="AR28" s="1141"/>
      <c r="AS28" s="1141"/>
      <c r="AT28" s="1141"/>
      <c r="AU28" s="1141" t="s">
        <v>613</v>
      </c>
      <c r="AV28" s="1141"/>
      <c r="AW28" s="1141"/>
      <c r="AX28" s="1141"/>
      <c r="AY28" s="1141"/>
      <c r="AZ28" s="1142" t="s">
        <v>613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411</v>
      </c>
      <c r="C29" s="1133"/>
      <c r="D29" s="1133"/>
      <c r="E29" s="1133"/>
      <c r="F29" s="1133"/>
      <c r="G29" s="1133"/>
      <c r="H29" s="1133"/>
      <c r="I29" s="1133"/>
      <c r="J29" s="1133"/>
      <c r="K29" s="1133"/>
      <c r="L29" s="1133"/>
      <c r="M29" s="1133"/>
      <c r="N29" s="1133"/>
      <c r="O29" s="1133"/>
      <c r="P29" s="1134"/>
      <c r="Q29" s="1138">
        <v>270</v>
      </c>
      <c r="R29" s="1139"/>
      <c r="S29" s="1139"/>
      <c r="T29" s="1139"/>
      <c r="U29" s="1139"/>
      <c r="V29" s="1139">
        <v>269</v>
      </c>
      <c r="W29" s="1139"/>
      <c r="X29" s="1139"/>
      <c r="Y29" s="1139"/>
      <c r="Z29" s="1139"/>
      <c r="AA29" s="1139">
        <v>1</v>
      </c>
      <c r="AB29" s="1139"/>
      <c r="AC29" s="1139"/>
      <c r="AD29" s="1139"/>
      <c r="AE29" s="1140"/>
      <c r="AF29" s="1114">
        <v>1</v>
      </c>
      <c r="AG29" s="1115"/>
      <c r="AH29" s="1115"/>
      <c r="AI29" s="1115"/>
      <c r="AJ29" s="1116"/>
      <c r="AK29" s="1075">
        <v>79</v>
      </c>
      <c r="AL29" s="1066"/>
      <c r="AM29" s="1066"/>
      <c r="AN29" s="1066"/>
      <c r="AO29" s="1066"/>
      <c r="AP29" s="1066" t="s">
        <v>613</v>
      </c>
      <c r="AQ29" s="1066"/>
      <c r="AR29" s="1066"/>
      <c r="AS29" s="1066"/>
      <c r="AT29" s="1066"/>
      <c r="AU29" s="1066" t="s">
        <v>613</v>
      </c>
      <c r="AV29" s="1066"/>
      <c r="AW29" s="1066"/>
      <c r="AX29" s="1066"/>
      <c r="AY29" s="1066"/>
      <c r="AZ29" s="1137" t="s">
        <v>613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412</v>
      </c>
      <c r="C30" s="1133"/>
      <c r="D30" s="1133"/>
      <c r="E30" s="1133"/>
      <c r="F30" s="1133"/>
      <c r="G30" s="1133"/>
      <c r="H30" s="1133"/>
      <c r="I30" s="1133"/>
      <c r="J30" s="1133"/>
      <c r="K30" s="1133"/>
      <c r="L30" s="1133"/>
      <c r="M30" s="1133"/>
      <c r="N30" s="1133"/>
      <c r="O30" s="1133"/>
      <c r="P30" s="1134"/>
      <c r="Q30" s="1138">
        <v>320</v>
      </c>
      <c r="R30" s="1139"/>
      <c r="S30" s="1139"/>
      <c r="T30" s="1139"/>
      <c r="U30" s="1139"/>
      <c r="V30" s="1139">
        <v>306</v>
      </c>
      <c r="W30" s="1139"/>
      <c r="X30" s="1139"/>
      <c r="Y30" s="1139"/>
      <c r="Z30" s="1139"/>
      <c r="AA30" s="1139">
        <v>13</v>
      </c>
      <c r="AB30" s="1139"/>
      <c r="AC30" s="1139"/>
      <c r="AD30" s="1139"/>
      <c r="AE30" s="1140"/>
      <c r="AF30" s="1114">
        <v>437</v>
      </c>
      <c r="AG30" s="1115"/>
      <c r="AH30" s="1115"/>
      <c r="AI30" s="1115"/>
      <c r="AJ30" s="1116"/>
      <c r="AK30" s="1075">
        <v>2</v>
      </c>
      <c r="AL30" s="1066"/>
      <c r="AM30" s="1066"/>
      <c r="AN30" s="1066"/>
      <c r="AO30" s="1066"/>
      <c r="AP30" s="1066">
        <v>833</v>
      </c>
      <c r="AQ30" s="1066"/>
      <c r="AR30" s="1066"/>
      <c r="AS30" s="1066"/>
      <c r="AT30" s="1066"/>
      <c r="AU30" s="1066">
        <v>2</v>
      </c>
      <c r="AV30" s="1066"/>
      <c r="AW30" s="1066"/>
      <c r="AX30" s="1066"/>
      <c r="AY30" s="1066"/>
      <c r="AZ30" s="1137" t="s">
        <v>613</v>
      </c>
      <c r="BA30" s="1137"/>
      <c r="BB30" s="1137"/>
      <c r="BC30" s="1137"/>
      <c r="BD30" s="1137"/>
      <c r="BE30" s="1127" t="s">
        <v>413</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414</v>
      </c>
      <c r="C31" s="1133"/>
      <c r="D31" s="1133"/>
      <c r="E31" s="1133"/>
      <c r="F31" s="1133"/>
      <c r="G31" s="1133"/>
      <c r="H31" s="1133"/>
      <c r="I31" s="1133"/>
      <c r="J31" s="1133"/>
      <c r="K31" s="1133"/>
      <c r="L31" s="1133"/>
      <c r="M31" s="1133"/>
      <c r="N31" s="1133"/>
      <c r="O31" s="1133"/>
      <c r="P31" s="1134"/>
      <c r="Q31" s="1138">
        <v>828</v>
      </c>
      <c r="R31" s="1139"/>
      <c r="S31" s="1139"/>
      <c r="T31" s="1139"/>
      <c r="U31" s="1139"/>
      <c r="V31" s="1139">
        <v>828</v>
      </c>
      <c r="W31" s="1139"/>
      <c r="X31" s="1139"/>
      <c r="Y31" s="1139"/>
      <c r="Z31" s="1139"/>
      <c r="AA31" s="1139" t="s">
        <v>613</v>
      </c>
      <c r="AB31" s="1139"/>
      <c r="AC31" s="1139"/>
      <c r="AD31" s="1139"/>
      <c r="AE31" s="1140"/>
      <c r="AF31" s="1114" t="s">
        <v>415</v>
      </c>
      <c r="AG31" s="1115"/>
      <c r="AH31" s="1115"/>
      <c r="AI31" s="1115"/>
      <c r="AJ31" s="1116"/>
      <c r="AK31" s="1075">
        <v>208</v>
      </c>
      <c r="AL31" s="1066"/>
      <c r="AM31" s="1066"/>
      <c r="AN31" s="1066"/>
      <c r="AO31" s="1066"/>
      <c r="AP31" s="1066">
        <v>4600</v>
      </c>
      <c r="AQ31" s="1066"/>
      <c r="AR31" s="1066"/>
      <c r="AS31" s="1066"/>
      <c r="AT31" s="1066"/>
      <c r="AU31" s="1066">
        <v>3614</v>
      </c>
      <c r="AV31" s="1066"/>
      <c r="AW31" s="1066"/>
      <c r="AX31" s="1066"/>
      <c r="AY31" s="1066"/>
      <c r="AZ31" s="1137" t="s">
        <v>614</v>
      </c>
      <c r="BA31" s="1137"/>
      <c r="BB31" s="1137"/>
      <c r="BC31" s="1137"/>
      <c r="BD31" s="1137"/>
      <c r="BE31" s="1127" t="s">
        <v>416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398</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533</v>
      </c>
      <c r="AG63" s="1054"/>
      <c r="AH63" s="1054"/>
      <c r="AI63" s="1054"/>
      <c r="AJ63" s="1125"/>
      <c r="AK63" s="1126"/>
      <c r="AL63" s="1058"/>
      <c r="AM63" s="1058"/>
      <c r="AN63" s="1058"/>
      <c r="AO63" s="1058"/>
      <c r="AP63" s="1054">
        <v>5433</v>
      </c>
      <c r="AQ63" s="1054"/>
      <c r="AR63" s="1054"/>
      <c r="AS63" s="1054"/>
      <c r="AT63" s="1054"/>
      <c r="AU63" s="1054">
        <v>3616</v>
      </c>
      <c r="AV63" s="1054"/>
      <c r="AW63" s="1054"/>
      <c r="AX63" s="1054"/>
      <c r="AY63" s="1054"/>
      <c r="AZ63" s="1120"/>
      <c r="BA63" s="1120"/>
      <c r="BB63" s="1120"/>
      <c r="BC63" s="1120"/>
      <c r="BD63" s="1120"/>
      <c r="BE63" s="1055"/>
      <c r="BF63" s="1055"/>
      <c r="BG63" s="1055"/>
      <c r="BH63" s="1055"/>
      <c r="BI63" s="1056"/>
      <c r="BJ63" s="1121" t="s">
        <v>394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423</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598</v>
      </c>
      <c r="C68" s="1081"/>
      <c r="D68" s="1081"/>
      <c r="E68" s="1081"/>
      <c r="F68" s="1081"/>
      <c r="G68" s="1081"/>
      <c r="H68" s="1081"/>
      <c r="I68" s="1081"/>
      <c r="J68" s="1081"/>
      <c r="K68" s="1081"/>
      <c r="L68" s="1081"/>
      <c r="M68" s="1081"/>
      <c r="N68" s="1081"/>
      <c r="O68" s="1081"/>
      <c r="P68" s="1082"/>
      <c r="Q68" s="1083">
        <v>168</v>
      </c>
      <c r="R68" s="1077"/>
      <c r="S68" s="1077"/>
      <c r="T68" s="1077"/>
      <c r="U68" s="1077"/>
      <c r="V68" s="1077">
        <v>146</v>
      </c>
      <c r="W68" s="1077"/>
      <c r="X68" s="1077"/>
      <c r="Y68" s="1077"/>
      <c r="Z68" s="1077"/>
      <c r="AA68" s="1077">
        <v>21</v>
      </c>
      <c r="AB68" s="1077"/>
      <c r="AC68" s="1077"/>
      <c r="AD68" s="1077"/>
      <c r="AE68" s="1077"/>
      <c r="AF68" s="1077">
        <v>21</v>
      </c>
      <c r="AG68" s="1077"/>
      <c r="AH68" s="1077"/>
      <c r="AI68" s="1077"/>
      <c r="AJ68" s="1077"/>
      <c r="AK68" s="1077" t="s">
        <v>526</v>
      </c>
      <c r="AL68" s="1077"/>
      <c r="AM68" s="1077"/>
      <c r="AN68" s="1077"/>
      <c r="AO68" s="1077"/>
      <c r="AP68" s="1077" t="s">
        <v>526</v>
      </c>
      <c r="AQ68" s="1077"/>
      <c r="AR68" s="1077"/>
      <c r="AS68" s="1077"/>
      <c r="AT68" s="1077"/>
      <c r="AU68" s="1077" t="s">
        <v>613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599</v>
      </c>
      <c r="C69" s="1070"/>
      <c r="D69" s="1070"/>
      <c r="E69" s="1070"/>
      <c r="F69" s="1070"/>
      <c r="G69" s="1070"/>
      <c r="H69" s="1070"/>
      <c r="I69" s="1070"/>
      <c r="J69" s="1070"/>
      <c r="K69" s="1070"/>
      <c r="L69" s="1070"/>
      <c r="M69" s="1070"/>
      <c r="N69" s="1070"/>
      <c r="O69" s="1070"/>
      <c r="P69" s="1071"/>
      <c r="Q69" s="1072">
        <v>772932</v>
      </c>
      <c r="R69" s="1066"/>
      <c r="S69" s="1066"/>
      <c r="T69" s="1066"/>
      <c r="U69" s="1066"/>
      <c r="V69" s="1066">
        <v>740589</v>
      </c>
      <c r="W69" s="1066"/>
      <c r="X69" s="1066"/>
      <c r="Y69" s="1066"/>
      <c r="Z69" s="1066"/>
      <c r="AA69" s="1066">
        <v>32343</v>
      </c>
      <c r="AB69" s="1066"/>
      <c r="AC69" s="1066"/>
      <c r="AD69" s="1066"/>
      <c r="AE69" s="1066"/>
      <c r="AF69" s="1066">
        <v>32343</v>
      </c>
      <c r="AG69" s="1066"/>
      <c r="AH69" s="1066"/>
      <c r="AI69" s="1066"/>
      <c r="AJ69" s="1066"/>
      <c r="AK69" s="1066">
        <v>691</v>
      </c>
      <c r="AL69" s="1066"/>
      <c r="AM69" s="1066"/>
      <c r="AN69" s="1066"/>
      <c r="AO69" s="1066"/>
      <c r="AP69" s="1066" t="s">
        <v>526</v>
      </c>
      <c r="AQ69" s="1066"/>
      <c r="AR69" s="1066"/>
      <c r="AS69" s="1066"/>
      <c r="AT69" s="1066"/>
      <c r="AU69" s="1066" t="s">
        <v>613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600</v>
      </c>
      <c r="C70" s="1070"/>
      <c r="D70" s="1070"/>
      <c r="E70" s="1070"/>
      <c r="F70" s="1070"/>
      <c r="G70" s="1070"/>
      <c r="H70" s="1070"/>
      <c r="I70" s="1070"/>
      <c r="J70" s="1070"/>
      <c r="K70" s="1070"/>
      <c r="L70" s="1070"/>
      <c r="M70" s="1070"/>
      <c r="N70" s="1070"/>
      <c r="O70" s="1070"/>
      <c r="P70" s="1071"/>
      <c r="Q70" s="1072">
        <v>1891</v>
      </c>
      <c r="R70" s="1066"/>
      <c r="S70" s="1066"/>
      <c r="T70" s="1066"/>
      <c r="U70" s="1066"/>
      <c r="V70" s="1066">
        <v>1844</v>
      </c>
      <c r="W70" s="1066"/>
      <c r="X70" s="1066"/>
      <c r="Y70" s="1066"/>
      <c r="Z70" s="1066"/>
      <c r="AA70" s="1066">
        <v>47</v>
      </c>
      <c r="AB70" s="1066"/>
      <c r="AC70" s="1066"/>
      <c r="AD70" s="1066"/>
      <c r="AE70" s="1066"/>
      <c r="AF70" s="1066">
        <v>47</v>
      </c>
      <c r="AG70" s="1066"/>
      <c r="AH70" s="1066"/>
      <c r="AI70" s="1066"/>
      <c r="AJ70" s="1066"/>
      <c r="AK70" s="1066" t="s">
        <v>526</v>
      </c>
      <c r="AL70" s="1066"/>
      <c r="AM70" s="1066"/>
      <c r="AN70" s="1066"/>
      <c r="AO70" s="1066"/>
      <c r="AP70" s="1066" t="s">
        <v>526</v>
      </c>
      <c r="AQ70" s="1066"/>
      <c r="AR70" s="1066"/>
      <c r="AS70" s="1066"/>
      <c r="AT70" s="1066"/>
      <c r="AU70" s="1066" t="s">
        <v>613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601</v>
      </c>
      <c r="C71" s="1070"/>
      <c r="D71" s="1070"/>
      <c r="E71" s="1070"/>
      <c r="F71" s="1070"/>
      <c r="G71" s="1070"/>
      <c r="H71" s="1070"/>
      <c r="I71" s="1070"/>
      <c r="J71" s="1070"/>
      <c r="K71" s="1070"/>
      <c r="L71" s="1070"/>
      <c r="M71" s="1070"/>
      <c r="N71" s="1070"/>
      <c r="O71" s="1070"/>
      <c r="P71" s="1071"/>
      <c r="Q71" s="1072">
        <v>70477</v>
      </c>
      <c r="R71" s="1066"/>
      <c r="S71" s="1066"/>
      <c r="T71" s="1066"/>
      <c r="U71" s="1066"/>
      <c r="V71" s="1066">
        <v>68238</v>
      </c>
      <c r="W71" s="1066"/>
      <c r="X71" s="1066"/>
      <c r="Y71" s="1066"/>
      <c r="Z71" s="1066"/>
      <c r="AA71" s="1066">
        <v>2239</v>
      </c>
      <c r="AB71" s="1066"/>
      <c r="AC71" s="1066"/>
      <c r="AD71" s="1066"/>
      <c r="AE71" s="1066"/>
      <c r="AF71" s="1066">
        <v>2239</v>
      </c>
      <c r="AG71" s="1066"/>
      <c r="AH71" s="1066"/>
      <c r="AI71" s="1066"/>
      <c r="AJ71" s="1066"/>
      <c r="AK71" s="1066">
        <v>1112</v>
      </c>
      <c r="AL71" s="1066"/>
      <c r="AM71" s="1066"/>
      <c r="AN71" s="1066"/>
      <c r="AO71" s="1066"/>
      <c r="AP71" s="1066" t="s">
        <v>526</v>
      </c>
      <c r="AQ71" s="1066"/>
      <c r="AR71" s="1066"/>
      <c r="AS71" s="1066"/>
      <c r="AT71" s="1066"/>
      <c r="AU71" s="1066" t="s">
        <v>613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602</v>
      </c>
      <c r="C72" s="1070"/>
      <c r="D72" s="1070"/>
      <c r="E72" s="1070"/>
      <c r="F72" s="1070"/>
      <c r="G72" s="1070"/>
      <c r="H72" s="1070"/>
      <c r="I72" s="1070"/>
      <c r="J72" s="1070"/>
      <c r="K72" s="1070"/>
      <c r="L72" s="1070"/>
      <c r="M72" s="1070"/>
      <c r="N72" s="1070"/>
      <c r="O72" s="1070"/>
      <c r="P72" s="1071"/>
      <c r="Q72" s="1072">
        <v>236</v>
      </c>
      <c r="R72" s="1066"/>
      <c r="S72" s="1066"/>
      <c r="T72" s="1066"/>
      <c r="U72" s="1066"/>
      <c r="V72" s="1066">
        <v>228</v>
      </c>
      <c r="W72" s="1066"/>
      <c r="X72" s="1066"/>
      <c r="Y72" s="1066"/>
      <c r="Z72" s="1066"/>
      <c r="AA72" s="1066">
        <v>8</v>
      </c>
      <c r="AB72" s="1066"/>
      <c r="AC72" s="1066"/>
      <c r="AD72" s="1066"/>
      <c r="AE72" s="1066"/>
      <c r="AF72" s="1066">
        <v>8</v>
      </c>
      <c r="AG72" s="1066"/>
      <c r="AH72" s="1066"/>
      <c r="AI72" s="1066"/>
      <c r="AJ72" s="1066"/>
      <c r="AK72" s="1066">
        <v>45</v>
      </c>
      <c r="AL72" s="1066"/>
      <c r="AM72" s="1066"/>
      <c r="AN72" s="1066"/>
      <c r="AO72" s="1066"/>
      <c r="AP72" s="1066" t="s">
        <v>526</v>
      </c>
      <c r="AQ72" s="1066"/>
      <c r="AR72" s="1066"/>
      <c r="AS72" s="1066"/>
      <c r="AT72" s="1066"/>
      <c r="AU72" s="1066" t="s">
        <v>613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603</v>
      </c>
      <c r="C73" s="1070"/>
      <c r="D73" s="1070"/>
      <c r="E73" s="1070"/>
      <c r="F73" s="1070"/>
      <c r="G73" s="1070"/>
      <c r="H73" s="1070"/>
      <c r="I73" s="1070"/>
      <c r="J73" s="1070"/>
      <c r="K73" s="1070"/>
      <c r="L73" s="1070"/>
      <c r="M73" s="1070"/>
      <c r="N73" s="1070"/>
      <c r="O73" s="1070"/>
      <c r="P73" s="1071"/>
      <c r="Q73" s="1072">
        <v>65</v>
      </c>
      <c r="R73" s="1066"/>
      <c r="S73" s="1066"/>
      <c r="T73" s="1066"/>
      <c r="U73" s="1066"/>
      <c r="V73" s="1066">
        <v>65</v>
      </c>
      <c r="W73" s="1066"/>
      <c r="X73" s="1066"/>
      <c r="Y73" s="1066"/>
      <c r="Z73" s="1066"/>
      <c r="AA73" s="1066" t="s">
        <v>526</v>
      </c>
      <c r="AB73" s="1066"/>
      <c r="AC73" s="1066"/>
      <c r="AD73" s="1066"/>
      <c r="AE73" s="1066"/>
      <c r="AF73" s="1066" t="s">
        <v>526</v>
      </c>
      <c r="AG73" s="1066"/>
      <c r="AH73" s="1066"/>
      <c r="AI73" s="1066"/>
      <c r="AJ73" s="1066"/>
      <c r="AK73" s="1066" t="s">
        <v>526</v>
      </c>
      <c r="AL73" s="1066"/>
      <c r="AM73" s="1066"/>
      <c r="AN73" s="1066"/>
      <c r="AO73" s="1066"/>
      <c r="AP73" s="1066" t="s">
        <v>526</v>
      </c>
      <c r="AQ73" s="1066"/>
      <c r="AR73" s="1066"/>
      <c r="AS73" s="1066"/>
      <c r="AT73" s="1066"/>
      <c r="AU73" s="1066" t="s">
        <v>613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604</v>
      </c>
      <c r="C74" s="1070"/>
      <c r="D74" s="1070"/>
      <c r="E74" s="1070"/>
      <c r="F74" s="1070"/>
      <c r="G74" s="1070"/>
      <c r="H74" s="1070"/>
      <c r="I74" s="1070"/>
      <c r="J74" s="1070"/>
      <c r="K74" s="1070"/>
      <c r="L74" s="1070"/>
      <c r="M74" s="1070"/>
      <c r="N74" s="1070"/>
      <c r="O74" s="1070"/>
      <c r="P74" s="1071"/>
      <c r="Q74" s="1072">
        <v>198</v>
      </c>
      <c r="R74" s="1066"/>
      <c r="S74" s="1066"/>
      <c r="T74" s="1066"/>
      <c r="U74" s="1066"/>
      <c r="V74" s="1066">
        <v>188</v>
      </c>
      <c r="W74" s="1066"/>
      <c r="X74" s="1066"/>
      <c r="Y74" s="1066"/>
      <c r="Z74" s="1066"/>
      <c r="AA74" s="1066">
        <v>10</v>
      </c>
      <c r="AB74" s="1066"/>
      <c r="AC74" s="1066"/>
      <c r="AD74" s="1066"/>
      <c r="AE74" s="1066"/>
      <c r="AF74" s="1066">
        <v>10</v>
      </c>
      <c r="AG74" s="1066"/>
      <c r="AH74" s="1066"/>
      <c r="AI74" s="1066"/>
      <c r="AJ74" s="1066"/>
      <c r="AK74" s="1066" t="s">
        <v>526</v>
      </c>
      <c r="AL74" s="1066"/>
      <c r="AM74" s="1066"/>
      <c r="AN74" s="1066"/>
      <c r="AO74" s="1066"/>
      <c r="AP74" s="1066" t="s">
        <v>526</v>
      </c>
      <c r="AQ74" s="1066"/>
      <c r="AR74" s="1066"/>
      <c r="AS74" s="1066"/>
      <c r="AT74" s="1066"/>
      <c r="AU74" s="1066" t="s">
        <v>613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605</v>
      </c>
      <c r="C75" s="1070"/>
      <c r="D75" s="1070"/>
      <c r="E75" s="1070"/>
      <c r="F75" s="1070"/>
      <c r="G75" s="1070"/>
      <c r="H75" s="1070"/>
      <c r="I75" s="1070"/>
      <c r="J75" s="1070"/>
      <c r="K75" s="1070"/>
      <c r="L75" s="1070"/>
      <c r="M75" s="1070"/>
      <c r="N75" s="1070"/>
      <c r="O75" s="1070"/>
      <c r="P75" s="1071"/>
      <c r="Q75" s="1073">
        <v>8</v>
      </c>
      <c r="R75" s="1074"/>
      <c r="S75" s="1074"/>
      <c r="T75" s="1074"/>
      <c r="U75" s="1075"/>
      <c r="V75" s="1076">
        <v>6</v>
      </c>
      <c r="W75" s="1074"/>
      <c r="X75" s="1074"/>
      <c r="Y75" s="1074"/>
      <c r="Z75" s="1075"/>
      <c r="AA75" s="1076">
        <v>1</v>
      </c>
      <c r="AB75" s="1074"/>
      <c r="AC75" s="1074"/>
      <c r="AD75" s="1074"/>
      <c r="AE75" s="1075"/>
      <c r="AF75" s="1076">
        <v>1</v>
      </c>
      <c r="AG75" s="1074"/>
      <c r="AH75" s="1074"/>
      <c r="AI75" s="1074"/>
      <c r="AJ75" s="1075"/>
      <c r="AK75" s="1076" t="s">
        <v>526</v>
      </c>
      <c r="AL75" s="1074"/>
      <c r="AM75" s="1074"/>
      <c r="AN75" s="1074"/>
      <c r="AO75" s="1075"/>
      <c r="AP75" s="1076" t="s">
        <v>526</v>
      </c>
      <c r="AQ75" s="1074"/>
      <c r="AR75" s="1074"/>
      <c r="AS75" s="1074"/>
      <c r="AT75" s="1075"/>
      <c r="AU75" s="1076" t="s">
        <v>613</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606</v>
      </c>
      <c r="C76" s="1070"/>
      <c r="D76" s="1070"/>
      <c r="E76" s="1070"/>
      <c r="F76" s="1070"/>
      <c r="G76" s="1070"/>
      <c r="H76" s="1070"/>
      <c r="I76" s="1070"/>
      <c r="J76" s="1070"/>
      <c r="K76" s="1070"/>
      <c r="L76" s="1070"/>
      <c r="M76" s="1070"/>
      <c r="N76" s="1070"/>
      <c r="O76" s="1070"/>
      <c r="P76" s="1071"/>
      <c r="Q76" s="1073">
        <v>50</v>
      </c>
      <c r="R76" s="1074"/>
      <c r="S76" s="1074"/>
      <c r="T76" s="1074"/>
      <c r="U76" s="1075"/>
      <c r="V76" s="1076">
        <v>33</v>
      </c>
      <c r="W76" s="1074"/>
      <c r="X76" s="1074"/>
      <c r="Y76" s="1074"/>
      <c r="Z76" s="1075"/>
      <c r="AA76" s="1076">
        <v>17</v>
      </c>
      <c r="AB76" s="1074"/>
      <c r="AC76" s="1074"/>
      <c r="AD76" s="1074"/>
      <c r="AE76" s="1075"/>
      <c r="AF76" s="1076">
        <v>17</v>
      </c>
      <c r="AG76" s="1074"/>
      <c r="AH76" s="1074"/>
      <c r="AI76" s="1074"/>
      <c r="AJ76" s="1075"/>
      <c r="AK76" s="1076" t="s">
        <v>526</v>
      </c>
      <c r="AL76" s="1074"/>
      <c r="AM76" s="1074"/>
      <c r="AN76" s="1074"/>
      <c r="AO76" s="1075"/>
      <c r="AP76" s="1076" t="s">
        <v>526</v>
      </c>
      <c r="AQ76" s="1074"/>
      <c r="AR76" s="1074"/>
      <c r="AS76" s="1074"/>
      <c r="AT76" s="1075"/>
      <c r="AU76" s="1076" t="s">
        <v>613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607</v>
      </c>
      <c r="C77" s="1070"/>
      <c r="D77" s="1070"/>
      <c r="E77" s="1070"/>
      <c r="F77" s="1070"/>
      <c r="G77" s="1070"/>
      <c r="H77" s="1070"/>
      <c r="I77" s="1070"/>
      <c r="J77" s="1070"/>
      <c r="K77" s="1070"/>
      <c r="L77" s="1070"/>
      <c r="M77" s="1070"/>
      <c r="N77" s="1070"/>
      <c r="O77" s="1070"/>
      <c r="P77" s="1071"/>
      <c r="Q77" s="1073">
        <v>934</v>
      </c>
      <c r="R77" s="1074"/>
      <c r="S77" s="1074"/>
      <c r="T77" s="1074"/>
      <c r="U77" s="1075"/>
      <c r="V77" s="1076">
        <v>897</v>
      </c>
      <c r="W77" s="1074"/>
      <c r="X77" s="1074"/>
      <c r="Y77" s="1074"/>
      <c r="Z77" s="1075"/>
      <c r="AA77" s="1076">
        <v>36</v>
      </c>
      <c r="AB77" s="1074"/>
      <c r="AC77" s="1074"/>
      <c r="AD77" s="1074"/>
      <c r="AE77" s="1075"/>
      <c r="AF77" s="1076">
        <v>34</v>
      </c>
      <c r="AG77" s="1074"/>
      <c r="AH77" s="1074"/>
      <c r="AI77" s="1074"/>
      <c r="AJ77" s="1075"/>
      <c r="AK77" s="1076" t="s">
        <v>526</v>
      </c>
      <c r="AL77" s="1074"/>
      <c r="AM77" s="1074"/>
      <c r="AN77" s="1074"/>
      <c r="AO77" s="1075"/>
      <c r="AP77" s="1076">
        <v>39</v>
      </c>
      <c r="AQ77" s="1074"/>
      <c r="AR77" s="1074"/>
      <c r="AS77" s="1074"/>
      <c r="AT77" s="1075"/>
      <c r="AU77" s="1076">
        <v>12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608</v>
      </c>
      <c r="C78" s="1070"/>
      <c r="D78" s="1070"/>
      <c r="E78" s="1070"/>
      <c r="F78" s="1070"/>
      <c r="G78" s="1070"/>
      <c r="H78" s="1070"/>
      <c r="I78" s="1070"/>
      <c r="J78" s="1070"/>
      <c r="K78" s="1070"/>
      <c r="L78" s="1070"/>
      <c r="M78" s="1070"/>
      <c r="N78" s="1070"/>
      <c r="O78" s="1070"/>
      <c r="P78" s="1071"/>
      <c r="Q78" s="1072">
        <v>486</v>
      </c>
      <c r="R78" s="1066"/>
      <c r="S78" s="1066"/>
      <c r="T78" s="1066"/>
      <c r="U78" s="1066"/>
      <c r="V78" s="1066">
        <v>456</v>
      </c>
      <c r="W78" s="1066"/>
      <c r="X78" s="1066"/>
      <c r="Y78" s="1066"/>
      <c r="Z78" s="1066"/>
      <c r="AA78" s="1066">
        <v>30</v>
      </c>
      <c r="AB78" s="1066"/>
      <c r="AC78" s="1066"/>
      <c r="AD78" s="1066"/>
      <c r="AE78" s="1066"/>
      <c r="AF78" s="1066">
        <v>30</v>
      </c>
      <c r="AG78" s="1066"/>
      <c r="AH78" s="1066"/>
      <c r="AI78" s="1066"/>
      <c r="AJ78" s="1066"/>
      <c r="AK78" s="1066" t="s">
        <v>526</v>
      </c>
      <c r="AL78" s="1066"/>
      <c r="AM78" s="1066"/>
      <c r="AN78" s="1066"/>
      <c r="AO78" s="1066"/>
      <c r="AP78" s="1066" t="s">
        <v>526</v>
      </c>
      <c r="AQ78" s="1066"/>
      <c r="AR78" s="1066"/>
      <c r="AS78" s="1066"/>
      <c r="AT78" s="1066"/>
      <c r="AU78" s="1066" t="s">
        <v>613</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609</v>
      </c>
      <c r="C79" s="1070"/>
      <c r="D79" s="1070"/>
      <c r="E79" s="1070"/>
      <c r="F79" s="1070"/>
      <c r="G79" s="1070"/>
      <c r="H79" s="1070"/>
      <c r="I79" s="1070"/>
      <c r="J79" s="1070"/>
      <c r="K79" s="1070"/>
      <c r="L79" s="1070"/>
      <c r="M79" s="1070"/>
      <c r="N79" s="1070"/>
      <c r="O79" s="1070"/>
      <c r="P79" s="1071"/>
      <c r="Q79" s="1072">
        <v>56</v>
      </c>
      <c r="R79" s="1066"/>
      <c r="S79" s="1066"/>
      <c r="T79" s="1066"/>
      <c r="U79" s="1066"/>
      <c r="V79" s="1066">
        <v>42</v>
      </c>
      <c r="W79" s="1066"/>
      <c r="X79" s="1066"/>
      <c r="Y79" s="1066"/>
      <c r="Z79" s="1066"/>
      <c r="AA79" s="1066">
        <v>14</v>
      </c>
      <c r="AB79" s="1066"/>
      <c r="AC79" s="1066"/>
      <c r="AD79" s="1066"/>
      <c r="AE79" s="1066"/>
      <c r="AF79" s="1066">
        <v>14</v>
      </c>
      <c r="AG79" s="1066"/>
      <c r="AH79" s="1066"/>
      <c r="AI79" s="1066"/>
      <c r="AJ79" s="1066"/>
      <c r="AK79" s="1066" t="s">
        <v>526</v>
      </c>
      <c r="AL79" s="1066"/>
      <c r="AM79" s="1066"/>
      <c r="AN79" s="1066"/>
      <c r="AO79" s="1066"/>
      <c r="AP79" s="1066" t="s">
        <v>526</v>
      </c>
      <c r="AQ79" s="1066"/>
      <c r="AR79" s="1066"/>
      <c r="AS79" s="1066"/>
      <c r="AT79" s="1066"/>
      <c r="AU79" s="1066" t="s">
        <v>613</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610</v>
      </c>
      <c r="C80" s="1070"/>
      <c r="D80" s="1070"/>
      <c r="E80" s="1070"/>
      <c r="F80" s="1070"/>
      <c r="G80" s="1070"/>
      <c r="H80" s="1070"/>
      <c r="I80" s="1070"/>
      <c r="J80" s="1070"/>
      <c r="K80" s="1070"/>
      <c r="L80" s="1070"/>
      <c r="M80" s="1070"/>
      <c r="N80" s="1070"/>
      <c r="O80" s="1070"/>
      <c r="P80" s="1071"/>
      <c r="Q80" s="1072">
        <v>83</v>
      </c>
      <c r="R80" s="1066"/>
      <c r="S80" s="1066"/>
      <c r="T80" s="1066"/>
      <c r="U80" s="1066"/>
      <c r="V80" s="1066">
        <v>81</v>
      </c>
      <c r="W80" s="1066"/>
      <c r="X80" s="1066"/>
      <c r="Y80" s="1066"/>
      <c r="Z80" s="1066"/>
      <c r="AA80" s="1066">
        <v>2</v>
      </c>
      <c r="AB80" s="1066"/>
      <c r="AC80" s="1066"/>
      <c r="AD80" s="1066"/>
      <c r="AE80" s="1066"/>
      <c r="AF80" s="1066">
        <v>2</v>
      </c>
      <c r="AG80" s="1066"/>
      <c r="AH80" s="1066"/>
      <c r="AI80" s="1066"/>
      <c r="AJ80" s="1066"/>
      <c r="AK80" s="1066" t="s">
        <v>526</v>
      </c>
      <c r="AL80" s="1066"/>
      <c r="AM80" s="1066"/>
      <c r="AN80" s="1066"/>
      <c r="AO80" s="1066"/>
      <c r="AP80" s="1066" t="s">
        <v>526</v>
      </c>
      <c r="AQ80" s="1066"/>
      <c r="AR80" s="1066"/>
      <c r="AS80" s="1066"/>
      <c r="AT80" s="1066"/>
      <c r="AU80" s="1066" t="s">
        <v>613</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398</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34767</v>
      </c>
      <c r="AG88" s="1054"/>
      <c r="AH88" s="1054"/>
      <c r="AI88" s="1054"/>
      <c r="AJ88" s="1054"/>
      <c r="AK88" s="1058"/>
      <c r="AL88" s="1058"/>
      <c r="AM88" s="1058"/>
      <c r="AN88" s="1058"/>
      <c r="AO88" s="1058"/>
      <c r="AP88" s="1054">
        <v>39</v>
      </c>
      <c r="AQ88" s="1054"/>
      <c r="AR88" s="1054"/>
      <c r="AS88" s="1054"/>
      <c r="AT88" s="1054"/>
      <c r="AU88" s="1054">
        <v>12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763</v>
      </c>
      <c r="CS102" s="1046"/>
      <c r="CT102" s="1046"/>
      <c r="CU102" s="1046"/>
      <c r="CV102" s="1047"/>
      <c r="CW102" s="1045">
        <v>275</v>
      </c>
      <c r="CX102" s="1046"/>
      <c r="CY102" s="1046"/>
      <c r="CZ102" s="1046"/>
      <c r="DA102" s="1047"/>
      <c r="DB102" s="1045">
        <v>1360</v>
      </c>
      <c r="DC102" s="1046"/>
      <c r="DD102" s="1046"/>
      <c r="DE102" s="1046"/>
      <c r="DF102" s="1047"/>
      <c r="DG102" s="1045" t="s">
        <v>526</v>
      </c>
      <c r="DH102" s="1046"/>
      <c r="DI102" s="1046"/>
      <c r="DJ102" s="1046"/>
      <c r="DK102" s="1047"/>
      <c r="DL102" s="1045" t="s">
        <v>526</v>
      </c>
      <c r="DM102" s="1046"/>
      <c r="DN102" s="1046"/>
      <c r="DO102" s="1046"/>
      <c r="DP102" s="1047"/>
      <c r="DQ102" s="1045" t="s">
        <v>526</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309</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309</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309</v>
      </c>
      <c r="DR109" s="989"/>
      <c r="DS109" s="989"/>
      <c r="DT109" s="989"/>
      <c r="DU109" s="990"/>
      <c r="DV109" s="991" t="s">
        <v>439</v>
      </c>
      <c r="DW109" s="989"/>
      <c r="DX109" s="989"/>
      <c r="DY109" s="989"/>
      <c r="DZ109" s="1020"/>
    </row>
    <row r="110" spans="1:131" s="248" customFormat="1" ht="26.25" customHeight="1">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1129991</v>
      </c>
      <c r="AB110" s="982"/>
      <c r="AC110" s="982"/>
      <c r="AD110" s="982"/>
      <c r="AE110" s="983"/>
      <c r="AF110" s="984">
        <v>1076617</v>
      </c>
      <c r="AG110" s="982"/>
      <c r="AH110" s="982"/>
      <c r="AI110" s="982"/>
      <c r="AJ110" s="983"/>
      <c r="AK110" s="984">
        <v>1089255</v>
      </c>
      <c r="AL110" s="982"/>
      <c r="AM110" s="982"/>
      <c r="AN110" s="982"/>
      <c r="AO110" s="983"/>
      <c r="AP110" s="985">
        <v>27.2</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8927045</v>
      </c>
      <c r="BR110" s="929"/>
      <c r="BS110" s="929"/>
      <c r="BT110" s="929"/>
      <c r="BU110" s="929"/>
      <c r="BV110" s="929">
        <v>8878077</v>
      </c>
      <c r="BW110" s="929"/>
      <c r="BX110" s="929"/>
      <c r="BY110" s="929"/>
      <c r="BZ110" s="929"/>
      <c r="CA110" s="929">
        <v>11295970</v>
      </c>
      <c r="CB110" s="929"/>
      <c r="CC110" s="929"/>
      <c r="CD110" s="929"/>
      <c r="CE110" s="929"/>
      <c r="CF110" s="953">
        <v>282.5</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445</v>
      </c>
      <c r="DM110" s="929"/>
      <c r="DN110" s="929"/>
      <c r="DO110" s="929"/>
      <c r="DP110" s="929"/>
      <c r="DQ110" s="929" t="s">
        <v>446</v>
      </c>
      <c r="DR110" s="929"/>
      <c r="DS110" s="929"/>
      <c r="DT110" s="929"/>
      <c r="DU110" s="929"/>
      <c r="DV110" s="930" t="s">
        <v>446</v>
      </c>
      <c r="DW110" s="930"/>
      <c r="DX110" s="930"/>
      <c r="DY110" s="930"/>
      <c r="DZ110" s="931"/>
    </row>
    <row r="111" spans="1:131" s="248" customFormat="1" ht="26.25" customHeight="1">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448</v>
      </c>
      <c r="AB111" s="1010"/>
      <c r="AC111" s="1010"/>
      <c r="AD111" s="1010"/>
      <c r="AE111" s="1011"/>
      <c r="AF111" s="1012" t="s">
        <v>449</v>
      </c>
      <c r="AG111" s="1010"/>
      <c r="AH111" s="1010"/>
      <c r="AI111" s="1010"/>
      <c r="AJ111" s="1011"/>
      <c r="AK111" s="1012" t="s">
        <v>448</v>
      </c>
      <c r="AL111" s="1010"/>
      <c r="AM111" s="1010"/>
      <c r="AN111" s="1010"/>
      <c r="AO111" s="1011"/>
      <c r="AP111" s="1013" t="s">
        <v>448</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t="s">
        <v>448</v>
      </c>
      <c r="BR111" s="901"/>
      <c r="BS111" s="901"/>
      <c r="BT111" s="901"/>
      <c r="BU111" s="901"/>
      <c r="BV111" s="901" t="s">
        <v>451</v>
      </c>
      <c r="BW111" s="901"/>
      <c r="BX111" s="901"/>
      <c r="BY111" s="901"/>
      <c r="BZ111" s="901"/>
      <c r="CA111" s="901" t="s">
        <v>448</v>
      </c>
      <c r="CB111" s="901"/>
      <c r="CC111" s="901"/>
      <c r="CD111" s="901"/>
      <c r="CE111" s="901"/>
      <c r="CF111" s="962" t="s">
        <v>448</v>
      </c>
      <c r="CG111" s="963"/>
      <c r="CH111" s="963"/>
      <c r="CI111" s="963"/>
      <c r="CJ111" s="963"/>
      <c r="CK111" s="1018"/>
      <c r="CL111" s="905"/>
      <c r="CM111" s="908" t="s">
        <v>452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448</v>
      </c>
      <c r="DH111" s="901"/>
      <c r="DI111" s="901"/>
      <c r="DJ111" s="901"/>
      <c r="DK111" s="901"/>
      <c r="DL111" s="901" t="s">
        <v>445</v>
      </c>
      <c r="DM111" s="901"/>
      <c r="DN111" s="901"/>
      <c r="DO111" s="901"/>
      <c r="DP111" s="901"/>
      <c r="DQ111" s="901" t="s">
        <v>448</v>
      </c>
      <c r="DR111" s="901"/>
      <c r="DS111" s="901"/>
      <c r="DT111" s="901"/>
      <c r="DU111" s="901"/>
      <c r="DV111" s="878" t="s">
        <v>448</v>
      </c>
      <c r="DW111" s="878"/>
      <c r="DX111" s="878"/>
      <c r="DY111" s="878"/>
      <c r="DZ111" s="879"/>
    </row>
    <row r="112" spans="1:131" s="248" customFormat="1" ht="26.25" customHeight="1">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451</v>
      </c>
      <c r="AG112" s="864"/>
      <c r="AH112" s="864"/>
      <c r="AI112" s="864"/>
      <c r="AJ112" s="865"/>
      <c r="AK112" s="866" t="s">
        <v>451</v>
      </c>
      <c r="AL112" s="864"/>
      <c r="AM112" s="864"/>
      <c r="AN112" s="864"/>
      <c r="AO112" s="865"/>
      <c r="AP112" s="911" t="s">
        <v>451</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3475306</v>
      </c>
      <c r="BR112" s="901"/>
      <c r="BS112" s="901"/>
      <c r="BT112" s="901"/>
      <c r="BU112" s="901"/>
      <c r="BV112" s="901">
        <v>3516852</v>
      </c>
      <c r="BW112" s="901"/>
      <c r="BX112" s="901"/>
      <c r="BY112" s="901"/>
      <c r="BZ112" s="901"/>
      <c r="CA112" s="901">
        <v>3615733</v>
      </c>
      <c r="CB112" s="901"/>
      <c r="CC112" s="901"/>
      <c r="CD112" s="901"/>
      <c r="CE112" s="901"/>
      <c r="CF112" s="962">
        <v>90.4</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449</v>
      </c>
      <c r="DH112" s="901"/>
      <c r="DI112" s="901"/>
      <c r="DJ112" s="901"/>
      <c r="DK112" s="901"/>
      <c r="DL112" s="901" t="s">
        <v>451</v>
      </c>
      <c r="DM112" s="901"/>
      <c r="DN112" s="901"/>
      <c r="DO112" s="901"/>
      <c r="DP112" s="901"/>
      <c r="DQ112" s="901" t="s">
        <v>451</v>
      </c>
      <c r="DR112" s="901"/>
      <c r="DS112" s="901"/>
      <c r="DT112" s="901"/>
      <c r="DU112" s="901"/>
      <c r="DV112" s="878" t="s">
        <v>451</v>
      </c>
      <c r="DW112" s="878"/>
      <c r="DX112" s="878"/>
      <c r="DY112" s="878"/>
      <c r="DZ112" s="879"/>
    </row>
    <row r="113" spans="1:130" s="248" customFormat="1" ht="26.25" customHeight="1">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149139</v>
      </c>
      <c r="AB113" s="1010"/>
      <c r="AC113" s="1010"/>
      <c r="AD113" s="1010"/>
      <c r="AE113" s="1011"/>
      <c r="AF113" s="1012">
        <v>144446</v>
      </c>
      <c r="AG113" s="1010"/>
      <c r="AH113" s="1010"/>
      <c r="AI113" s="1010"/>
      <c r="AJ113" s="1011"/>
      <c r="AK113" s="1012">
        <v>150506</v>
      </c>
      <c r="AL113" s="1010"/>
      <c r="AM113" s="1010"/>
      <c r="AN113" s="1010"/>
      <c r="AO113" s="1011"/>
      <c r="AP113" s="1013">
        <v>3.8</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v>20113</v>
      </c>
      <c r="BR113" s="901"/>
      <c r="BS113" s="901"/>
      <c r="BT113" s="901"/>
      <c r="BU113" s="901"/>
      <c r="BV113" s="901">
        <v>16808</v>
      </c>
      <c r="BW113" s="901"/>
      <c r="BX113" s="901"/>
      <c r="BY113" s="901"/>
      <c r="BZ113" s="901"/>
      <c r="CA113" s="901">
        <v>11987</v>
      </c>
      <c r="CB113" s="901"/>
      <c r="CC113" s="901"/>
      <c r="CD113" s="901"/>
      <c r="CE113" s="901"/>
      <c r="CF113" s="962">
        <v>0.3</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451</v>
      </c>
      <c r="DH113" s="864"/>
      <c r="DI113" s="864"/>
      <c r="DJ113" s="864"/>
      <c r="DK113" s="865"/>
      <c r="DL113" s="866" t="s">
        <v>451</v>
      </c>
      <c r="DM113" s="864"/>
      <c r="DN113" s="864"/>
      <c r="DO113" s="864"/>
      <c r="DP113" s="865"/>
      <c r="DQ113" s="866" t="s">
        <v>451</v>
      </c>
      <c r="DR113" s="864"/>
      <c r="DS113" s="864"/>
      <c r="DT113" s="864"/>
      <c r="DU113" s="865"/>
      <c r="DV113" s="911" t="s">
        <v>449</v>
      </c>
      <c r="DW113" s="912"/>
      <c r="DX113" s="912"/>
      <c r="DY113" s="912"/>
      <c r="DZ113" s="913"/>
    </row>
    <row r="114" spans="1:130" s="248" customFormat="1" ht="26.25" customHeight="1">
      <c r="A114" s="1005"/>
      <c r="B114" s="1006"/>
      <c r="C114" s="834" t="s">
        <v>460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2872</v>
      </c>
      <c r="AB114" s="864"/>
      <c r="AC114" s="864"/>
      <c r="AD114" s="864"/>
      <c r="AE114" s="865"/>
      <c r="AF114" s="866">
        <v>4762</v>
      </c>
      <c r="AG114" s="864"/>
      <c r="AH114" s="864"/>
      <c r="AI114" s="864"/>
      <c r="AJ114" s="865"/>
      <c r="AK114" s="866">
        <v>4853</v>
      </c>
      <c r="AL114" s="864"/>
      <c r="AM114" s="864"/>
      <c r="AN114" s="864"/>
      <c r="AO114" s="865"/>
      <c r="AP114" s="911">
        <v>0.1</v>
      </c>
      <c r="AQ114" s="912"/>
      <c r="AR114" s="912"/>
      <c r="AS114" s="912"/>
      <c r="AT114" s="913"/>
      <c r="AU114" s="1023"/>
      <c r="AV114" s="1024"/>
      <c r="AW114" s="1024"/>
      <c r="AX114" s="1024"/>
      <c r="AY114" s="1024"/>
      <c r="AZ114" s="899" t="s">
        <v>461</v>
      </c>
      <c r="BA114" s="834"/>
      <c r="BB114" s="834"/>
      <c r="BC114" s="834"/>
      <c r="BD114" s="834"/>
      <c r="BE114" s="834"/>
      <c r="BF114" s="834"/>
      <c r="BG114" s="834"/>
      <c r="BH114" s="834"/>
      <c r="BI114" s="834"/>
      <c r="BJ114" s="834"/>
      <c r="BK114" s="834"/>
      <c r="BL114" s="834"/>
      <c r="BM114" s="834"/>
      <c r="BN114" s="834"/>
      <c r="BO114" s="834"/>
      <c r="BP114" s="835"/>
      <c r="BQ114" s="900">
        <v>937587</v>
      </c>
      <c r="BR114" s="901"/>
      <c r="BS114" s="901"/>
      <c r="BT114" s="901"/>
      <c r="BU114" s="901"/>
      <c r="BV114" s="901">
        <v>964676</v>
      </c>
      <c r="BW114" s="901"/>
      <c r="BX114" s="901"/>
      <c r="BY114" s="901"/>
      <c r="BZ114" s="901"/>
      <c r="CA114" s="901">
        <v>956963</v>
      </c>
      <c r="CB114" s="901"/>
      <c r="CC114" s="901"/>
      <c r="CD114" s="901"/>
      <c r="CE114" s="901"/>
      <c r="CF114" s="962">
        <v>23.9</v>
      </c>
      <c r="CG114" s="963"/>
      <c r="CH114" s="963"/>
      <c r="CI114" s="963"/>
      <c r="CJ114" s="963"/>
      <c r="CK114" s="1018"/>
      <c r="CL114" s="905"/>
      <c r="CM114" s="908" t="s">
        <v>462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451</v>
      </c>
      <c r="DH114" s="864"/>
      <c r="DI114" s="864"/>
      <c r="DJ114" s="864"/>
      <c r="DK114" s="865"/>
      <c r="DL114" s="866" t="s">
        <v>451</v>
      </c>
      <c r="DM114" s="864"/>
      <c r="DN114" s="864"/>
      <c r="DO114" s="864"/>
      <c r="DP114" s="865"/>
      <c r="DQ114" s="866" t="s">
        <v>448</v>
      </c>
      <c r="DR114" s="864"/>
      <c r="DS114" s="864"/>
      <c r="DT114" s="864"/>
      <c r="DU114" s="865"/>
      <c r="DV114" s="911" t="s">
        <v>451</v>
      </c>
      <c r="DW114" s="912"/>
      <c r="DX114" s="912"/>
      <c r="DY114" s="912"/>
      <c r="DZ114" s="913"/>
    </row>
    <row r="115" spans="1:130" s="248" customFormat="1" ht="26.25" customHeight="1">
      <c r="A115" s="1005"/>
      <c r="B115" s="1006"/>
      <c r="C115" s="834" t="s">
        <v>463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448</v>
      </c>
      <c r="AB115" s="1010"/>
      <c r="AC115" s="1010"/>
      <c r="AD115" s="1010"/>
      <c r="AE115" s="1011"/>
      <c r="AF115" s="1012" t="s">
        <v>451</v>
      </c>
      <c r="AG115" s="1010"/>
      <c r="AH115" s="1010"/>
      <c r="AI115" s="1010"/>
      <c r="AJ115" s="1011"/>
      <c r="AK115" s="1012" t="s">
        <v>451</v>
      </c>
      <c r="AL115" s="1010"/>
      <c r="AM115" s="1010"/>
      <c r="AN115" s="1010"/>
      <c r="AO115" s="1011"/>
      <c r="AP115" s="1013" t="s">
        <v>451</v>
      </c>
      <c r="AQ115" s="1014"/>
      <c r="AR115" s="1014"/>
      <c r="AS115" s="1014"/>
      <c r="AT115" s="1015"/>
      <c r="AU115" s="1023"/>
      <c r="AV115" s="1024"/>
      <c r="AW115" s="1024"/>
      <c r="AX115" s="1024"/>
      <c r="AY115" s="1024"/>
      <c r="AZ115" s="899" t="s">
        <v>464</v>
      </c>
      <c r="BA115" s="834"/>
      <c r="BB115" s="834"/>
      <c r="BC115" s="834"/>
      <c r="BD115" s="834"/>
      <c r="BE115" s="834"/>
      <c r="BF115" s="834"/>
      <c r="BG115" s="834"/>
      <c r="BH115" s="834"/>
      <c r="BI115" s="834"/>
      <c r="BJ115" s="834"/>
      <c r="BK115" s="834"/>
      <c r="BL115" s="834"/>
      <c r="BM115" s="834"/>
      <c r="BN115" s="834"/>
      <c r="BO115" s="834"/>
      <c r="BP115" s="835"/>
      <c r="BQ115" s="900" t="s">
        <v>451</v>
      </c>
      <c r="BR115" s="901"/>
      <c r="BS115" s="901"/>
      <c r="BT115" s="901"/>
      <c r="BU115" s="901"/>
      <c r="BV115" s="901">
        <v>544247</v>
      </c>
      <c r="BW115" s="901"/>
      <c r="BX115" s="901"/>
      <c r="BY115" s="901"/>
      <c r="BZ115" s="901"/>
      <c r="CA115" s="901">
        <v>614421</v>
      </c>
      <c r="CB115" s="901"/>
      <c r="CC115" s="901"/>
      <c r="CD115" s="901"/>
      <c r="CE115" s="901"/>
      <c r="CF115" s="962">
        <v>15.4</v>
      </c>
      <c r="CG115" s="963"/>
      <c r="CH115" s="963"/>
      <c r="CI115" s="963"/>
      <c r="CJ115" s="963"/>
      <c r="CK115" s="1018"/>
      <c r="CL115" s="905"/>
      <c r="CM115" s="899"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451</v>
      </c>
      <c r="DH115" s="864"/>
      <c r="DI115" s="864"/>
      <c r="DJ115" s="864"/>
      <c r="DK115" s="865"/>
      <c r="DL115" s="866" t="s">
        <v>451</v>
      </c>
      <c r="DM115" s="864"/>
      <c r="DN115" s="864"/>
      <c r="DO115" s="864"/>
      <c r="DP115" s="865"/>
      <c r="DQ115" s="866" t="s">
        <v>448</v>
      </c>
      <c r="DR115" s="864"/>
      <c r="DS115" s="864"/>
      <c r="DT115" s="864"/>
      <c r="DU115" s="865"/>
      <c r="DV115" s="911" t="s">
        <v>451</v>
      </c>
      <c r="DW115" s="912"/>
      <c r="DX115" s="912"/>
      <c r="DY115" s="912"/>
      <c r="DZ115" s="913"/>
    </row>
    <row r="116" spans="1:130" s="248" customFormat="1" ht="26.25" customHeight="1">
      <c r="A116" s="1007"/>
      <c r="B116" s="1008"/>
      <c r="C116" s="967" t="s">
        <v>466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66</v>
      </c>
      <c r="AB116" s="864"/>
      <c r="AC116" s="864"/>
      <c r="AD116" s="864"/>
      <c r="AE116" s="865"/>
      <c r="AF116" s="866">
        <v>66</v>
      </c>
      <c r="AG116" s="864"/>
      <c r="AH116" s="864"/>
      <c r="AI116" s="864"/>
      <c r="AJ116" s="865"/>
      <c r="AK116" s="866">
        <v>10</v>
      </c>
      <c r="AL116" s="864"/>
      <c r="AM116" s="864"/>
      <c r="AN116" s="864"/>
      <c r="AO116" s="865"/>
      <c r="AP116" s="911">
        <v>0</v>
      </c>
      <c r="AQ116" s="912"/>
      <c r="AR116" s="912"/>
      <c r="AS116" s="912"/>
      <c r="AT116" s="913"/>
      <c r="AU116" s="1023"/>
      <c r="AV116" s="1024"/>
      <c r="AW116" s="1024"/>
      <c r="AX116" s="1024"/>
      <c r="AY116" s="1024"/>
      <c r="AZ116" s="950" t="s">
        <v>467</v>
      </c>
      <c r="BA116" s="951"/>
      <c r="BB116" s="951"/>
      <c r="BC116" s="951"/>
      <c r="BD116" s="951"/>
      <c r="BE116" s="951"/>
      <c r="BF116" s="951"/>
      <c r="BG116" s="951"/>
      <c r="BH116" s="951"/>
      <c r="BI116" s="951"/>
      <c r="BJ116" s="951"/>
      <c r="BK116" s="951"/>
      <c r="BL116" s="951"/>
      <c r="BM116" s="951"/>
      <c r="BN116" s="951"/>
      <c r="BO116" s="951"/>
      <c r="BP116" s="952"/>
      <c r="BQ116" s="900" t="s">
        <v>448</v>
      </c>
      <c r="BR116" s="901"/>
      <c r="BS116" s="901"/>
      <c r="BT116" s="901"/>
      <c r="BU116" s="901"/>
      <c r="BV116" s="901" t="s">
        <v>451</v>
      </c>
      <c r="BW116" s="901"/>
      <c r="BX116" s="901"/>
      <c r="BY116" s="901"/>
      <c r="BZ116" s="901"/>
      <c r="CA116" s="901" t="s">
        <v>449</v>
      </c>
      <c r="CB116" s="901"/>
      <c r="CC116" s="901"/>
      <c r="CD116" s="901"/>
      <c r="CE116" s="901"/>
      <c r="CF116" s="962" t="s">
        <v>451</v>
      </c>
      <c r="CG116" s="963"/>
      <c r="CH116" s="963"/>
      <c r="CI116" s="963"/>
      <c r="CJ116" s="963"/>
      <c r="CK116" s="1018"/>
      <c r="CL116" s="905"/>
      <c r="CM116" s="908" t="s">
        <v>468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448</v>
      </c>
      <c r="DH116" s="864"/>
      <c r="DI116" s="864"/>
      <c r="DJ116" s="864"/>
      <c r="DK116" s="865"/>
      <c r="DL116" s="866" t="s">
        <v>451</v>
      </c>
      <c r="DM116" s="864"/>
      <c r="DN116" s="864"/>
      <c r="DO116" s="864"/>
      <c r="DP116" s="865"/>
      <c r="DQ116" s="866" t="s">
        <v>451</v>
      </c>
      <c r="DR116" s="864"/>
      <c r="DS116" s="864"/>
      <c r="DT116" s="864"/>
      <c r="DU116" s="865"/>
      <c r="DV116" s="911" t="s">
        <v>451</v>
      </c>
      <c r="DW116" s="912"/>
      <c r="DX116" s="912"/>
      <c r="DY116" s="912"/>
      <c r="DZ116" s="913"/>
    </row>
    <row r="117" spans="1:130" s="248" customFormat="1" ht="26.25" customHeight="1">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469</v>
      </c>
      <c r="Z117" s="990"/>
      <c r="AA117" s="995">
        <v>1282068</v>
      </c>
      <c r="AB117" s="996"/>
      <c r="AC117" s="996"/>
      <c r="AD117" s="996"/>
      <c r="AE117" s="997"/>
      <c r="AF117" s="998">
        <v>1225891</v>
      </c>
      <c r="AG117" s="996"/>
      <c r="AH117" s="996"/>
      <c r="AI117" s="996"/>
      <c r="AJ117" s="997"/>
      <c r="AK117" s="998">
        <v>1244624</v>
      </c>
      <c r="AL117" s="996"/>
      <c r="AM117" s="996"/>
      <c r="AN117" s="996"/>
      <c r="AO117" s="997"/>
      <c r="AP117" s="999"/>
      <c r="AQ117" s="1000"/>
      <c r="AR117" s="1000"/>
      <c r="AS117" s="1000"/>
      <c r="AT117" s="1001"/>
      <c r="AU117" s="1023"/>
      <c r="AV117" s="1024"/>
      <c r="AW117" s="1024"/>
      <c r="AX117" s="1024"/>
      <c r="AY117" s="1024"/>
      <c r="AZ117" s="950" t="s">
        <v>470</v>
      </c>
      <c r="BA117" s="951"/>
      <c r="BB117" s="951"/>
      <c r="BC117" s="951"/>
      <c r="BD117" s="951"/>
      <c r="BE117" s="951"/>
      <c r="BF117" s="951"/>
      <c r="BG117" s="951"/>
      <c r="BH117" s="951"/>
      <c r="BI117" s="951"/>
      <c r="BJ117" s="951"/>
      <c r="BK117" s="951"/>
      <c r="BL117" s="951"/>
      <c r="BM117" s="951"/>
      <c r="BN117" s="951"/>
      <c r="BO117" s="951"/>
      <c r="BP117" s="952"/>
      <c r="BQ117" s="900" t="s">
        <v>449</v>
      </c>
      <c r="BR117" s="901"/>
      <c r="BS117" s="901"/>
      <c r="BT117" s="901"/>
      <c r="BU117" s="901"/>
      <c r="BV117" s="901" t="s">
        <v>471</v>
      </c>
      <c r="BW117" s="901"/>
      <c r="BX117" s="901"/>
      <c r="BY117" s="901"/>
      <c r="BZ117" s="901"/>
      <c r="CA117" s="901" t="s">
        <v>449</v>
      </c>
      <c r="CB117" s="901"/>
      <c r="CC117" s="901"/>
      <c r="CD117" s="901"/>
      <c r="CE117" s="901"/>
      <c r="CF117" s="962" t="s">
        <v>472</v>
      </c>
      <c r="CG117" s="963"/>
      <c r="CH117" s="963"/>
      <c r="CI117" s="963"/>
      <c r="CJ117" s="963"/>
      <c r="CK117" s="1018"/>
      <c r="CL117" s="905"/>
      <c r="CM117" s="908" t="s">
        <v>473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471</v>
      </c>
      <c r="DH117" s="864"/>
      <c r="DI117" s="864"/>
      <c r="DJ117" s="864"/>
      <c r="DK117" s="865"/>
      <c r="DL117" s="866" t="s">
        <v>474</v>
      </c>
      <c r="DM117" s="864"/>
      <c r="DN117" s="864"/>
      <c r="DO117" s="864"/>
      <c r="DP117" s="865"/>
      <c r="DQ117" s="866" t="s">
        <v>474</v>
      </c>
      <c r="DR117" s="864"/>
      <c r="DS117" s="864"/>
      <c r="DT117" s="864"/>
      <c r="DU117" s="865"/>
      <c r="DV117" s="911" t="s">
        <v>471</v>
      </c>
      <c r="DW117" s="912"/>
      <c r="DX117" s="912"/>
      <c r="DY117" s="912"/>
      <c r="DZ117" s="913"/>
    </row>
    <row r="118" spans="1:130" s="248" customFormat="1" ht="26.25" customHeight="1">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309</v>
      </c>
      <c r="AL118" s="989"/>
      <c r="AM118" s="989"/>
      <c r="AN118" s="989"/>
      <c r="AO118" s="990"/>
      <c r="AP118" s="992" t="s">
        <v>439</v>
      </c>
      <c r="AQ118" s="993"/>
      <c r="AR118" s="993"/>
      <c r="AS118" s="993"/>
      <c r="AT118" s="994"/>
      <c r="AU118" s="1023"/>
      <c r="AV118" s="1024"/>
      <c r="AW118" s="1024"/>
      <c r="AX118" s="1024"/>
      <c r="AY118" s="1024"/>
      <c r="AZ118" s="966" t="s">
        <v>475</v>
      </c>
      <c r="BA118" s="967"/>
      <c r="BB118" s="967"/>
      <c r="BC118" s="967"/>
      <c r="BD118" s="967"/>
      <c r="BE118" s="967"/>
      <c r="BF118" s="967"/>
      <c r="BG118" s="967"/>
      <c r="BH118" s="967"/>
      <c r="BI118" s="967"/>
      <c r="BJ118" s="967"/>
      <c r="BK118" s="967"/>
      <c r="BL118" s="967"/>
      <c r="BM118" s="967"/>
      <c r="BN118" s="967"/>
      <c r="BO118" s="967"/>
      <c r="BP118" s="968"/>
      <c r="BQ118" s="969" t="s">
        <v>472</v>
      </c>
      <c r="BR118" s="932"/>
      <c r="BS118" s="932"/>
      <c r="BT118" s="932"/>
      <c r="BU118" s="932"/>
      <c r="BV118" s="932" t="s">
        <v>449</v>
      </c>
      <c r="BW118" s="932"/>
      <c r="BX118" s="932"/>
      <c r="BY118" s="932"/>
      <c r="BZ118" s="932"/>
      <c r="CA118" s="932" t="s">
        <v>449</v>
      </c>
      <c r="CB118" s="932"/>
      <c r="CC118" s="932"/>
      <c r="CD118" s="932"/>
      <c r="CE118" s="932"/>
      <c r="CF118" s="962" t="s">
        <v>449</v>
      </c>
      <c r="CG118" s="963"/>
      <c r="CH118" s="963"/>
      <c r="CI118" s="963"/>
      <c r="CJ118" s="963"/>
      <c r="CK118" s="1018"/>
      <c r="CL118" s="905"/>
      <c r="CM118" s="908" t="s">
        <v>476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449</v>
      </c>
      <c r="DH118" s="864"/>
      <c r="DI118" s="864"/>
      <c r="DJ118" s="864"/>
      <c r="DK118" s="865"/>
      <c r="DL118" s="866" t="s">
        <v>449</v>
      </c>
      <c r="DM118" s="864"/>
      <c r="DN118" s="864"/>
      <c r="DO118" s="864"/>
      <c r="DP118" s="865"/>
      <c r="DQ118" s="866" t="s">
        <v>477</v>
      </c>
      <c r="DR118" s="864"/>
      <c r="DS118" s="864"/>
      <c r="DT118" s="864"/>
      <c r="DU118" s="865"/>
      <c r="DV118" s="911" t="s">
        <v>449</v>
      </c>
      <c r="DW118" s="912"/>
      <c r="DX118" s="912"/>
      <c r="DY118" s="912"/>
      <c r="DZ118" s="913"/>
    </row>
    <row r="119" spans="1:130" s="248" customFormat="1" ht="26.25" customHeight="1">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472</v>
      </c>
      <c r="AB119" s="982"/>
      <c r="AC119" s="982"/>
      <c r="AD119" s="982"/>
      <c r="AE119" s="983"/>
      <c r="AF119" s="984" t="s">
        <v>449</v>
      </c>
      <c r="AG119" s="982"/>
      <c r="AH119" s="982"/>
      <c r="AI119" s="982"/>
      <c r="AJ119" s="983"/>
      <c r="AK119" s="984" t="s">
        <v>477</v>
      </c>
      <c r="AL119" s="982"/>
      <c r="AM119" s="982"/>
      <c r="AN119" s="982"/>
      <c r="AO119" s="983"/>
      <c r="AP119" s="985" t="s">
        <v>449</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478</v>
      </c>
      <c r="BP119" s="965"/>
      <c r="BQ119" s="969">
        <v>13360051</v>
      </c>
      <c r="BR119" s="932"/>
      <c r="BS119" s="932"/>
      <c r="BT119" s="932"/>
      <c r="BU119" s="932"/>
      <c r="BV119" s="932">
        <v>13920660</v>
      </c>
      <c r="BW119" s="932"/>
      <c r="BX119" s="932"/>
      <c r="BY119" s="932"/>
      <c r="BZ119" s="932"/>
      <c r="CA119" s="932">
        <v>16495074</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472</v>
      </c>
      <c r="DH119" s="847"/>
      <c r="DI119" s="847"/>
      <c r="DJ119" s="847"/>
      <c r="DK119" s="848"/>
      <c r="DL119" s="849" t="s">
        <v>449</v>
      </c>
      <c r="DM119" s="847"/>
      <c r="DN119" s="847"/>
      <c r="DO119" s="847"/>
      <c r="DP119" s="848"/>
      <c r="DQ119" s="849" t="s">
        <v>472</v>
      </c>
      <c r="DR119" s="847"/>
      <c r="DS119" s="847"/>
      <c r="DT119" s="847"/>
      <c r="DU119" s="848"/>
      <c r="DV119" s="935" t="s">
        <v>449</v>
      </c>
      <c r="DW119" s="936"/>
      <c r="DX119" s="936"/>
      <c r="DY119" s="936"/>
      <c r="DZ119" s="937"/>
    </row>
    <row r="120" spans="1:130" s="248" customFormat="1" ht="26.25" customHeight="1">
      <c r="A120" s="904"/>
      <c r="B120" s="905"/>
      <c r="C120" s="908" t="s">
        <v>452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449</v>
      </c>
      <c r="AB120" s="864"/>
      <c r="AC120" s="864"/>
      <c r="AD120" s="864"/>
      <c r="AE120" s="865"/>
      <c r="AF120" s="866" t="s">
        <v>449</v>
      </c>
      <c r="AG120" s="864"/>
      <c r="AH120" s="864"/>
      <c r="AI120" s="864"/>
      <c r="AJ120" s="865"/>
      <c r="AK120" s="866" t="s">
        <v>472</v>
      </c>
      <c r="AL120" s="864"/>
      <c r="AM120" s="864"/>
      <c r="AN120" s="864"/>
      <c r="AO120" s="865"/>
      <c r="AP120" s="911" t="s">
        <v>472</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6874746</v>
      </c>
      <c r="BR120" s="929"/>
      <c r="BS120" s="929"/>
      <c r="BT120" s="929"/>
      <c r="BU120" s="929"/>
      <c r="BV120" s="929">
        <v>6886683</v>
      </c>
      <c r="BW120" s="929"/>
      <c r="BX120" s="929"/>
      <c r="BY120" s="929"/>
      <c r="BZ120" s="929"/>
      <c r="CA120" s="929">
        <v>6896796</v>
      </c>
      <c r="CB120" s="929"/>
      <c r="CC120" s="929"/>
      <c r="CD120" s="929"/>
      <c r="CE120" s="929"/>
      <c r="CF120" s="953">
        <v>172.5</v>
      </c>
      <c r="CG120" s="954"/>
      <c r="CH120" s="954"/>
      <c r="CI120" s="954"/>
      <c r="CJ120" s="954"/>
      <c r="CK120" s="955" t="s">
        <v>482</v>
      </c>
      <c r="CL120" s="939"/>
      <c r="CM120" s="939"/>
      <c r="CN120" s="939"/>
      <c r="CO120" s="940"/>
      <c r="CP120" s="959" t="s">
        <v>483</v>
      </c>
      <c r="CQ120" s="960"/>
      <c r="CR120" s="960"/>
      <c r="CS120" s="960"/>
      <c r="CT120" s="960"/>
      <c r="CU120" s="960"/>
      <c r="CV120" s="960"/>
      <c r="CW120" s="960"/>
      <c r="CX120" s="960"/>
      <c r="CY120" s="960"/>
      <c r="CZ120" s="960"/>
      <c r="DA120" s="960"/>
      <c r="DB120" s="960"/>
      <c r="DC120" s="960"/>
      <c r="DD120" s="960"/>
      <c r="DE120" s="960"/>
      <c r="DF120" s="961"/>
      <c r="DG120" s="948">
        <v>3475306</v>
      </c>
      <c r="DH120" s="929"/>
      <c r="DI120" s="929"/>
      <c r="DJ120" s="929"/>
      <c r="DK120" s="929"/>
      <c r="DL120" s="929">
        <v>3516852</v>
      </c>
      <c r="DM120" s="929"/>
      <c r="DN120" s="929"/>
      <c r="DO120" s="929"/>
      <c r="DP120" s="929"/>
      <c r="DQ120" s="929">
        <v>3614068</v>
      </c>
      <c r="DR120" s="929"/>
      <c r="DS120" s="929"/>
      <c r="DT120" s="929"/>
      <c r="DU120" s="929"/>
      <c r="DV120" s="930">
        <v>90.4</v>
      </c>
      <c r="DW120" s="930"/>
      <c r="DX120" s="930"/>
      <c r="DY120" s="930"/>
      <c r="DZ120" s="931"/>
    </row>
    <row r="121" spans="1:130" s="248" customFormat="1" ht="26.25" customHeight="1">
      <c r="A121" s="904"/>
      <c r="B121" s="905"/>
      <c r="C121" s="950" t="s">
        <v>484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449</v>
      </c>
      <c r="AB121" s="864"/>
      <c r="AC121" s="864"/>
      <c r="AD121" s="864"/>
      <c r="AE121" s="865"/>
      <c r="AF121" s="866" t="s">
        <v>449</v>
      </c>
      <c r="AG121" s="864"/>
      <c r="AH121" s="864"/>
      <c r="AI121" s="864"/>
      <c r="AJ121" s="865"/>
      <c r="AK121" s="866" t="s">
        <v>449</v>
      </c>
      <c r="AL121" s="864"/>
      <c r="AM121" s="864"/>
      <c r="AN121" s="864"/>
      <c r="AO121" s="865"/>
      <c r="AP121" s="911" t="s">
        <v>449</v>
      </c>
      <c r="AQ121" s="912"/>
      <c r="AR121" s="912"/>
      <c r="AS121" s="912"/>
      <c r="AT121" s="913"/>
      <c r="AU121" s="973"/>
      <c r="AV121" s="974"/>
      <c r="AW121" s="974"/>
      <c r="AX121" s="974"/>
      <c r="AY121" s="975"/>
      <c r="AZ121" s="899" t="s">
        <v>485</v>
      </c>
      <c r="BA121" s="834"/>
      <c r="BB121" s="834"/>
      <c r="BC121" s="834"/>
      <c r="BD121" s="834"/>
      <c r="BE121" s="834"/>
      <c r="BF121" s="834"/>
      <c r="BG121" s="834"/>
      <c r="BH121" s="834"/>
      <c r="BI121" s="834"/>
      <c r="BJ121" s="834"/>
      <c r="BK121" s="834"/>
      <c r="BL121" s="834"/>
      <c r="BM121" s="834"/>
      <c r="BN121" s="834"/>
      <c r="BO121" s="834"/>
      <c r="BP121" s="835"/>
      <c r="BQ121" s="900">
        <v>844858</v>
      </c>
      <c r="BR121" s="901"/>
      <c r="BS121" s="901"/>
      <c r="BT121" s="901"/>
      <c r="BU121" s="901"/>
      <c r="BV121" s="901">
        <v>879608</v>
      </c>
      <c r="BW121" s="901"/>
      <c r="BX121" s="901"/>
      <c r="BY121" s="901"/>
      <c r="BZ121" s="901"/>
      <c r="CA121" s="901">
        <v>1981276</v>
      </c>
      <c r="CB121" s="901"/>
      <c r="CC121" s="901"/>
      <c r="CD121" s="901"/>
      <c r="CE121" s="901"/>
      <c r="CF121" s="962">
        <v>49.6</v>
      </c>
      <c r="CG121" s="963"/>
      <c r="CH121" s="963"/>
      <c r="CI121" s="963"/>
      <c r="CJ121" s="963"/>
      <c r="CK121" s="956"/>
      <c r="CL121" s="942"/>
      <c r="CM121" s="942"/>
      <c r="CN121" s="942"/>
      <c r="CO121" s="943"/>
      <c r="CP121" s="922" t="s">
        <v>412</v>
      </c>
      <c r="CQ121" s="923"/>
      <c r="CR121" s="923"/>
      <c r="CS121" s="923"/>
      <c r="CT121" s="923"/>
      <c r="CU121" s="923"/>
      <c r="CV121" s="923"/>
      <c r="CW121" s="923"/>
      <c r="CX121" s="923"/>
      <c r="CY121" s="923"/>
      <c r="CZ121" s="923"/>
      <c r="DA121" s="923"/>
      <c r="DB121" s="923"/>
      <c r="DC121" s="923"/>
      <c r="DD121" s="923"/>
      <c r="DE121" s="923"/>
      <c r="DF121" s="924"/>
      <c r="DG121" s="900" t="s">
        <v>449</v>
      </c>
      <c r="DH121" s="901"/>
      <c r="DI121" s="901"/>
      <c r="DJ121" s="901"/>
      <c r="DK121" s="901"/>
      <c r="DL121" s="901" t="s">
        <v>474</v>
      </c>
      <c r="DM121" s="901"/>
      <c r="DN121" s="901"/>
      <c r="DO121" s="901"/>
      <c r="DP121" s="901"/>
      <c r="DQ121" s="901">
        <v>1665</v>
      </c>
      <c r="DR121" s="901"/>
      <c r="DS121" s="901"/>
      <c r="DT121" s="901"/>
      <c r="DU121" s="901"/>
      <c r="DV121" s="878">
        <v>0</v>
      </c>
      <c r="DW121" s="878"/>
      <c r="DX121" s="878"/>
      <c r="DY121" s="878"/>
      <c r="DZ121" s="879"/>
    </row>
    <row r="122" spans="1:130" s="248" customFormat="1" ht="26.25" customHeight="1">
      <c r="A122" s="904"/>
      <c r="B122" s="905"/>
      <c r="C122" s="908" t="s">
        <v>462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472</v>
      </c>
      <c r="AB122" s="864"/>
      <c r="AC122" s="864"/>
      <c r="AD122" s="864"/>
      <c r="AE122" s="865"/>
      <c r="AF122" s="866" t="s">
        <v>477</v>
      </c>
      <c r="AG122" s="864"/>
      <c r="AH122" s="864"/>
      <c r="AI122" s="864"/>
      <c r="AJ122" s="865"/>
      <c r="AK122" s="866" t="s">
        <v>449</v>
      </c>
      <c r="AL122" s="864"/>
      <c r="AM122" s="864"/>
      <c r="AN122" s="864"/>
      <c r="AO122" s="865"/>
      <c r="AP122" s="911" t="s">
        <v>449</v>
      </c>
      <c r="AQ122" s="912"/>
      <c r="AR122" s="912"/>
      <c r="AS122" s="912"/>
      <c r="AT122" s="913"/>
      <c r="AU122" s="973"/>
      <c r="AV122" s="974"/>
      <c r="AW122" s="974"/>
      <c r="AX122" s="974"/>
      <c r="AY122" s="975"/>
      <c r="AZ122" s="966" t="s">
        <v>486</v>
      </c>
      <c r="BA122" s="967"/>
      <c r="BB122" s="967"/>
      <c r="BC122" s="967"/>
      <c r="BD122" s="967"/>
      <c r="BE122" s="967"/>
      <c r="BF122" s="967"/>
      <c r="BG122" s="967"/>
      <c r="BH122" s="967"/>
      <c r="BI122" s="967"/>
      <c r="BJ122" s="967"/>
      <c r="BK122" s="967"/>
      <c r="BL122" s="967"/>
      <c r="BM122" s="967"/>
      <c r="BN122" s="967"/>
      <c r="BO122" s="967"/>
      <c r="BP122" s="968"/>
      <c r="BQ122" s="969">
        <v>8037182</v>
      </c>
      <c r="BR122" s="932"/>
      <c r="BS122" s="932"/>
      <c r="BT122" s="932"/>
      <c r="BU122" s="932"/>
      <c r="BV122" s="932">
        <v>8094056</v>
      </c>
      <c r="BW122" s="932"/>
      <c r="BX122" s="932"/>
      <c r="BY122" s="932"/>
      <c r="BZ122" s="932"/>
      <c r="CA122" s="932">
        <v>9390731</v>
      </c>
      <c r="CB122" s="932"/>
      <c r="CC122" s="932"/>
      <c r="CD122" s="932"/>
      <c r="CE122" s="932"/>
      <c r="CF122" s="933">
        <v>234.9</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468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472</v>
      </c>
      <c r="AB123" s="864"/>
      <c r="AC123" s="864"/>
      <c r="AD123" s="864"/>
      <c r="AE123" s="865"/>
      <c r="AF123" s="866" t="s">
        <v>449</v>
      </c>
      <c r="AG123" s="864"/>
      <c r="AH123" s="864"/>
      <c r="AI123" s="864"/>
      <c r="AJ123" s="865"/>
      <c r="AK123" s="866" t="s">
        <v>449</v>
      </c>
      <c r="AL123" s="864"/>
      <c r="AM123" s="864"/>
      <c r="AN123" s="864"/>
      <c r="AO123" s="865"/>
      <c r="AP123" s="911" t="s">
        <v>474</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487</v>
      </c>
      <c r="BP123" s="965"/>
      <c r="BQ123" s="919">
        <v>15756786</v>
      </c>
      <c r="BR123" s="920"/>
      <c r="BS123" s="920"/>
      <c r="BT123" s="920"/>
      <c r="BU123" s="920"/>
      <c r="BV123" s="920">
        <v>15860347</v>
      </c>
      <c r="BW123" s="920"/>
      <c r="BX123" s="920"/>
      <c r="BY123" s="920"/>
      <c r="BZ123" s="920"/>
      <c r="CA123" s="920">
        <v>18268803</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473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477</v>
      </c>
      <c r="AB124" s="864"/>
      <c r="AC124" s="864"/>
      <c r="AD124" s="864"/>
      <c r="AE124" s="865"/>
      <c r="AF124" s="866" t="s">
        <v>474</v>
      </c>
      <c r="AG124" s="864"/>
      <c r="AH124" s="864"/>
      <c r="AI124" s="864"/>
      <c r="AJ124" s="865"/>
      <c r="AK124" s="866" t="s">
        <v>449</v>
      </c>
      <c r="AL124" s="864"/>
      <c r="AM124" s="864"/>
      <c r="AN124" s="864"/>
      <c r="AO124" s="865"/>
      <c r="AP124" s="911" t="s">
        <v>472</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449</v>
      </c>
      <c r="BR124" s="918"/>
      <c r="BS124" s="918"/>
      <c r="BT124" s="918"/>
      <c r="BU124" s="918"/>
      <c r="BV124" s="918" t="s">
        <v>474</v>
      </c>
      <c r="BW124" s="918"/>
      <c r="BX124" s="918"/>
      <c r="BY124" s="918"/>
      <c r="BZ124" s="918"/>
      <c r="CA124" s="918" t="s">
        <v>474</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t="s">
        <v>449</v>
      </c>
      <c r="DH124" s="847"/>
      <c r="DI124" s="847"/>
      <c r="DJ124" s="847"/>
      <c r="DK124" s="848"/>
      <c r="DL124" s="849" t="s">
        <v>449</v>
      </c>
      <c r="DM124" s="847"/>
      <c r="DN124" s="847"/>
      <c r="DO124" s="847"/>
      <c r="DP124" s="848"/>
      <c r="DQ124" s="849" t="s">
        <v>472</v>
      </c>
      <c r="DR124" s="847"/>
      <c r="DS124" s="847"/>
      <c r="DT124" s="847"/>
      <c r="DU124" s="848"/>
      <c r="DV124" s="935" t="s">
        <v>449</v>
      </c>
      <c r="DW124" s="936"/>
      <c r="DX124" s="936"/>
      <c r="DY124" s="936"/>
      <c r="DZ124" s="937"/>
    </row>
    <row r="125" spans="1:130" s="248" customFormat="1" ht="26.25" customHeight="1">
      <c r="A125" s="904"/>
      <c r="B125" s="905"/>
      <c r="C125" s="908" t="s">
        <v>476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449</v>
      </c>
      <c r="AB125" s="864"/>
      <c r="AC125" s="864"/>
      <c r="AD125" s="864"/>
      <c r="AE125" s="865"/>
      <c r="AF125" s="866" t="s">
        <v>449</v>
      </c>
      <c r="AG125" s="864"/>
      <c r="AH125" s="864"/>
      <c r="AI125" s="864"/>
      <c r="AJ125" s="865"/>
      <c r="AK125" s="866" t="s">
        <v>472</v>
      </c>
      <c r="AL125" s="864"/>
      <c r="AM125" s="864"/>
      <c r="AN125" s="864"/>
      <c r="AO125" s="865"/>
      <c r="AP125" s="911" t="s">
        <v>472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449</v>
      </c>
      <c r="DH125" s="929"/>
      <c r="DI125" s="929"/>
      <c r="DJ125" s="929"/>
      <c r="DK125" s="929"/>
      <c r="DL125" s="929" t="s">
        <v>472</v>
      </c>
      <c r="DM125" s="929"/>
      <c r="DN125" s="929"/>
      <c r="DO125" s="929"/>
      <c r="DP125" s="929"/>
      <c r="DQ125" s="929" t="s">
        <v>449</v>
      </c>
      <c r="DR125" s="929"/>
      <c r="DS125" s="929"/>
      <c r="DT125" s="929"/>
      <c r="DU125" s="929"/>
      <c r="DV125" s="930" t="s">
        <v>449</v>
      </c>
      <c r="DW125" s="930"/>
      <c r="DX125" s="930"/>
      <c r="DY125" s="930"/>
      <c r="DZ125" s="931"/>
    </row>
    <row r="126" spans="1:130" s="248" customFormat="1" ht="26.25" customHeight="1" thickBot="1">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449</v>
      </c>
      <c r="AB126" s="864"/>
      <c r="AC126" s="864"/>
      <c r="AD126" s="864"/>
      <c r="AE126" s="865"/>
      <c r="AF126" s="866" t="s">
        <v>449</v>
      </c>
      <c r="AG126" s="864"/>
      <c r="AH126" s="864"/>
      <c r="AI126" s="864"/>
      <c r="AJ126" s="865"/>
      <c r="AK126" s="866" t="s">
        <v>449</v>
      </c>
      <c r="AL126" s="864"/>
      <c r="AM126" s="864"/>
      <c r="AN126" s="864"/>
      <c r="AO126" s="865"/>
      <c r="AP126" s="911" t="s">
        <v>472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472</v>
      </c>
      <c r="DH126" s="901"/>
      <c r="DI126" s="901"/>
      <c r="DJ126" s="901"/>
      <c r="DK126" s="901"/>
      <c r="DL126" s="901" t="s">
        <v>449</v>
      </c>
      <c r="DM126" s="901"/>
      <c r="DN126" s="901"/>
      <c r="DO126" s="901"/>
      <c r="DP126" s="901"/>
      <c r="DQ126" s="901" t="s">
        <v>449</v>
      </c>
      <c r="DR126" s="901"/>
      <c r="DS126" s="901"/>
      <c r="DT126" s="901"/>
      <c r="DU126" s="901"/>
      <c r="DV126" s="878" t="s">
        <v>449</v>
      </c>
      <c r="DW126" s="878"/>
      <c r="DX126" s="878"/>
      <c r="DY126" s="878"/>
      <c r="DZ126" s="879"/>
    </row>
    <row r="127" spans="1:130" s="248" customFormat="1" ht="26.25" customHeight="1">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472</v>
      </c>
      <c r="AB127" s="864"/>
      <c r="AC127" s="864"/>
      <c r="AD127" s="864"/>
      <c r="AE127" s="865"/>
      <c r="AF127" s="866" t="s">
        <v>449</v>
      </c>
      <c r="AG127" s="864"/>
      <c r="AH127" s="864"/>
      <c r="AI127" s="864"/>
      <c r="AJ127" s="865"/>
      <c r="AK127" s="866" t="s">
        <v>472</v>
      </c>
      <c r="AL127" s="864"/>
      <c r="AM127" s="864"/>
      <c r="AN127" s="864"/>
      <c r="AO127" s="865"/>
      <c r="AP127" s="911" t="s">
        <v>449</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472</v>
      </c>
      <c r="DH127" s="901"/>
      <c r="DI127" s="901"/>
      <c r="DJ127" s="901"/>
      <c r="DK127" s="901"/>
      <c r="DL127" s="901">
        <v>544247</v>
      </c>
      <c r="DM127" s="901"/>
      <c r="DN127" s="901"/>
      <c r="DO127" s="901"/>
      <c r="DP127" s="901"/>
      <c r="DQ127" s="901">
        <v>614421</v>
      </c>
      <c r="DR127" s="901"/>
      <c r="DS127" s="901"/>
      <c r="DT127" s="901"/>
      <c r="DU127" s="901"/>
      <c r="DV127" s="878">
        <v>15.4</v>
      </c>
      <c r="DW127" s="878"/>
      <c r="DX127" s="878"/>
      <c r="DY127" s="878"/>
      <c r="DZ127" s="879"/>
    </row>
    <row r="128" spans="1:130" s="248" customFormat="1" ht="26.25" customHeight="1" thickBot="1">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160216</v>
      </c>
      <c r="AB128" s="885"/>
      <c r="AC128" s="885"/>
      <c r="AD128" s="885"/>
      <c r="AE128" s="886"/>
      <c r="AF128" s="887">
        <v>127797</v>
      </c>
      <c r="AG128" s="885"/>
      <c r="AH128" s="885"/>
      <c r="AI128" s="885"/>
      <c r="AJ128" s="886"/>
      <c r="AK128" s="887">
        <v>127109</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449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449</v>
      </c>
      <c r="DH128" s="875"/>
      <c r="DI128" s="875"/>
      <c r="DJ128" s="875"/>
      <c r="DK128" s="875"/>
      <c r="DL128" s="875" t="s">
        <v>503</v>
      </c>
      <c r="DM128" s="875"/>
      <c r="DN128" s="875"/>
      <c r="DO128" s="875"/>
      <c r="DP128" s="875"/>
      <c r="DQ128" s="875" t="s">
        <v>471</v>
      </c>
      <c r="DR128" s="875"/>
      <c r="DS128" s="875"/>
      <c r="DT128" s="875"/>
      <c r="DU128" s="875"/>
      <c r="DV128" s="876" t="s">
        <v>449</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4650478</v>
      </c>
      <c r="AB129" s="864"/>
      <c r="AC129" s="864"/>
      <c r="AD129" s="864"/>
      <c r="AE129" s="865"/>
      <c r="AF129" s="866">
        <v>4605074</v>
      </c>
      <c r="AG129" s="864"/>
      <c r="AH129" s="864"/>
      <c r="AI129" s="864"/>
      <c r="AJ129" s="865"/>
      <c r="AK129" s="866">
        <v>4761442</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449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782639</v>
      </c>
      <c r="AB130" s="864"/>
      <c r="AC130" s="864"/>
      <c r="AD130" s="864"/>
      <c r="AE130" s="865"/>
      <c r="AF130" s="866">
        <v>756918</v>
      </c>
      <c r="AG130" s="864"/>
      <c r="AH130" s="864"/>
      <c r="AI130" s="864"/>
      <c r="AJ130" s="865"/>
      <c r="AK130" s="866">
        <v>763065</v>
      </c>
      <c r="AL130" s="864"/>
      <c r="AM130" s="864"/>
      <c r="AN130" s="864"/>
      <c r="AO130" s="865"/>
      <c r="AP130" s="867"/>
      <c r="AQ130" s="868"/>
      <c r="AR130" s="868"/>
      <c r="AS130" s="868"/>
      <c r="AT130" s="869"/>
      <c r="AU130" s="286"/>
      <c r="AV130" s="286"/>
      <c r="AW130" s="286"/>
      <c r="AX130" s="833" t="s">
        <v>508</v>
      </c>
      <c r="AY130" s="834"/>
      <c r="AZ130" s="834"/>
      <c r="BA130" s="834"/>
      <c r="BB130" s="834"/>
      <c r="BC130" s="834"/>
      <c r="BD130" s="834"/>
      <c r="BE130" s="835"/>
      <c r="BF130" s="836">
        <v>8.8000000000000007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3867839</v>
      </c>
      <c r="AB131" s="847"/>
      <c r="AC131" s="847"/>
      <c r="AD131" s="847"/>
      <c r="AE131" s="848"/>
      <c r="AF131" s="849">
        <v>3848156</v>
      </c>
      <c r="AG131" s="847"/>
      <c r="AH131" s="847"/>
      <c r="AI131" s="847"/>
      <c r="AJ131" s="848"/>
      <c r="AK131" s="849">
        <v>3998377</v>
      </c>
      <c r="AL131" s="847"/>
      <c r="AM131" s="847"/>
      <c r="AN131" s="847"/>
      <c r="AO131" s="848"/>
      <c r="AP131" s="850"/>
      <c r="AQ131" s="851"/>
      <c r="AR131" s="851"/>
      <c r="AS131" s="851"/>
      <c r="AT131" s="852"/>
      <c r="AU131" s="286"/>
      <c r="AV131" s="286"/>
      <c r="AW131" s="286"/>
      <c r="AX131" s="811" t="s">
        <v>510</v>
      </c>
      <c r="AY131" s="812"/>
      <c r="AZ131" s="812"/>
      <c r="BA131" s="812"/>
      <c r="BB131" s="812"/>
      <c r="BC131" s="812"/>
      <c r="BD131" s="812"/>
      <c r="BE131" s="813"/>
      <c r="BF131" s="814" t="s">
        <v>511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8.7700909990000007</v>
      </c>
      <c r="AB132" s="827"/>
      <c r="AC132" s="827"/>
      <c r="AD132" s="827"/>
      <c r="AE132" s="828"/>
      <c r="AF132" s="829">
        <v>8.8659607349999998</v>
      </c>
      <c r="AG132" s="827"/>
      <c r="AH132" s="827"/>
      <c r="AI132" s="827"/>
      <c r="AJ132" s="828"/>
      <c r="AK132" s="829">
        <v>8.8648469120000009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8.6</v>
      </c>
      <c r="AB133" s="806"/>
      <c r="AC133" s="806"/>
      <c r="AD133" s="806"/>
      <c r="AE133" s="807"/>
      <c r="AF133" s="805">
        <v>8.6999999999999993</v>
      </c>
      <c r="AG133" s="806"/>
      <c r="AH133" s="806"/>
      <c r="AI133" s="806"/>
      <c r="AJ133" s="807"/>
      <c r="AK133" s="805">
        <v>8.8000000000000007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ATAa97RBGZ7Gk42LhesgSo+eUrYLnIw4hAoVDABMKZTHBW0Y+KRfitGqB1cyldBGvap3pQ8dWBj3dhQG9eHow==" saltValue="kqDkOsXGzGP1KO0F8I22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yoAwn43i22fVV9QMxdTBOd3y/43fNgpuRQZgs88Q2m3GbN2R1FWYkvwEoX2YE4XQme88MbOnvgP8H4jP9jVB0A==" saltValue="7HWjg+JPDfU7f2nGjQq/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A/0BIa4Zi09IH6uE7/JZuvOuePllO4KEfD/TeooZiu04Qd/HL4vtZ7J/H4H/jrJ1AYOksUjB2m11tbYYzgG7w==" saltValue="NVauWZ50H2MH72PjzYAW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518</v>
      </c>
      <c r="AP7" s="305"/>
      <c r="AQ7" s="306" t="s">
        <v>519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520</v>
      </c>
      <c r="AQ8" s="312" t="s">
        <v>521</v>
      </c>
      <c r="AR8" s="313" t="s">
        <v>522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523</v>
      </c>
      <c r="AL9" s="1228"/>
      <c r="AM9" s="1228"/>
      <c r="AN9" s="1229"/>
      <c r="AO9" s="314">
        <v>1274250</v>
      </c>
      <c r="AP9" s="314">
        <v>81877</v>
      </c>
      <c r="AQ9" s="315">
        <v>90403</v>
      </c>
      <c r="AR9" s="316">
        <v>-9.4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524</v>
      </c>
      <c r="AL10" s="1228"/>
      <c r="AM10" s="1228"/>
      <c r="AN10" s="1229"/>
      <c r="AO10" s="317">
        <v>221333</v>
      </c>
      <c r="AP10" s="317">
        <v>14222</v>
      </c>
      <c r="AQ10" s="318">
        <v>12167</v>
      </c>
      <c r="AR10" s="319">
        <v>16.899999999999999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525</v>
      </c>
      <c r="AL11" s="1228"/>
      <c r="AM11" s="1228"/>
      <c r="AN11" s="1229"/>
      <c r="AO11" s="317" t="s">
        <v>526</v>
      </c>
      <c r="AP11" s="317" t="s">
        <v>526</v>
      </c>
      <c r="AQ11" s="318">
        <v>380</v>
      </c>
      <c r="AR11" s="319" t="s">
        <v>526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527</v>
      </c>
      <c r="AL12" s="1228"/>
      <c r="AM12" s="1228"/>
      <c r="AN12" s="1229"/>
      <c r="AO12" s="317" t="s">
        <v>526</v>
      </c>
      <c r="AP12" s="317" t="s">
        <v>526</v>
      </c>
      <c r="AQ12" s="318">
        <v>15</v>
      </c>
      <c r="AR12" s="319" t="s">
        <v>526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528</v>
      </c>
      <c r="AL13" s="1228"/>
      <c r="AM13" s="1228"/>
      <c r="AN13" s="1229"/>
      <c r="AO13" s="317">
        <v>39387</v>
      </c>
      <c r="AP13" s="317">
        <v>2531</v>
      </c>
      <c r="AQ13" s="318">
        <v>3760</v>
      </c>
      <c r="AR13" s="319">
        <v>-32.700000000000003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529</v>
      </c>
      <c r="AL14" s="1228"/>
      <c r="AM14" s="1228"/>
      <c r="AN14" s="1229"/>
      <c r="AO14" s="317" t="s">
        <v>526</v>
      </c>
      <c r="AP14" s="317" t="s">
        <v>526</v>
      </c>
      <c r="AQ14" s="318">
        <v>1994</v>
      </c>
      <c r="AR14" s="319" t="s">
        <v>526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530</v>
      </c>
      <c r="AL15" s="1231"/>
      <c r="AM15" s="1231"/>
      <c r="AN15" s="1232"/>
      <c r="AO15" s="317">
        <v>-112886</v>
      </c>
      <c r="AP15" s="317">
        <v>-7253</v>
      </c>
      <c r="AQ15" s="318">
        <v>-7282</v>
      </c>
      <c r="AR15" s="319">
        <v>-0.4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1422084</v>
      </c>
      <c r="AP16" s="317">
        <v>91376</v>
      </c>
      <c r="AQ16" s="318">
        <v>101438</v>
      </c>
      <c r="AR16" s="319">
        <v>-9.9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535</v>
      </c>
      <c r="AL21" s="1234"/>
      <c r="AM21" s="1234"/>
      <c r="AN21" s="1235"/>
      <c r="AO21" s="330">
        <v>7.33</v>
      </c>
      <c r="AP21" s="331">
        <v>9.1999999999999993</v>
      </c>
      <c r="AQ21" s="332">
        <v>-1.87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536</v>
      </c>
      <c r="AL22" s="1234"/>
      <c r="AM22" s="1234"/>
      <c r="AN22" s="1235"/>
      <c r="AO22" s="335">
        <v>94.3</v>
      </c>
      <c r="AP22" s="336">
        <v>97</v>
      </c>
      <c r="AQ22" s="337">
        <v>-2.7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518</v>
      </c>
      <c r="AP30" s="305"/>
      <c r="AQ30" s="306" t="s">
        <v>519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520</v>
      </c>
      <c r="AQ31" s="312" t="s">
        <v>521</v>
      </c>
      <c r="AR31" s="313" t="s">
        <v>522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540</v>
      </c>
      <c r="AL32" s="1217"/>
      <c r="AM32" s="1217"/>
      <c r="AN32" s="1218"/>
      <c r="AO32" s="345">
        <v>1089255</v>
      </c>
      <c r="AP32" s="345">
        <v>69990</v>
      </c>
      <c r="AQ32" s="346">
        <v>48014</v>
      </c>
      <c r="AR32" s="347">
        <v>45.8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541</v>
      </c>
      <c r="AL33" s="1217"/>
      <c r="AM33" s="1217"/>
      <c r="AN33" s="1218"/>
      <c r="AO33" s="345" t="s">
        <v>526</v>
      </c>
      <c r="AP33" s="345" t="s">
        <v>526</v>
      </c>
      <c r="AQ33" s="346" t="s">
        <v>526</v>
      </c>
      <c r="AR33" s="347" t="s">
        <v>526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542</v>
      </c>
      <c r="AL34" s="1217"/>
      <c r="AM34" s="1217"/>
      <c r="AN34" s="1218"/>
      <c r="AO34" s="345" t="s">
        <v>526</v>
      </c>
      <c r="AP34" s="345" t="s">
        <v>526</v>
      </c>
      <c r="AQ34" s="346" t="s">
        <v>526</v>
      </c>
      <c r="AR34" s="347" t="s">
        <v>526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543</v>
      </c>
      <c r="AL35" s="1217"/>
      <c r="AM35" s="1217"/>
      <c r="AN35" s="1218"/>
      <c r="AO35" s="345">
        <v>150506</v>
      </c>
      <c r="AP35" s="345">
        <v>9671</v>
      </c>
      <c r="AQ35" s="346">
        <v>14725</v>
      </c>
      <c r="AR35" s="347">
        <v>-34.299999999999997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544</v>
      </c>
      <c r="AL36" s="1217"/>
      <c r="AM36" s="1217"/>
      <c r="AN36" s="1218"/>
      <c r="AO36" s="345">
        <v>4853</v>
      </c>
      <c r="AP36" s="345">
        <v>312</v>
      </c>
      <c r="AQ36" s="346">
        <v>3255</v>
      </c>
      <c r="AR36" s="347">
        <v>-90.4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545</v>
      </c>
      <c r="AL37" s="1217"/>
      <c r="AM37" s="1217"/>
      <c r="AN37" s="1218"/>
      <c r="AO37" s="345" t="s">
        <v>526</v>
      </c>
      <c r="AP37" s="345" t="s">
        <v>526</v>
      </c>
      <c r="AQ37" s="346">
        <v>482</v>
      </c>
      <c r="AR37" s="347" t="s">
        <v>526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546</v>
      </c>
      <c r="AL38" s="1214"/>
      <c r="AM38" s="1214"/>
      <c r="AN38" s="1215"/>
      <c r="AO38" s="348">
        <v>10</v>
      </c>
      <c r="AP38" s="348">
        <v>1</v>
      </c>
      <c r="AQ38" s="349">
        <v>3</v>
      </c>
      <c r="AR38" s="337">
        <v>-66.7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547</v>
      </c>
      <c r="AL39" s="1214"/>
      <c r="AM39" s="1214"/>
      <c r="AN39" s="1215"/>
      <c r="AO39" s="345">
        <v>-127109</v>
      </c>
      <c r="AP39" s="345">
        <v>-8167</v>
      </c>
      <c r="AQ39" s="346">
        <v>-3561</v>
      </c>
      <c r="AR39" s="347">
        <v>129.30000000000001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548</v>
      </c>
      <c r="AL40" s="1217"/>
      <c r="AM40" s="1217"/>
      <c r="AN40" s="1218"/>
      <c r="AO40" s="345">
        <v>-763065</v>
      </c>
      <c r="AP40" s="345">
        <v>-49031</v>
      </c>
      <c r="AQ40" s="346">
        <v>-44235</v>
      </c>
      <c r="AR40" s="347">
        <v>10.8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354450</v>
      </c>
      <c r="AP41" s="345">
        <v>22775</v>
      </c>
      <c r="AQ41" s="346">
        <v>18685</v>
      </c>
      <c r="AR41" s="347">
        <v>21.9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518</v>
      </c>
      <c r="AN49" s="1224" t="s">
        <v>552</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553</v>
      </c>
      <c r="AO50" s="362" t="s">
        <v>554</v>
      </c>
      <c r="AP50" s="363" t="s">
        <v>555</v>
      </c>
      <c r="AQ50" s="364" t="s">
        <v>556</v>
      </c>
      <c r="AR50" s="365" t="s">
        <v>557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368786</v>
      </c>
      <c r="AN51" s="367">
        <v>22314</v>
      </c>
      <c r="AO51" s="368">
        <v>-31.2</v>
      </c>
      <c r="AP51" s="369">
        <v>67293</v>
      </c>
      <c r="AQ51" s="370">
        <v>-3.1</v>
      </c>
      <c r="AR51" s="371">
        <v>-28.1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246045</v>
      </c>
      <c r="AN52" s="375">
        <v>14887</v>
      </c>
      <c r="AO52" s="376">
        <v>-24.4</v>
      </c>
      <c r="AP52" s="377">
        <v>35076</v>
      </c>
      <c r="AQ52" s="378">
        <v>-8.1999999999999993</v>
      </c>
      <c r="AR52" s="379">
        <v>-16.2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335975</v>
      </c>
      <c r="AN53" s="367">
        <v>20592</v>
      </c>
      <c r="AO53" s="368">
        <v>-7.7</v>
      </c>
      <c r="AP53" s="369">
        <v>67343</v>
      </c>
      <c r="AQ53" s="370">
        <v>0.1</v>
      </c>
      <c r="AR53" s="371">
        <v>-7.8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177907</v>
      </c>
      <c r="AN54" s="375">
        <v>10904</v>
      </c>
      <c r="AO54" s="376">
        <v>-26.8</v>
      </c>
      <c r="AP54" s="377">
        <v>32865</v>
      </c>
      <c r="AQ54" s="378">
        <v>-6.3</v>
      </c>
      <c r="AR54" s="379">
        <v>-20.5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415105</v>
      </c>
      <c r="AN55" s="367">
        <v>25818</v>
      </c>
      <c r="AO55" s="368">
        <v>25.4</v>
      </c>
      <c r="AP55" s="369">
        <v>73475</v>
      </c>
      <c r="AQ55" s="370">
        <v>9.1</v>
      </c>
      <c r="AR55" s="371">
        <v>16.3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274555</v>
      </c>
      <c r="AN56" s="375">
        <v>17076</v>
      </c>
      <c r="AO56" s="376">
        <v>56.6</v>
      </c>
      <c r="AP56" s="377">
        <v>43072</v>
      </c>
      <c r="AQ56" s="378">
        <v>31.1</v>
      </c>
      <c r="AR56" s="379">
        <v>25.5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762188</v>
      </c>
      <c r="AN57" s="367">
        <v>48078</v>
      </c>
      <c r="AO57" s="368">
        <v>86.2</v>
      </c>
      <c r="AP57" s="369">
        <v>87464</v>
      </c>
      <c r="AQ57" s="370">
        <v>19</v>
      </c>
      <c r="AR57" s="371">
        <v>67.2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596028</v>
      </c>
      <c r="AN58" s="375">
        <v>37597</v>
      </c>
      <c r="AO58" s="376">
        <v>120.2</v>
      </c>
      <c r="AP58" s="377">
        <v>47479</v>
      </c>
      <c r="AQ58" s="378">
        <v>10.199999999999999</v>
      </c>
      <c r="AR58" s="379">
        <v>110</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2065390</v>
      </c>
      <c r="AN59" s="367">
        <v>132712</v>
      </c>
      <c r="AO59" s="368">
        <v>176</v>
      </c>
      <c r="AP59" s="369">
        <v>96248</v>
      </c>
      <c r="AQ59" s="370">
        <v>10</v>
      </c>
      <c r="AR59" s="371">
        <v>166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1948516</v>
      </c>
      <c r="AN60" s="375">
        <v>125202</v>
      </c>
      <c r="AO60" s="376">
        <v>233</v>
      </c>
      <c r="AP60" s="377">
        <v>55768</v>
      </c>
      <c r="AQ60" s="378">
        <v>17.5</v>
      </c>
      <c r="AR60" s="379">
        <v>215.5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789489</v>
      </c>
      <c r="AN61" s="382">
        <v>49903</v>
      </c>
      <c r="AO61" s="383">
        <v>49.7</v>
      </c>
      <c r="AP61" s="384">
        <v>78365</v>
      </c>
      <c r="AQ61" s="385">
        <v>7</v>
      </c>
      <c r="AR61" s="371">
        <v>42.7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648610</v>
      </c>
      <c r="AN62" s="375">
        <v>41133</v>
      </c>
      <c r="AO62" s="376">
        <v>71.7</v>
      </c>
      <c r="AP62" s="377">
        <v>42852</v>
      </c>
      <c r="AQ62" s="378">
        <v>8.9</v>
      </c>
      <c r="AR62" s="379">
        <v>62.8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uJwSFlLFAjx3BxxKXsrw2k++9IV0HB1YlWyEz28J7LYHbL4WU+Nhwx86A5exfYLHSVFw/U30dQEM2RMJx5WeiQ==" saltValue="b90+gWROMboGxpnhcNeSB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566</v>
      </c>
    </row>
    <row r="120" spans="125:125" ht="13.5" hidden="1" customHeight="1"/>
    <row r="121" spans="125:125" ht="13.5" hidden="1" customHeight="1">
      <c r="DU121" s="292"/>
    </row>
  </sheetData>
  <sheetProtection algorithmName="SHA-512" hashValue="96S2nW/2bQDy7dxmVlqOzkN4RRNdaKxVLn631k86HmI5kw9QeHJUebZiCFS7Milat34wd49I0J53vYESTS1wow==" saltValue="Pq5YfZSqrmkWCMr5SiGW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567</v>
      </c>
    </row>
  </sheetData>
  <sheetProtection algorithmName="SHA-512" hashValue="pKyc2MOMnf7fas+/RTX2O1l7csH0jkhqCj0RzQu2T7wzbxr57V0A2BU8lzg8WGoJnVstGeJSFEHb+jhBkuX+4g==" saltValue="jYoxH5zcrxHsQmhg34zC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8" t="s">
        <v>3</v>
      </c>
      <c r="D47" s="1238"/>
      <c r="E47" s="1239"/>
      <c r="F47" s="11">
        <v>33.18</v>
      </c>
      <c r="G47" s="12">
        <v>28.04</v>
      </c>
      <c r="H47" s="12">
        <v>23.83</v>
      </c>
      <c r="I47" s="12">
        <v>21.91</v>
      </c>
      <c r="J47" s="13">
        <v>21.21</v>
      </c>
    </row>
    <row r="48" spans="2:10" ht="57.75" customHeight="1">
      <c r="B48" s="14"/>
      <c r="C48" s="1240" t="s">
        <v>4</v>
      </c>
      <c r="D48" s="1240"/>
      <c r="E48" s="1241"/>
      <c r="F48" s="15">
        <v>2.12</v>
      </c>
      <c r="G48" s="16">
        <v>2.15</v>
      </c>
      <c r="H48" s="16">
        <v>1.28</v>
      </c>
      <c r="I48" s="16">
        <v>1.02</v>
      </c>
      <c r="J48" s="17">
        <v>1.52</v>
      </c>
    </row>
    <row r="49" spans="2:10" ht="57.75" customHeight="1" thickBot="1">
      <c r="B49" s="18"/>
      <c r="C49" s="1242" t="s">
        <v>5</v>
      </c>
      <c r="D49" s="1242"/>
      <c r="E49" s="1243"/>
      <c r="F49" s="19">
        <v>0.1</v>
      </c>
      <c r="G49" s="20" t="s">
        <v>573</v>
      </c>
      <c r="H49" s="20" t="s">
        <v>574</v>
      </c>
      <c r="I49" s="20" t="s">
        <v>575</v>
      </c>
      <c r="J49" s="21">
        <v>0.55000000000000004</v>
      </c>
    </row>
    <row r="50" spans="2:10" ht="13.5" customHeight="1"/>
  </sheetData>
  <sheetProtection algorithmName="SHA-512" hashValue="OK9GECnX+xXmn1VB3vnU6tzHg88E38ae8uJguydrBqae/jeAkxeq+r0J7rrJCEnKhiQzRYkaJxhqvO5QJ4lmyQ==" saltValue="ijBHHtm4IbAUIE8wQNjY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2022-03-22T04:36:07Z</cp:lastPrinted>
  <dcterms:created xsi:type="dcterms:W3CDTF">2022-02-02T07:04:38Z</dcterms:created>
  <dcterms:modified xsi:type="dcterms:W3CDTF">2022-09-27T07:33:44Z</dcterms:modified>
  <cp:category/>
</cp:coreProperties>
</file>