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４年度）\M_地方財政\M4_財政診断\M409_財政状況資料集\220905　令和２年度分の作成（２回目）\03　市町村提出\"/>
    </mc:Choice>
  </mc:AlternateContent>
  <bookViews>
    <workbookView xWindow="0" yWindow="0" windowWidth="20490" windowHeight="77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0" r:id="rId14"/>
    <sheet name="施設類型別ストック情報分析表①" sheetId="18" r:id="rId15"/>
    <sheet name="施設類型別ストック情報分析表②" sheetId="19"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<sst xmlns="http://schemas.openxmlformats.org/spreadsheetml/2006/main" count="1179" uniqueCount="631">
  <si>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</si>
  <si>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</si>
  <si>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</si>
  <si>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</si>
  <si>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</si>
  <si>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</si>
  <si>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</si>
  <si>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</si>
  <si>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</si>
  <si>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</si>
  <si>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</si>
  <si>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</si>
  <si>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</si>
  <si>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</si>
  <si>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</si>
  <si>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</si>
  <si>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</si>
  <si>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</si>
  <si>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</si>
  <si>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</si>
  <si>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</si>
  <si>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</si>
  <si>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</si>
  <si>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</si>
  <si>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</si>
  <si>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</si>
  <si>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</si>
  <si>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</si>
  <si>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</si>
  <si>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</si>
  <si>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</si>
  <si>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</si>
  <si>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</si>
  <si>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</si>
  <si>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</si>
  <si>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</si>
  <si>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</si>
  <si>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</si>
  <si>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</si>
  <si>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</si>
  <si>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</si>
  <si>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</si>
  <si>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</si>
  <si>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</si>
  <si>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</si>
  <si>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</si>
  <si>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</si>
  <si>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</si>
  <si>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</si>
  <si>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</si>
  <si>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</si>
  <si>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</si>
  <si>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</si>
  <si>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</si>
  <si>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</si>
  <si>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</si>
  <si>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</si>
  <si>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</si>
  <si>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</si>
  <si>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</si>
  <si>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</si>
  <si>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</si>
  <si>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</si>
  <si>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</si>
  <si>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</si>
  <si>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</si>
  <si>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</si>
  <si>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</si>
  <si>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</si>
  <si>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</si>
  <si>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</si>
  <si>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</si>
  <si>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</si>
  <si>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</si>
  <si>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</si>
  <si>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</si>
  <si>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</si>
  <si>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</si>
  <si>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</si>
  <si>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</si>
  <si>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</si>
  <si>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</si>
  <si>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</si>
  <si>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</si>
  <si>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</si>
  <si>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Ⅳ－２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</si>
  <si>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</si>
  <si>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</si>
  <si>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</si>
  <si>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</si>
  <si>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</si>
  <si>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</si>
  <si>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</si>
  <si>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</si>
  <si>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</si>
  <si>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</si>
  <si>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</si>
  <si>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</si>
  <si>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鞍手町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</si>
  <si>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</si>
  <si>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</si>
  <si>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</si>
  <si>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</si>
  <si>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</si>
  <si>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</si>
  <si>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</si>
  <si>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</si>
  <si>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</si>
  <si>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</si>
  <si>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</si>
  <si>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</si>
  <si>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</si>
  <si>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</si>
  <si>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</si>
  <si>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</si>
  <si>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</si>
  <si>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</si>
  <si>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</si>
  <si>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</si>
  <si>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</si>
  <si>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</si>
  <si>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</si>
  <si>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</si>
  <si>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</si>
  <si>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</si>
  <si>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</si>
  <si>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</si>
  <si>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</si>
  <si>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</si>
  <si>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</si>
  <si>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</si>
  <si>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</si>
  <si>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</si>
  <si>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</si>
  <si>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</si>
  <si>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</si>
  <si>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</si>
  <si>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</si>
  <si>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</si>
  <si>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</si>
  <si>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</si>
  <si>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</si>
  <si>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</si>
  <si>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</si>
  <si>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</si>
  <si>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</si>
  <si>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</si>
  <si>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</si>
  <si>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</si>
  <si>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</si>
  <si>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</si>
  <si>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</si>
  <si>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</si>
  <si>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</si>
  <si>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</si>
  <si>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</si>
  <si>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</si>
  <si>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</si>
  <si>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</si>
  <si>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</si>
  <si>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</si>
  <si>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</si>
  <si>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</si>
  <si>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</si>
  <si>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</si>
  <si>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</si>
  <si>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</si>
  <si>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</si>
  <si>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</si>
  <si>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</si>
  <si>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</si>
  <si>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</si>
  <si>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</si>
  <si>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</si>
  <si>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</si>
  <si>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</si>
  <si>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</si>
  <si>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</si>
  <si>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</si>
  <si>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</si>
  <si>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</si>
  <si>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</si>
  <si>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</si>
  <si>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</si>
  <si>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</si>
  <si>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</si>
  <si>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</si>
  <si>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</si>
  <si>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</si>
  <si>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</si>
  <si>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</si>
  <si>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</si>
  <si>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</si>
  <si>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</si>
  <si>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</si>
  <si>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</si>
  <si>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</si>
  <si>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</si>
  <si>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</si>
  <si>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</si>
  <si>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</si>
  <si>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</si>
  <si>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</si>
  <si>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</si>
  <si>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</si>
  <si>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</si>
  <si>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</si>
  <si>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</si>
  <si>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</si>
  <si>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</si>
  <si>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</si>
  <si>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</si>
  <si>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</si>
  <si>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</si>
  <si>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</si>
  <si>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</si>
  <si>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</si>
  <si>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福岡県鞍手町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</si>
  <si>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</si>
  <si>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</si>
  <si>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</si>
  <si>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</si>
  <si>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</si>
  <si>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</si>
  <si>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</si>
  <si>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</si>
  <si>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</si>
  <si>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</si>
  <si>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</si>
  <si>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</si>
  <si>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</si>
  <si>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</si>
  <si>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</si>
  <si>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</si>
  <si>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</si>
  <si>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</si>
  <si>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</si>
  <si>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</si>
  <si>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</si>
  <si>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</si>
  <si>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</si>
  <si>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</si>
  <si>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</si>
  <si>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</si>
  <si>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</si>
  <si>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</si>
  <si>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</si>
  <si>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</si>
  <si>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</si>
  <si>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</si>
  <si>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</si>
  <si>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</si>
  <si>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</si>
  <si>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</si>
  <si>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</si>
  <si>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</si>
  <si>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</si>
  <si>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</si>
  <si>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</si>
  <si>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</si>
  <si>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</si>
  <si>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</si>
  <si>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</si>
  <si>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</si>
  <si>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</si>
  <si>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</si>
  <si>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</si>
  <si>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</si>
  <si>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</si>
  <si>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</si>
  <si>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</si>
  <si>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</si>
  <si>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</si>
  <si>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</si>
  <si>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</si>
  <si>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</si>
  <si>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</si>
  <si>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</si>
  <si>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</si>
  <si>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</si>
  <si>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</si>
  <si>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</si>
  <si>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</si>
  <si>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</si>
  <si>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</si>
  <si>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</si>
  <si>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</si>
  <si>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</si>
  <si>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</si>
  <si>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</si>
  <si>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</si>
  <si>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</si>
  <si>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</si>
  <si>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</si>
  <si>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</si>
  <si>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</si>
  <si>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</si>
  <si>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</si>
  <si>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</si>
  <si>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</si>
  <si>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</si>
  <si>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</si>
  <si>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</si>
  <si>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</si>
  <si>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</si>
  <si>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</si>
  <si>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</si>
  <si>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</si>
  <si>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</si>
  <si>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</si>
  <si>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</si>
  <si>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</si>
  <si>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</si>
  <si>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</si>
  <si>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</si>
  <si>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</si>
  <si>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</si>
  <si>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</si>
  <si>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</si>
  <si>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</si>
  <si>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</si>
  <si>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</si>
  <si>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</si>
  <si>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</si>
  <si>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</si>
  <si>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</si>
  <si>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</si>
  <si>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</si>
  <si>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</si>
  <si>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</si>
  <si>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</si>
  <si>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</si>
  <si>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</si>
  <si>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</si>
  <si>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</si>
  <si>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</si>
  <si>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</si>
  <si>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</si>
  <si>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</si>
  <si>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</si>
  <si>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</si>
  <si>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</si>
  <si>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</si>
  <si>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</si>
  <si>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</si>
  <si>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</si>
  <si>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</si>
  <si>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</si>
  <si>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</si>
  <si>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</si>
  <si>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</si>
  <si>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</si>
  <si>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</si>
  <si>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</si>
  <si>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</si>
  <si>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</si>
  <si>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</si>
  <si>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</si>
  <si>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</si>
  <si>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</si>
  <si>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</si>
  <si>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</si>
  <si>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</si>
  <si>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</si>
  <si>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</si>
  <si>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</si>
  <si>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</si>
  <si>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</si>
  <si>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</si>
  <si>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</si>
  <si>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</si>
  <si>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福岡県鞍手町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</si>
  <si>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</si>
  <si>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</si>
  <si>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</si>
  <si>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</si>
  <si>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</si>
  <si>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</si>
  <si>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</si>
  <si>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</si>
  <si>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</si>
  <si>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</si>
  <si>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</si>
  <si>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</si>
  <si>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</si>
  <si>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</si>
  <si>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</si>
  <si>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</si>
  <si>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</si>
  <si>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</si>
  <si>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</si>
  <si>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</si>
  <si>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住宅新築資金等特別会計</t>
    <phoneticPr fontId="5"/>
  </si>
  <si>
    <t>鞍手町かんがい施設維持管理運営費特別会計</t>
    <phoneticPr fontId="5"/>
  </si>
  <si>
    <t>-</t>
    <phoneticPr fontId="5"/>
  </si>
  <si>
    <t>鞍手町谷山池パイプライン水利施設維持管理運営費特別会計</t>
    <phoneticPr fontId="5"/>
  </si>
  <si>
    <t>地方独立行政法人くらて病院貸付金等特別会計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</si>
  <si>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</si>
  <si>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</si>
  <si>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</si>
  <si>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</si>
  <si>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</si>
  <si>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</si>
  <si>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</si>
  <si>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</si>
  <si>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</si>
  <si>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</si>
  <si>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</si>
  <si>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</si>
  <si>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</si>
  <si>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</si>
  <si>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</si>
  <si>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鞍手町水道事業会計</t>
    <phoneticPr fontId="5"/>
  </si>
  <si>
    <t>法適用企業</t>
    <phoneticPr fontId="5"/>
  </si>
  <si>
    <t>鞍手町流域関連公共下水道事業特別会計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</si>
  <si>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</si>
  <si>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</si>
  <si>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</si>
  <si>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</si>
  <si>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</si>
  <si>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</si>
  <si>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</si>
  <si>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</si>
  <si>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</si>
  <si>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</si>
  <si>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</si>
  <si>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</si>
  <si>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</si>
  <si>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</si>
  <si>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</si>
  <si>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</si>
  <si>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</si>
  <si>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</si>
  <si>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</si>
  <si>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</si>
  <si>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</si>
  <si>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</si>
  <si>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</si>
  <si>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</si>
  <si>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</si>
  <si>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</si>
  <si>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</si>
  <si>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</si>
  <si>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</si>
  <si>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</si>
  <si>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</si>
  <si>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</si>
  <si>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</si>
  <si>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</si>
  <si>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</si>
  <si>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</si>
  <si>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</si>
  <si>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</si>
  <si>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</si>
  <si>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</si>
  <si>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</si>
  <si>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</si>
  <si>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</si>
  <si>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</si>
  <si>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</si>
  <si>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</si>
  <si>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</si>
  <si>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</si>
  <si>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</si>
  <si>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</si>
  <si>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</si>
  <si>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</si>
  <si>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</si>
  <si>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</si>
  <si>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</si>
  <si>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</si>
  <si>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</si>
  <si>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</si>
  <si>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</si>
  <si>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</si>
  <si>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</si>
  <si>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</si>
  <si>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</si>
  <si>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</si>
  <si>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</si>
  <si>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</si>
  <si>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</si>
  <si>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</si>
  <si>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鞍手町流域関連公共下水道事業特別会計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</si>
  <si>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</si>
  <si>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</si>
  <si>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</si>
  <si>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</si>
  <si>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</si>
  <si>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</si>
  <si>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</si>
  <si>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</si>
  <si>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</si>
  <si>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</si>
  <si>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</si>
  <si>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</si>
  <si>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</si>
  <si>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</si>
  <si>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</si>
  <si>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</si>
  <si>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</si>
  <si>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</si>
  <si>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</si>
  <si>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</si>
  <si>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</si>
  <si>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</si>
  <si>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</si>
  <si>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</si>
  <si>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</si>
  <si>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</si>
  <si>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</si>
  <si>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</si>
  <si>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</si>
  <si>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</si>
  <si>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</si>
  <si>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</si>
  <si>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</si>
  <si>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</si>
  <si>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</si>
  <si>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</si>
  <si>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</si>
  <si>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</si>
  <si>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</si>
  <si>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</si>
  <si>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</si>
  <si>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</si>
  <si>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</si>
  <si>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</si>
  <si>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</si>
  <si>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</si>
  <si>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</si>
  <si>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</si>
  <si>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</si>
  <si>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</si>
  <si>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</si>
  <si>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</si>
  <si>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</si>
  <si>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</si>
  <si>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</si>
  <si>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</si>
  <si>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</si>
  <si>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</si>
  <si>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</si>
  <si>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</si>
  <si>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</si>
  <si>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</si>
  <si>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</si>
  <si>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</si>
  <si>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</si>
  <si>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</si>
  <si>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</si>
  <si>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</si>
  <si>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</si>
  <si>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</si>
  <si>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</si>
  <si>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</si>
  <si>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</si>
  <si>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</si>
  <si>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</si>
  <si>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</si>
  <si>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</si>
  <si>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</si>
  <si>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</si>
  <si>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</si>
  <si>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</si>
  <si>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</si>
  <si>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</si>
  <si>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</si>
  <si>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</si>
  <si>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</si>
  <si>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</si>
  <si>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</si>
  <si>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</si>
  <si>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4.75</t>
  </si>
  <si>
    <t>▲ 3.99</t>
  </si>
  <si>
    <t>▲ 2.42</t>
  </si>
  <si>
    <t>鞍手町水道事業会計</t>
  </si>
  <si>
    <t>国民健康保険事業特別会計</t>
  </si>
  <si>
    <t>▲ 2.53</t>
  </si>
  <si>
    <t>一般会計</t>
  </si>
  <si>
    <t>後期高齢者医療特別会計</t>
  </si>
  <si>
    <t>住宅新築資金等特別会計</t>
  </si>
  <si>
    <t>鞍手町かんがい施設維持管理運営費特別会計</t>
  </si>
  <si>
    <t>鞍手町谷山池パイプライン水利施設維持管理運営費特別会計</t>
  </si>
  <si>
    <t>地方独立行政法人くらて病院貸付金等特別会計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</si>
  <si>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</si>
  <si>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</si>
  <si>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</si>
  <si>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</si>
  <si>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</si>
  <si>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</si>
  <si>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</si>
  <si>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</si>
  <si>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かんがい施設維持管理運営基金</t>
    <rPh sb="4" eb="6">
      <t>シセツ</t>
    </rPh>
    <rPh sb="6" eb="8">
      <t>イジ</t>
    </rPh>
    <rPh sb="8" eb="10">
      <t>カンリ</t>
    </rPh>
    <rPh sb="10" eb="12">
      <t>ウンエイ</t>
    </rPh>
    <rPh sb="12" eb="14">
      <t>キキン</t>
    </rPh>
    <phoneticPr fontId="11"/>
  </si>
  <si>
    <t>谷山池パイプライン水利施設維持管理運営基金</t>
    <rPh sb="0" eb="2">
      <t>タニヤマ</t>
    </rPh>
    <rPh sb="2" eb="3">
      <t>イケ</t>
    </rPh>
    <rPh sb="9" eb="11">
      <t>スイリ</t>
    </rPh>
    <rPh sb="11" eb="13">
      <t>シセツ</t>
    </rPh>
    <rPh sb="13" eb="15">
      <t>イジ</t>
    </rPh>
    <rPh sb="15" eb="17">
      <t>カンリ</t>
    </rPh>
    <rPh sb="17" eb="19">
      <t>ウンエイ</t>
    </rPh>
    <rPh sb="19" eb="21">
      <t>キキン</t>
    </rPh>
    <phoneticPr fontId="11"/>
  </si>
  <si>
    <t>公共施設等整備基金</t>
    <rPh sb="0" eb="2">
      <t>コウキョウ</t>
    </rPh>
    <rPh sb="2" eb="4">
      <t>シセツ</t>
    </rPh>
    <rPh sb="4" eb="5">
      <t>トウ</t>
    </rPh>
    <rPh sb="5" eb="7">
      <t>セイビ</t>
    </rPh>
    <rPh sb="7" eb="9">
      <t>キキン</t>
    </rPh>
    <phoneticPr fontId="11"/>
  </si>
  <si>
    <t>過疎地域自立促進特別事業基金</t>
    <rPh sb="0" eb="2">
      <t>カソ</t>
    </rPh>
    <rPh sb="2" eb="4">
      <t>チイキ</t>
    </rPh>
    <rPh sb="4" eb="6">
      <t>ジリツ</t>
    </rPh>
    <rPh sb="6" eb="8">
      <t>ソクシン</t>
    </rPh>
    <rPh sb="8" eb="10">
      <t>トクベツ</t>
    </rPh>
    <rPh sb="10" eb="12">
      <t>ジギョウ</t>
    </rPh>
    <rPh sb="12" eb="14">
      <t>キキン</t>
    </rPh>
    <phoneticPr fontId="11"/>
  </si>
  <si>
    <t>職員退職手当基金</t>
    <rPh sb="0" eb="2">
      <t>ショクイン</t>
    </rPh>
    <rPh sb="2" eb="4">
      <t>タイショク</t>
    </rPh>
    <rPh sb="4" eb="6">
      <t>テアテ</t>
    </rPh>
    <rPh sb="6" eb="8">
      <t>キキン</t>
    </rPh>
    <phoneticPr fontId="11"/>
  </si>
  <si>
    <t>福岡県後期高齢者医療広域連合(一般会計)</t>
  </si>
  <si>
    <t>福岡県後期高齢者医療広域連合（後期高齢者医療特別会計)</t>
  </si>
  <si>
    <t>福岡県介護保険広域連合(一般会計)</t>
  </si>
  <si>
    <t>福岡県介護保険広域連合(介護保険事業特別会計)</t>
  </si>
  <si>
    <t>福岡県自治振興組合(一般会計)</t>
  </si>
  <si>
    <t>福岡県自治振興組合(公文書館事業特別会計)</t>
    <rPh sb="10" eb="13">
      <t>コウブンショ</t>
    </rPh>
    <rPh sb="13" eb="14">
      <t>カン</t>
    </rPh>
    <rPh sb="14" eb="16">
      <t>ジギョウ</t>
    </rPh>
    <rPh sb="16" eb="18">
      <t>トクベツ</t>
    </rPh>
    <rPh sb="18" eb="20">
      <t>カイケイ</t>
    </rPh>
    <phoneticPr fontId="5"/>
  </si>
  <si>
    <t>福岡県自治会館管理組合(一般会計)</t>
  </si>
  <si>
    <t>直方・鞍手広域市町村圏事務組合(一般会計)</t>
  </si>
  <si>
    <t>直方・鞍手広域市町村圏事務組合(休日等急患センター事業特別会計)</t>
    <rPh sb="18" eb="19">
      <t>トウ</t>
    </rPh>
    <phoneticPr fontId="5"/>
  </si>
  <si>
    <t>直方・鞍手広域市町村圏事務組合(消防事業特別会計)</t>
  </si>
  <si>
    <t>宮若市外二町じん芥処理施設組合(一般会計)</t>
  </si>
  <si>
    <t>福岡県中間市外二ヶ町山田川水利組合(一般会計)</t>
    <rPh sb="0" eb="3">
      <t>フクオカケン</t>
    </rPh>
    <phoneticPr fontId="30"/>
  </si>
  <si>
    <t>福岡県市町村消防団員等公務災害補償組合(一般会計)</t>
  </si>
  <si>
    <t>くらて病院</t>
    <rPh sb="3" eb="5">
      <t>ビョウイン</t>
    </rPh>
    <phoneticPr fontId="2"/>
  </si>
  <si>
    <t>○</t>
  </si>
  <si>
    <t>-</t>
    <phoneticPr fontId="2"/>
  </si>
  <si>
    <t>-</t>
    <phoneticPr fontId="2"/>
  </si>
  <si>
    <t xml:space="preserve"> </t>
    <phoneticPr fontId="5"/>
  </si>
  <si>
    <t xml:space="preserve"> </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</si>
  <si>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</si>
  <si>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</si>
  <si>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</si>
  <si>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将来負担比率は、将来負担額より充当可能財源が上回っているため、該当数値がない。
有形固定資産減価償却率は、類似団体の中で高い水準にあるが、本庁舎を始めとした老朽施設については、更新や集約化・複合化、除却を進めることとしているため、取組の進展に伴って次第に低下していき、類似団体に近づく見通しで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</si>
  <si>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</si>
  <si>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</si>
  <si>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</si>
  <si>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</si>
  <si>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</si>
  <si>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</si>
  <si>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</si>
  <si>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</si>
  <si>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将来負担比率は、将来負担額より充当可能財源が上回っているため、該当数値がない。
実質公債費比率は類似団体では低下傾向にあるものの、本町では昨年度に引き続き上昇している。今後は、老朽施設更新等の事業の実施に伴い地方債の発行が一時的に増加するため、有形固定資産減価償却率の変動と相反して実質公債費比率はさらに上昇する見通しであるが、償還可能な範囲での借り入れを心がけ、公債費の適正化に取り組んでいく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</si>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</sst>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67293</c:v>
                </c:pt>
                <c:pt idx="1">
                  <c:v>67343</c:v>
                </c:pt>
                <c:pt idx="2">
                  <c:v>73475</c:v>
                </c:pt>
                <c:pt idx="3">
                  <c:v>87464</c:v>
                </c:pt>
                <c:pt idx="4">
                  <c:v>96248</c:v>
                </c:pt>
              </c:numCache>
            </c:numRef>
          </c:val>
          <c:smooth val="0"/>
          <c:extLst xmlns:c16r2="http://schemas.microsoft.com/office/drawing/2015/06/chart">
            <c:ext xmlns:c16="http://schemas.microsoft.com/office/drawing/2014/chart" uri="{C3380CC4-5D6E-409C-BE32-E72D297353CC}">
              <c16:uniqueId val="{00000000-9AF9-4011-813E-1427D089494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22314</c:v>
                </c:pt>
                <c:pt idx="1">
                  <c:v>20592</c:v>
                </c:pt>
                <c:pt idx="2">
                  <c:v>25818</c:v>
                </c:pt>
                <c:pt idx="3">
                  <c:v>48078</c:v>
                </c:pt>
                <c:pt idx="4">
                  <c:v>132712</c:v>
                </c:pt>
              </c:numCache>
            </c:numRef>
          </c:val>
          <c:smooth val="0"/>
          <c:extLst xmlns:c16r2="http://schemas.microsoft.com/office/drawing/2015/06/chart">
            <c:ext xmlns:c16="http://schemas.microsoft.com/office/drawing/2014/chart" uri="{C3380CC4-5D6E-409C-BE32-E72D297353CC}">
              <c16:uniqueId val="{00000001-9AF9-4011-813E-1427D0894943}"/>
            </c:ext>
          </c:extLst>
        </c:ser>
        <c:dLbls>
          <c:showLegendKey val="0"/>
          <c:showVal val="0"/>
          <c:showCatName val="0"/>
          <c:showSerName val="0"/>
          <c:showPercent val="0"/>
          <c:showBubbleSize val="0"/>
        </c:dLbls>
        <c:marker val="1"/>
        <c:smooth val="0"/>
        <c:axId val="487042912"/>
        <c:axId val="487043296"/>
      </c:lineChart>
      <c:catAx>
        <c:axId val="4870429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7043296"/>
        <c:crosses val="autoZero"/>
        <c:auto val="1"/>
        <c:lblAlgn val="ctr"/>
        <c:lblOffset val="100"/>
        <c:tickLblSkip val="1"/>
        <c:tickMarkSkip val="1"/>
        <c:noMultiLvlLbl val="0"/>
      </c:catAx>
      <c:valAx>
        <c:axId val="48704329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70429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2.12</c:v>
                </c:pt>
                <c:pt idx="1">
                  <c:v>2.15</c:v>
                </c:pt>
                <c:pt idx="2">
                  <c:v>1.28</c:v>
                </c:pt>
                <c:pt idx="3">
                  <c:v>1.02</c:v>
                </c:pt>
                <c:pt idx="4">
                  <c:v>1.52</c:v>
                </c:pt>
              </c:numCache>
            </c:numRef>
          </c:val>
          <c:extLst xmlns:c16r2="http://schemas.microsoft.com/office/drawing/2015/06/chart">
            <c:ext xmlns:c16="http://schemas.microsoft.com/office/drawing/2014/chart" uri="{C3380CC4-5D6E-409C-BE32-E72D297353CC}">
              <c16:uniqueId val="{00000000-8C12-4424-AC7C-6927D47E8D2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33.18</c:v>
                </c:pt>
                <c:pt idx="1">
                  <c:v>28.04</c:v>
                </c:pt>
                <c:pt idx="2">
                  <c:v>23.83</c:v>
                </c:pt>
                <c:pt idx="3">
                  <c:v>21.91</c:v>
                </c:pt>
                <c:pt idx="4">
                  <c:v>21.21</c:v>
                </c:pt>
              </c:numCache>
            </c:numRef>
          </c:val>
          <c:extLst xmlns:c16r2="http://schemas.microsoft.com/office/drawing/2015/06/chart">
            <c:ext xmlns:c16="http://schemas.microsoft.com/office/drawing/2014/chart" uri="{C3380CC4-5D6E-409C-BE32-E72D297353CC}">
              <c16:uniqueId val="{00000001-8C12-4424-AC7C-6927D47E8D22}"/>
            </c:ext>
          </c:extLst>
        </c:ser>
        <c:dLbls>
          <c:showLegendKey val="0"/>
          <c:showVal val="0"/>
          <c:showCatName val="0"/>
          <c:showSerName val="0"/>
          <c:showPercent val="0"/>
          <c:showBubbleSize val="0"/>
        </c:dLbls>
        <c:gapWidth val="250"/>
        <c:overlap val="100"/>
        <c:axId val="489140008"/>
        <c:axId val="4891435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0.1</c:v>
                </c:pt>
                <c:pt idx="1">
                  <c:v>-4.75</c:v>
                </c:pt>
                <c:pt idx="2">
                  <c:v>-3.99</c:v>
                </c:pt>
                <c:pt idx="3">
                  <c:v>-2.42</c:v>
                </c:pt>
                <c:pt idx="4">
                  <c:v>0.55000000000000004</c:v>
                </c:pt>
              </c:numCache>
            </c:numRef>
          </c:val>
          <c:smooth val="0"/>
          <c:extLst xmlns:c16r2="http://schemas.microsoft.com/office/drawing/2015/06/chart">
            <c:ext xmlns:c16="http://schemas.microsoft.com/office/drawing/2014/chart" uri="{C3380CC4-5D6E-409C-BE32-E72D297353CC}">
              <c16:uniqueId val="{00000002-8C12-4424-AC7C-6927D47E8D22}"/>
            </c:ext>
          </c:extLst>
        </c:ser>
        <c:dLbls>
          <c:showLegendKey val="0"/>
          <c:showVal val="0"/>
          <c:showCatName val="0"/>
          <c:showSerName val="0"/>
          <c:showPercent val="0"/>
          <c:showBubbleSize val="0"/>
        </c:dLbls>
        <c:marker val="1"/>
        <c:smooth val="0"/>
        <c:axId val="489140008"/>
        <c:axId val="489143536"/>
      </c:lineChart>
      <c:catAx>
        <c:axId val="489140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9143536"/>
        <c:crosses val="autoZero"/>
        <c:auto val="1"/>
        <c:lblAlgn val="ctr"/>
        <c:lblOffset val="100"/>
        <c:tickLblSkip val="1"/>
        <c:tickMarkSkip val="1"/>
        <c:noMultiLvlLbl val="0"/>
      </c:catAx>
      <c:valAx>
        <c:axId val="489143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9140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03A8-4A1E-9437-6B3C4A61887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3A8-4A1E-9437-6B3C4A618876}"/>
            </c:ext>
          </c:extLst>
        </c:ser>
        <c:ser>
          <c:idx val="2"/>
          <c:order val="2"/>
          <c:tx>
            <c:strRef>
              <c:f>データシート!$A$29</c:f>
              <c:strCache>
                <c:ptCount val="1"/>
                <c:pt idx="0">
                  <c:v>地方独立行政法人くらて病院貸付金等特別会計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03A8-4A1E-9437-6B3C4A618876}"/>
            </c:ext>
          </c:extLst>
        </c:ser>
        <c:ser>
          <c:idx val="3"/>
          <c:order val="3"/>
          <c:tx>
            <c:strRef>
              <c:f>データシート!$A$30</c:f>
              <c:strCache>
                <c:ptCount val="1"/>
                <c:pt idx="0">
                  <c:v>鞍手町谷山池パイプライン水利施設維持管理運営費特別会計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03A8-4A1E-9437-6B3C4A618876}"/>
            </c:ext>
          </c:extLst>
        </c:ser>
        <c:ser>
          <c:idx val="4"/>
          <c:order val="4"/>
          <c:tx>
            <c:strRef>
              <c:f>データシート!$A$31</c:f>
              <c:strCache>
                <c:ptCount val="1"/>
                <c:pt idx="0">
                  <c:v>鞍手町かんがい施設維持管理運営費特別会計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03A8-4A1E-9437-6B3C4A618876}"/>
            </c:ext>
          </c:extLst>
        </c:ser>
        <c:ser>
          <c:idx val="5"/>
          <c:order val="5"/>
          <c:tx>
            <c:strRef>
              <c:f>データシート!$A$32</c:f>
              <c:strCache>
                <c:ptCount val="1"/>
                <c:pt idx="0">
                  <c:v>住宅新築資金等特別会計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03A8-4A1E-9437-6B3C4A618876}"/>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0.03</c:v>
                </c:pt>
                <c:pt idx="2">
                  <c:v>#N/A</c:v>
                </c:pt>
                <c:pt idx="3">
                  <c:v>0.03</c:v>
                </c:pt>
                <c:pt idx="4">
                  <c:v>#N/A</c:v>
                </c:pt>
                <c:pt idx="5">
                  <c:v>0.03</c:v>
                </c:pt>
                <c:pt idx="6">
                  <c:v>#N/A</c:v>
                </c:pt>
                <c:pt idx="7">
                  <c:v>0.03</c:v>
                </c:pt>
                <c:pt idx="8">
                  <c:v>#N/A</c:v>
                </c:pt>
                <c:pt idx="9">
                  <c:v>0.02</c:v>
                </c:pt>
              </c:numCache>
            </c:numRef>
          </c:val>
          <c:extLst xmlns:c16r2="http://schemas.microsoft.com/office/drawing/2015/06/chart">
            <c:ext xmlns:c16="http://schemas.microsoft.com/office/drawing/2014/chart" uri="{C3380CC4-5D6E-409C-BE32-E72D297353CC}">
              <c16:uniqueId val="{00000006-03A8-4A1E-9437-6B3C4A61887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2.12</c:v>
                </c:pt>
                <c:pt idx="2">
                  <c:v>#N/A</c:v>
                </c:pt>
                <c:pt idx="3">
                  <c:v>2.14</c:v>
                </c:pt>
                <c:pt idx="4">
                  <c:v>#N/A</c:v>
                </c:pt>
                <c:pt idx="5">
                  <c:v>1.27</c:v>
                </c:pt>
                <c:pt idx="6">
                  <c:v>#N/A</c:v>
                </c:pt>
                <c:pt idx="7">
                  <c:v>1.01</c:v>
                </c:pt>
                <c:pt idx="8">
                  <c:v>#N/A</c:v>
                </c:pt>
                <c:pt idx="9">
                  <c:v>1.52</c:v>
                </c:pt>
              </c:numCache>
            </c:numRef>
          </c:val>
          <c:extLst xmlns:c16r2="http://schemas.microsoft.com/office/drawing/2015/06/chart">
            <c:ext xmlns:c16="http://schemas.microsoft.com/office/drawing/2014/chart" uri="{C3380CC4-5D6E-409C-BE32-E72D297353CC}">
              <c16:uniqueId val="{00000007-03A8-4A1E-9437-6B3C4A618876}"/>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2.5299999999999998</c:v>
                </c:pt>
                <c:pt idx="1">
                  <c:v>#N/A</c:v>
                </c:pt>
                <c:pt idx="2">
                  <c:v>#N/A</c:v>
                </c:pt>
                <c:pt idx="3">
                  <c:v>1.65</c:v>
                </c:pt>
                <c:pt idx="4">
                  <c:v>#N/A</c:v>
                </c:pt>
                <c:pt idx="5">
                  <c:v>1.81</c:v>
                </c:pt>
                <c:pt idx="6">
                  <c:v>#N/A</c:v>
                </c:pt>
                <c:pt idx="7">
                  <c:v>1.17</c:v>
                </c:pt>
                <c:pt idx="8">
                  <c:v>#N/A</c:v>
                </c:pt>
                <c:pt idx="9">
                  <c:v>1.98</c:v>
                </c:pt>
              </c:numCache>
            </c:numRef>
          </c:val>
          <c:extLst xmlns:c16r2="http://schemas.microsoft.com/office/drawing/2015/06/chart">
            <c:ext xmlns:c16="http://schemas.microsoft.com/office/drawing/2014/chart" uri="{C3380CC4-5D6E-409C-BE32-E72D297353CC}">
              <c16:uniqueId val="{00000008-03A8-4A1E-9437-6B3C4A618876}"/>
            </c:ext>
          </c:extLst>
        </c:ser>
        <c:ser>
          <c:idx val="9"/>
          <c:order val="9"/>
          <c:tx>
            <c:strRef>
              <c:f>データシート!$A$36</c:f>
              <c:strCache>
                <c:ptCount val="1"/>
                <c:pt idx="0">
                  <c:v>鞍手町水道事業会計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10.6</c:v>
                </c:pt>
                <c:pt idx="2">
                  <c:v>#N/A</c:v>
                </c:pt>
                <c:pt idx="3">
                  <c:v>9.83</c:v>
                </c:pt>
                <c:pt idx="4">
                  <c:v>#N/A</c:v>
                </c:pt>
                <c:pt idx="5">
                  <c:v>8.84</c:v>
                </c:pt>
                <c:pt idx="6">
                  <c:v>#N/A</c:v>
                </c:pt>
                <c:pt idx="7">
                  <c:v>9.06</c:v>
                </c:pt>
                <c:pt idx="8">
                  <c:v>#N/A</c:v>
                </c:pt>
                <c:pt idx="9">
                  <c:v>9.18</c:v>
                </c:pt>
              </c:numCache>
            </c:numRef>
          </c:val>
          <c:extLst xmlns:c16r2="http://schemas.microsoft.com/office/drawing/2015/06/chart">
            <c:ext xmlns:c16="http://schemas.microsoft.com/office/drawing/2014/chart" uri="{C3380CC4-5D6E-409C-BE32-E72D297353CC}">
              <c16:uniqueId val="{00000009-03A8-4A1E-9437-6B3C4A618876}"/>
            </c:ext>
          </c:extLst>
        </c:ser>
        <c:dLbls>
          <c:showLegendKey val="0"/>
          <c:showVal val="0"/>
          <c:showCatName val="0"/>
          <c:showSerName val="0"/>
          <c:showPercent val="0"/>
          <c:showBubbleSize val="0"/>
        </c:dLbls>
        <c:gapWidth val="150"/>
        <c:overlap val="100"/>
        <c:axId val="489141184"/>
        <c:axId val="489141968"/>
      </c:barChart>
      <c:catAx>
        <c:axId val="489141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9141968"/>
        <c:crosses val="autoZero"/>
        <c:auto val="1"/>
        <c:lblAlgn val="ctr"/>
        <c:lblOffset val="100"/>
        <c:tickLblSkip val="1"/>
        <c:tickMarkSkip val="1"/>
        <c:noMultiLvlLbl val="0"/>
      </c:catAx>
      <c:valAx>
        <c:axId val="489141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91411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800</c:v>
                </c:pt>
                <c:pt idx="5">
                  <c:v>783</c:v>
                </c:pt>
                <c:pt idx="8">
                  <c:v>942</c:v>
                </c:pt>
                <c:pt idx="11">
                  <c:v>884</c:v>
                </c:pt>
                <c:pt idx="14">
                  <c:v>891</c:v>
                </c:pt>
              </c:numCache>
            </c:numRef>
          </c:val>
          <c:extLst xmlns:c16r2="http://schemas.microsoft.com/office/drawing/2015/06/chart">
            <c:ext xmlns:c16="http://schemas.microsoft.com/office/drawing/2014/chart" uri="{C3380CC4-5D6E-409C-BE32-E72D297353CC}">
              <c16:uniqueId val="{00000000-C5D5-4EDF-B6BA-D526B63EA05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C5D5-4EDF-B6BA-D526B63EA05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C5D5-4EDF-B6BA-D526B63EA05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53</c:v>
                </c:pt>
                <c:pt idx="3">
                  <c:v>40</c:v>
                </c:pt>
                <c:pt idx="6">
                  <c:v>3</c:v>
                </c:pt>
                <c:pt idx="9">
                  <c:v>5</c:v>
                </c:pt>
                <c:pt idx="12">
                  <c:v>5</c:v>
                </c:pt>
              </c:numCache>
            </c:numRef>
          </c:val>
          <c:extLst xmlns:c16r2="http://schemas.microsoft.com/office/drawing/2015/06/chart">
            <c:ext xmlns:c16="http://schemas.microsoft.com/office/drawing/2014/chart" uri="{C3380CC4-5D6E-409C-BE32-E72D297353CC}">
              <c16:uniqueId val="{00000003-C5D5-4EDF-B6BA-D526B63EA05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134</c:v>
                </c:pt>
                <c:pt idx="3">
                  <c:v>132</c:v>
                </c:pt>
                <c:pt idx="6">
                  <c:v>149</c:v>
                </c:pt>
                <c:pt idx="9">
                  <c:v>144</c:v>
                </c:pt>
                <c:pt idx="12">
                  <c:v>151</c:v>
                </c:pt>
              </c:numCache>
            </c:numRef>
          </c:val>
          <c:extLst xmlns:c16r2="http://schemas.microsoft.com/office/drawing/2015/06/chart">
            <c:ext xmlns:c16="http://schemas.microsoft.com/office/drawing/2014/chart" uri="{C3380CC4-5D6E-409C-BE32-E72D297353CC}">
              <c16:uniqueId val="{00000004-C5D5-4EDF-B6BA-D526B63EA05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5D5-4EDF-B6BA-D526B63EA05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5D5-4EDF-B6BA-D526B63EA05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933</c:v>
                </c:pt>
                <c:pt idx="3">
                  <c:v>948</c:v>
                </c:pt>
                <c:pt idx="6">
                  <c:v>1130</c:v>
                </c:pt>
                <c:pt idx="9">
                  <c:v>1077</c:v>
                </c:pt>
                <c:pt idx="12">
                  <c:v>1089</c:v>
                </c:pt>
              </c:numCache>
            </c:numRef>
          </c:val>
          <c:extLst xmlns:c16r2="http://schemas.microsoft.com/office/drawing/2015/06/chart">
            <c:ext xmlns:c16="http://schemas.microsoft.com/office/drawing/2014/chart" uri="{C3380CC4-5D6E-409C-BE32-E72D297353CC}">
              <c16:uniqueId val="{00000007-C5D5-4EDF-B6BA-D526B63EA053}"/>
            </c:ext>
          </c:extLst>
        </c:ser>
        <c:dLbls>
          <c:showLegendKey val="0"/>
          <c:showVal val="0"/>
          <c:showCatName val="0"/>
          <c:showSerName val="0"/>
          <c:showPercent val="0"/>
          <c:showBubbleSize val="0"/>
        </c:dLbls>
        <c:gapWidth val="100"/>
        <c:overlap val="100"/>
        <c:axId val="489138440"/>
        <c:axId val="4891427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320</c:v>
                </c:pt>
                <c:pt idx="2">
                  <c:v>#N/A</c:v>
                </c:pt>
                <c:pt idx="3">
                  <c:v>#N/A</c:v>
                </c:pt>
                <c:pt idx="4">
                  <c:v>337</c:v>
                </c:pt>
                <c:pt idx="5">
                  <c:v>#N/A</c:v>
                </c:pt>
                <c:pt idx="6">
                  <c:v>#N/A</c:v>
                </c:pt>
                <c:pt idx="7">
                  <c:v>340</c:v>
                </c:pt>
                <c:pt idx="8">
                  <c:v>#N/A</c:v>
                </c:pt>
                <c:pt idx="9">
                  <c:v>#N/A</c:v>
                </c:pt>
                <c:pt idx="10">
                  <c:v>342</c:v>
                </c:pt>
                <c:pt idx="11">
                  <c:v>#N/A</c:v>
                </c:pt>
                <c:pt idx="12">
                  <c:v>#N/A</c:v>
                </c:pt>
                <c:pt idx="13">
                  <c:v>354</c:v>
                </c:pt>
                <c:pt idx="14">
                  <c:v>#N/A</c:v>
                </c:pt>
              </c:numCache>
            </c:numRef>
          </c:val>
          <c:smooth val="0"/>
          <c:extLst xmlns:c16r2="http://schemas.microsoft.com/office/drawing/2015/06/chart">
            <c:ext xmlns:c16="http://schemas.microsoft.com/office/drawing/2014/chart" uri="{C3380CC4-5D6E-409C-BE32-E72D297353CC}">
              <c16:uniqueId val="{00000008-C5D5-4EDF-B6BA-D526B63EA053}"/>
            </c:ext>
          </c:extLst>
        </c:ser>
        <c:dLbls>
          <c:showLegendKey val="0"/>
          <c:showVal val="0"/>
          <c:showCatName val="0"/>
          <c:showSerName val="0"/>
          <c:showPercent val="0"/>
          <c:showBubbleSize val="0"/>
        </c:dLbls>
        <c:marker val="1"/>
        <c:smooth val="0"/>
        <c:axId val="489138440"/>
        <c:axId val="489142752"/>
      </c:lineChart>
      <c:catAx>
        <c:axId val="489138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9142752"/>
        <c:crosses val="autoZero"/>
        <c:auto val="1"/>
        <c:lblAlgn val="ctr"/>
        <c:lblOffset val="100"/>
        <c:tickLblSkip val="1"/>
        <c:tickMarkSkip val="1"/>
        <c:noMultiLvlLbl val="0"/>
      </c:catAx>
      <c:valAx>
        <c:axId val="489142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9138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8227</c:v>
                </c:pt>
                <c:pt idx="5">
                  <c:v>8158</c:v>
                </c:pt>
                <c:pt idx="8">
                  <c:v>8037</c:v>
                </c:pt>
                <c:pt idx="11">
                  <c:v>8094</c:v>
                </c:pt>
                <c:pt idx="14">
                  <c:v>9391</c:v>
                </c:pt>
              </c:numCache>
            </c:numRef>
          </c:val>
          <c:extLst xmlns:c16r2="http://schemas.microsoft.com/office/drawing/2015/06/chart">
            <c:ext xmlns:c16="http://schemas.microsoft.com/office/drawing/2014/chart" uri="{C3380CC4-5D6E-409C-BE32-E72D297353CC}">
              <c16:uniqueId val="{00000000-D3C6-48A2-989C-0D6C8A23377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1119</c:v>
                </c:pt>
                <c:pt idx="5">
                  <c:v>958</c:v>
                </c:pt>
                <c:pt idx="8">
                  <c:v>845</c:v>
                </c:pt>
                <c:pt idx="11">
                  <c:v>880</c:v>
                </c:pt>
                <c:pt idx="14">
                  <c:v>1981</c:v>
                </c:pt>
              </c:numCache>
            </c:numRef>
          </c:val>
          <c:extLst xmlns:c16r2="http://schemas.microsoft.com/office/drawing/2015/06/chart">
            <c:ext xmlns:c16="http://schemas.microsoft.com/office/drawing/2014/chart" uri="{C3380CC4-5D6E-409C-BE32-E72D297353CC}">
              <c16:uniqueId val="{00000001-D3C6-48A2-989C-0D6C8A23377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7025</c:v>
                </c:pt>
                <c:pt idx="5">
                  <c:v>6968</c:v>
                </c:pt>
                <c:pt idx="8">
                  <c:v>6875</c:v>
                </c:pt>
                <c:pt idx="11">
                  <c:v>6887</c:v>
                </c:pt>
                <c:pt idx="14">
                  <c:v>6897</c:v>
                </c:pt>
              </c:numCache>
            </c:numRef>
          </c:val>
          <c:extLst xmlns:c16r2="http://schemas.microsoft.com/office/drawing/2015/06/chart">
            <c:ext xmlns:c16="http://schemas.microsoft.com/office/drawing/2014/chart" uri="{C3380CC4-5D6E-409C-BE32-E72D297353CC}">
              <c16:uniqueId val="{00000002-D3C6-48A2-989C-0D6C8A23377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3C6-48A2-989C-0D6C8A23377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3C6-48A2-989C-0D6C8A23377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544</c:v>
                </c:pt>
                <c:pt idx="12">
                  <c:v>614</c:v>
                </c:pt>
              </c:numCache>
            </c:numRef>
          </c:val>
          <c:extLst xmlns:c16r2="http://schemas.microsoft.com/office/drawing/2015/06/chart">
            <c:ext xmlns:c16="http://schemas.microsoft.com/office/drawing/2014/chart" uri="{C3380CC4-5D6E-409C-BE32-E72D297353CC}">
              <c16:uniqueId val="{00000005-D3C6-48A2-989C-0D6C8A23377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1058</c:v>
                </c:pt>
                <c:pt idx="3">
                  <c:v>998</c:v>
                </c:pt>
                <c:pt idx="6">
                  <c:v>938</c:v>
                </c:pt>
                <c:pt idx="9">
                  <c:v>965</c:v>
                </c:pt>
                <c:pt idx="12">
                  <c:v>957</c:v>
                </c:pt>
              </c:numCache>
            </c:numRef>
          </c:val>
          <c:extLst xmlns:c16r2="http://schemas.microsoft.com/office/drawing/2015/06/chart">
            <c:ext xmlns:c16="http://schemas.microsoft.com/office/drawing/2014/chart" uri="{C3380CC4-5D6E-409C-BE32-E72D297353CC}">
              <c16:uniqueId val="{00000006-D3C6-48A2-989C-0D6C8A23377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46</c:v>
                </c:pt>
                <c:pt idx="3">
                  <c:v>22</c:v>
                </c:pt>
                <c:pt idx="6">
                  <c:v>20</c:v>
                </c:pt>
                <c:pt idx="9">
                  <c:v>17</c:v>
                </c:pt>
                <c:pt idx="12">
                  <c:v>12</c:v>
                </c:pt>
              </c:numCache>
            </c:numRef>
          </c:val>
          <c:extLst xmlns:c16r2="http://schemas.microsoft.com/office/drawing/2015/06/chart">
            <c:ext xmlns:c16="http://schemas.microsoft.com/office/drawing/2014/chart" uri="{C3380CC4-5D6E-409C-BE32-E72D297353CC}">
              <c16:uniqueId val="{00000007-D3C6-48A2-989C-0D6C8A23377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3351</c:v>
                </c:pt>
                <c:pt idx="3">
                  <c:v>3431</c:v>
                </c:pt>
                <c:pt idx="6">
                  <c:v>3475</c:v>
                </c:pt>
                <c:pt idx="9">
                  <c:v>3517</c:v>
                </c:pt>
                <c:pt idx="12">
                  <c:v>3616</c:v>
                </c:pt>
              </c:numCache>
            </c:numRef>
          </c:val>
          <c:extLst xmlns:c16r2="http://schemas.microsoft.com/office/drawing/2015/06/chart">
            <c:ext xmlns:c16="http://schemas.microsoft.com/office/drawing/2014/chart" uri="{C3380CC4-5D6E-409C-BE32-E72D297353CC}">
              <c16:uniqueId val="{00000008-D3C6-48A2-989C-0D6C8A23377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D3C6-48A2-989C-0D6C8A23377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9678</c:v>
                </c:pt>
                <c:pt idx="3">
                  <c:v>9320</c:v>
                </c:pt>
                <c:pt idx="6">
                  <c:v>8927</c:v>
                </c:pt>
                <c:pt idx="9">
                  <c:v>8878</c:v>
                </c:pt>
                <c:pt idx="12">
                  <c:v>11296</c:v>
                </c:pt>
              </c:numCache>
            </c:numRef>
          </c:val>
          <c:extLst xmlns:c16r2="http://schemas.microsoft.com/office/drawing/2015/06/chart">
            <c:ext xmlns:c16="http://schemas.microsoft.com/office/drawing/2014/chart" uri="{C3380CC4-5D6E-409C-BE32-E72D297353CC}">
              <c16:uniqueId val="{0000000A-D3C6-48A2-989C-0D6C8A23377B}"/>
            </c:ext>
          </c:extLst>
        </c:ser>
        <c:dLbls>
          <c:showLegendKey val="0"/>
          <c:showVal val="0"/>
          <c:showCatName val="0"/>
          <c:showSerName val="0"/>
          <c:showPercent val="0"/>
          <c:showBubbleSize val="0"/>
        </c:dLbls>
        <c:gapWidth val="100"/>
        <c:overlap val="100"/>
        <c:axId val="489143928"/>
        <c:axId val="4891392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D3C6-48A2-989C-0D6C8A23377B}"/>
            </c:ext>
          </c:extLst>
        </c:ser>
        <c:dLbls>
          <c:showLegendKey val="0"/>
          <c:showVal val="0"/>
          <c:showCatName val="0"/>
          <c:showSerName val="0"/>
          <c:showPercent val="0"/>
          <c:showBubbleSize val="0"/>
        </c:dLbls>
        <c:marker val="1"/>
        <c:smooth val="0"/>
        <c:axId val="489143928"/>
        <c:axId val="489139224"/>
      </c:lineChart>
      <c:catAx>
        <c:axId val="489143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9139224"/>
        <c:crosses val="autoZero"/>
        <c:auto val="1"/>
        <c:lblAlgn val="ctr"/>
        <c:lblOffset val="100"/>
        <c:tickLblSkip val="1"/>
        <c:tickMarkSkip val="1"/>
        <c:noMultiLvlLbl val="0"/>
      </c:catAx>
      <c:valAx>
        <c:axId val="489139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9143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1108</c:v>
                </c:pt>
                <c:pt idx="1">
                  <c:v>1009</c:v>
                </c:pt>
                <c:pt idx="2">
                  <c:v>1010</c:v>
                </c:pt>
              </c:numCache>
            </c:numRef>
          </c:val>
          <c:extLst xmlns:c16r2="http://schemas.microsoft.com/office/drawing/2015/06/chart">
            <c:ext xmlns:c16="http://schemas.microsoft.com/office/drawing/2014/chart" uri="{C3380CC4-5D6E-409C-BE32-E72D297353CC}">
              <c16:uniqueId val="{00000000-5A15-4C38-B320-02120B1ED05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536</c:v>
                </c:pt>
                <c:pt idx="1">
                  <c:v>458</c:v>
                </c:pt>
                <c:pt idx="2">
                  <c:v>429</c:v>
                </c:pt>
              </c:numCache>
            </c:numRef>
          </c:val>
          <c:extLst xmlns:c16r2="http://schemas.microsoft.com/office/drawing/2015/06/chart">
            <c:ext xmlns:c16="http://schemas.microsoft.com/office/drawing/2014/chart" uri="{C3380CC4-5D6E-409C-BE32-E72D297353CC}">
              <c16:uniqueId val="{00000001-5A15-4C38-B320-02120B1ED05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5214</c:v>
                </c:pt>
                <c:pt idx="1">
                  <c:v>5360</c:v>
                </c:pt>
                <c:pt idx="2">
                  <c:v>5401</c:v>
                </c:pt>
              </c:numCache>
            </c:numRef>
          </c:val>
          <c:extLst xmlns:c16r2="http://schemas.microsoft.com/office/drawing/2015/06/chart">
            <c:ext xmlns:c16="http://schemas.microsoft.com/office/drawing/2014/chart" uri="{C3380CC4-5D6E-409C-BE32-E72D297353CC}">
              <c16:uniqueId val="{00000002-5A15-4C38-B320-02120B1ED05C}"/>
            </c:ext>
          </c:extLst>
        </c:ser>
        <c:dLbls>
          <c:showLegendKey val="0"/>
          <c:showVal val="0"/>
          <c:showCatName val="0"/>
          <c:showSerName val="0"/>
          <c:showPercent val="0"/>
          <c:showBubbleSize val="0"/>
        </c:dLbls>
        <c:gapWidth val="120"/>
        <c:overlap val="100"/>
        <c:axId val="497282400"/>
        <c:axId val="497277696"/>
      </c:barChart>
      <c:catAx>
        <c:axId val="497282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7277696"/>
        <c:crosses val="autoZero"/>
        <c:auto val="1"/>
        <c:lblAlgn val="ctr"/>
        <c:lblOffset val="100"/>
        <c:tickLblSkip val="1"/>
        <c:tickMarkSkip val="1"/>
        <c:noMultiLvlLbl val="0"/>
      </c:catAx>
      <c:valAx>
        <c:axId val="4972776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7282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2D9-4731-8384-725C07A8A2AF}"/>
                </c:ext>
                <c:ext xmlns:c15="http://schemas.microsoft.com/office/drawing/2012/chart" uri="{CE6537A1-D6FC-4f65-9D91-7224C49458BB}">
                  <c15:dlblFieldTable>
                    <c15:dlblFTEntry>
                      <c15:txfldGUID>{F338BC1E-8C12-4896-8115-07D73F6A399E}</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2D9-4731-8384-725C07A8A2AF}"/>
                </c:ext>
                <c:ext xmlns:c15="http://schemas.microsoft.com/office/drawing/2012/chart" uri="{CE6537A1-D6FC-4f65-9D91-7224C49458BB}">
                  <c15:dlblFieldTable>
                    <c15:dlblFTEntry>
                      <c15:txfldGUID>{49EB8CCF-E06E-4B79-B083-49856D13C08D}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2D9-4731-8384-725C07A8A2AF}"/>
                </c:ext>
                <c:ext xmlns:c15="http://schemas.microsoft.com/office/drawing/2012/chart" uri="{CE6537A1-D6FC-4f65-9D91-7224C49458BB}">
                  <c15:dlblFieldTable>
                    <c15:dlblFTEntry>
                      <c15:txfldGUID>{11C31A68-2005-4A5C-9ACD-4243CD5A0353}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2D9-4731-8384-725C07A8A2AF}"/>
                </c:ext>
                <c:ext xmlns:c15="http://schemas.microsoft.com/office/drawing/2012/chart" uri="{CE6537A1-D6FC-4f65-9D91-7224C49458BB}">
                  <c15:dlblFieldTable>
                    <c15:dlblFTEntry>
                      <c15:txfldGUID>{88932496-6DCD-4133-BDBC-FAB57F32CA0E}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2D9-4731-8384-725C07A8A2AF}"/>
                </c:ext>
                <c:ext xmlns:c15="http://schemas.microsoft.com/office/drawing/2012/chart" uri="{CE6537A1-D6FC-4f65-9D91-7224C49458BB}">
                  <c15:dlblFieldTable>
                    <c15:dlblFTEntry>
                      <c15:txfldGUID>{4975531D-11C6-4B69-8E6D-78E6B812B482}</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2D9-4731-8384-725C07A8A2AF}"/>
                </c:ext>
                <c:ext xmlns:c15="http://schemas.microsoft.com/office/drawing/2012/chart" uri="{CE6537A1-D6FC-4f65-9D91-7224C49458BB}">
                  <c15:dlblFieldTable>
                    <c15:dlblFTEntry>
                      <c15:txfldGUID>{5F3C8F9C-7CB0-463F-B78D-BD54A3D6E7B9}</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2D9-4731-8384-725C07A8A2AF}"/>
                </c:ext>
                <c:ext xmlns:c15="http://schemas.microsoft.com/office/drawing/2012/chart" uri="{CE6537A1-D6FC-4f65-9D91-7224C49458BB}">
                  <c15:dlblFieldTable>
                    <c15:dlblFTEntry>
                      <c15:txfldGUID>{414A3931-9CF3-4529-9FCE-BEBB0AA6D447}</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2D9-4731-8384-725C07A8A2AF}"/>
                </c:ext>
                <c:ext xmlns:c15="http://schemas.microsoft.com/office/drawing/2012/chart" uri="{CE6537A1-D6FC-4f65-9D91-7224C49458BB}">
                  <c15:dlblFieldTable>
                    <c15:dlblFTEntry>
                      <c15:txfldGUID>{26E17888-6BF1-4D74-BE9C-983A9B1BCAC0}</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2D9-4731-8384-725C07A8A2AF}"/>
                </c:ext>
                <c:ext xmlns:c15="http://schemas.microsoft.com/office/drawing/2012/chart" uri="{CE6537A1-D6FC-4f65-9D91-7224C49458BB}">
                  <c15:dlblFieldTable>
                    <c15:dlblFTEntry>
                      <c15:txfldGUID>{4C6AE160-2232-4310-89CD-D73B553E53AC}</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72</c:v>
                </c:pt>
                <c:pt idx="8">
                  <c:v>73.7</c:v>
                </c:pt>
                <c:pt idx="16">
                  <c:v>75.2</c:v>
                </c:pt>
                <c:pt idx="24">
                  <c:v>76.400000000000006</c:v>
                </c:pt>
                <c:pt idx="32">
                  <c:v>76.8</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92D9-4731-8384-725C07A8A2A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2D9-4731-8384-725C07A8A2AF}"/>
                </c:ext>
                <c:ext xmlns:c15="http://schemas.microsoft.com/office/drawing/2012/chart" uri="{CE6537A1-D6FC-4f65-9D91-7224C49458BB}">
                  <c15:dlblFieldTable>
                    <c15:dlblFTEntry>
                      <c15:txfldGUID>{5E89DAFB-642B-430C-BC38-A03FD5E586FA}</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2D9-4731-8384-725C07A8A2AF}"/>
                </c:ext>
                <c:ext xmlns:c15="http://schemas.microsoft.com/office/drawing/2012/chart" uri="{CE6537A1-D6FC-4f65-9D91-7224C49458BB}">
                  <c15:dlblFieldTable>
                    <c15:dlblFTEntry>
                      <c15:txfldGUID>{71F49A09-1E67-4FC6-8BBD-BCFFB4FE665F}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2D9-4731-8384-725C07A8A2AF}"/>
                </c:ext>
                <c:ext xmlns:c15="http://schemas.microsoft.com/office/drawing/2012/chart" uri="{CE6537A1-D6FC-4f65-9D91-7224C49458BB}">
                  <c15:dlblFieldTable>
                    <c15:dlblFTEntry>
                      <c15:txfldGUID>{81CF6644-25AB-4DD4-88AD-684E4AC20DCF}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2D9-4731-8384-725C07A8A2AF}"/>
                </c:ext>
                <c:ext xmlns:c15="http://schemas.microsoft.com/office/drawing/2012/chart" uri="{CE6537A1-D6FC-4f65-9D91-7224C49458BB}">
                  <c15:dlblFieldTable>
                    <c15:dlblFTEntry>
                      <c15:txfldGUID>{20859EF1-3714-4143-9847-FD9B188F7F78}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2D9-4731-8384-725C07A8A2AF}"/>
                </c:ext>
                <c:ext xmlns:c15="http://schemas.microsoft.com/office/drawing/2012/chart" uri="{CE6537A1-D6FC-4f65-9D91-7224C49458BB}">
                  <c15:dlblFieldTable>
                    <c15:dlblFTEntry>
                      <c15:txfldGUID>{4EA9B5A3-1AA3-470B-940C-F60523435988}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2D9-4731-8384-725C07A8A2AF}"/>
                </c:ext>
                <c:ext xmlns:c15="http://schemas.microsoft.com/office/drawing/2012/chart" uri="{CE6537A1-D6FC-4f65-9D91-7224C49458BB}">
                  <c15:dlblFieldTable>
                    <c15:dlblFTEntry>
                      <c15:txfldGUID>{363D696A-65C0-4F5A-B7C9-78BE3467F6BD}</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2D9-4731-8384-725C07A8A2AF}"/>
                </c:ext>
                <c:ext xmlns:c15="http://schemas.microsoft.com/office/drawing/2012/chart" uri="{CE6537A1-D6FC-4f65-9D91-7224C49458BB}">
                  <c15:dlblFieldTable>
                    <c15:dlblFTEntry>
                      <c15:txfldGUID>{C4703FB1-6178-4C92-9290-305C75E34257}</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2D9-4731-8384-725C07A8A2AF}"/>
                </c:ext>
                <c:ext xmlns:c15="http://schemas.microsoft.com/office/drawing/2012/chart" uri="{CE6537A1-D6FC-4f65-9D91-7224C49458BB}">
                  <c15:dlblFieldTable>
                    <c15:dlblFTEntry>
                      <c15:txfldGUID>{E4589B6A-C115-42DB-B0C4-5E0DB54C6800}</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2D9-4731-8384-725C07A8A2AF}"/>
                </c:ext>
                <c:ext xmlns:c15="http://schemas.microsoft.com/office/drawing/2012/chart" uri="{CE6537A1-D6FC-4f65-9D91-7224C49458BB}">
                  <c15:dlblFieldTable>
                    <c15:dlblFTEntry>
                      <c15:txfldGUID>{89F0B5EA-9994-4000-BABE-E73D11B579DE}</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59.7</c:v>
                </c:pt>
                <c:pt idx="16">
                  <c:v>60</c:v>
                </c:pt>
                <c:pt idx="24">
                  <c:v>60.3</c:v>
                </c:pt>
                <c:pt idx="32">
                  <c:v>61</c:v>
                </c:pt>
              </c:numCache>
            </c:numRef>
          </c:xVal>
          <c:yVal>
            <c:numRef>
              <c:f>公会計指標分析・財政指標組合せ分析表!$BP$55:$DC$55</c:f>
              <c:numCache>
                <c:formatCode>#,##0.0;"▲ "#,##0.0</c:formatCode>
                <c:ptCount val="40"/>
                <c:pt idx="0">
                  <c:v>32.9</c:v>
                </c:pt>
                <c:pt idx="8">
                  <c:v>28.5</c:v>
                </c:pt>
                <c:pt idx="16">
                  <c:v>20.5</c:v>
                </c:pt>
                <c:pt idx="24">
                  <c:v>21.4</c:v>
                </c:pt>
                <c:pt idx="32">
                  <c:v>12.8</c:v>
                </c:pt>
              </c:numCache>
            </c:numRef>
          </c:yVal>
          <c:smooth val="0"/>
          <c:extLst xmlns:c16r2="http://schemas.microsoft.com/office/drawing/2015/06/chart">
            <c:ext xmlns:c16="http://schemas.microsoft.com/office/drawing/2014/chart" uri="{C3380CC4-5D6E-409C-BE32-E72D297353CC}">
              <c16:uniqueId val="{00000013-92D9-4731-8384-725C07A8A2AF}"/>
            </c:ext>
          </c:extLst>
        </c:ser>
        <c:dLbls>
          <c:showLegendKey val="0"/>
          <c:showVal val="1"/>
          <c:showCatName val="0"/>
          <c:showSerName val="0"/>
          <c:showPercent val="0"/>
          <c:showBubbleSize val="0"/>
        </c:dLbls>
        <c:axId val="497276520"/>
        <c:axId val="497281616"/>
      </c:scatterChart>
      <c:valAx>
        <c:axId val="497276520"/>
        <c:scaling>
          <c:orientation val="maxMin"/>
          <c:max val="62"/>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7281616"/>
        <c:crosses val="autoZero"/>
        <c:crossBetween val="midCat"/>
      </c:valAx>
      <c:valAx>
        <c:axId val="497281616"/>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972765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489-47E8-951B-5467B62F1F76}"/>
                </c:ext>
                <c:ext xmlns:c15="http://schemas.microsoft.com/office/drawing/2012/chart" uri="{CE6537A1-D6FC-4f65-9D91-7224C49458BB}">
                  <c15:dlblFieldTable>
                    <c15:dlblFTEntry>
                      <c15:txfldGUID>{483F404E-FFC3-4367-BC47-645C9875419C}</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489-47E8-951B-5467B62F1F76}"/>
                </c:ext>
                <c:ext xmlns:c15="http://schemas.microsoft.com/office/drawing/2012/chart" uri="{CE6537A1-D6FC-4f65-9D91-7224C49458BB}">
                  <c15:dlblFieldTable>
                    <c15:dlblFTEntry>
                      <c15:txfldGUID>{11373924-CBD3-4024-9983-F8A9B3DFBF42}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489-47E8-951B-5467B62F1F76}"/>
                </c:ext>
                <c:ext xmlns:c15="http://schemas.microsoft.com/office/drawing/2012/chart" uri="{CE6537A1-D6FC-4f65-9D91-7224C49458BB}">
                  <c15:dlblFieldTable>
                    <c15:dlblFTEntry>
                      <c15:txfldGUID>{D0CDA813-9B99-4569-B92A-2C1287F08092}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489-47E8-951B-5467B62F1F76}"/>
                </c:ext>
                <c:ext xmlns:c15="http://schemas.microsoft.com/office/drawing/2012/chart" uri="{CE6537A1-D6FC-4f65-9D91-7224C49458BB}">
                  <c15:dlblFieldTable>
                    <c15:dlblFTEntry>
                      <c15:txfldGUID>{444D0FAC-8C99-4714-BB41-8FEC1CFA0DDE}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489-47E8-951B-5467B62F1F76}"/>
                </c:ext>
                <c:ext xmlns:c15="http://schemas.microsoft.com/office/drawing/2012/chart" uri="{CE6537A1-D6FC-4f65-9D91-7224C49458BB}">
                  <c15:dlblFieldTable>
                    <c15:dlblFTEntry>
                      <c15:txfldGUID>{40DFDCD5-9FF5-4D0C-812C-D14092E8813F}</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489-47E8-951B-5467B62F1F76}"/>
                </c:ext>
                <c:ext xmlns:c15="http://schemas.microsoft.com/office/drawing/2012/chart" uri="{CE6537A1-D6FC-4f65-9D91-7224C49458BB}">
                  <c15:dlblFieldTable>
                    <c15:dlblFTEntry>
                      <c15:txfldGUID>{07AFB8C3-9673-49D8-B78B-7537036A1D61}</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489-47E8-951B-5467B62F1F76}"/>
                </c:ext>
                <c:ext xmlns:c15="http://schemas.microsoft.com/office/drawing/2012/chart" uri="{CE6537A1-D6FC-4f65-9D91-7224C49458BB}">
                  <c15:dlblFieldTable>
                    <c15:dlblFTEntry>
                      <c15:txfldGUID>{56356B34-B056-4B8F-992D-25FC8EA910D1}</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489-47E8-951B-5467B62F1F76}"/>
                </c:ext>
                <c:ext xmlns:c15="http://schemas.microsoft.com/office/drawing/2012/chart" uri="{CE6537A1-D6FC-4f65-9D91-7224C49458BB}">
                  <c15:dlblFieldTable>
                    <c15:dlblFTEntry>
                      <c15:txfldGUID>{CF962DAE-E421-4A9D-A0EF-64CC4E730995}</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489-47E8-951B-5467B62F1F76}"/>
                </c:ext>
                <c:ext xmlns:c15="http://schemas.microsoft.com/office/drawing/2012/chart" uri="{CE6537A1-D6FC-4f65-9D91-7224C49458BB}">
                  <c15:dlblFieldTable>
                    <c15:dlblFTEntry>
                      <c15:txfldGUID>{08F7528A-6661-464B-B527-662F15458933}</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8.3000000000000007</c:v>
                </c:pt>
                <c:pt idx="8">
                  <c:v>8.5</c:v>
                </c:pt>
                <c:pt idx="16">
                  <c:v>8.6</c:v>
                </c:pt>
                <c:pt idx="24">
                  <c:v>8.6999999999999993</c:v>
                </c:pt>
                <c:pt idx="32">
                  <c:v>8.8000000000000007</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D489-47E8-951B-5467B62F1F7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489-47E8-951B-5467B62F1F76}"/>
                </c:ext>
                <c:ext xmlns:c15="http://schemas.microsoft.com/office/drawing/2012/chart" uri="{CE6537A1-D6FC-4f65-9D91-7224C49458BB}">
                  <c15:dlblFieldTable>
                    <c15:dlblFTEntry>
                      <c15:txfldGUID>{402829ED-ECF6-4DB8-92B5-16C54A3F4250}</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D489-47E8-951B-5467B62F1F76}"/>
                </c:ext>
                <c:ext xmlns:c15="http://schemas.microsoft.com/office/drawing/2012/chart" uri="{CE6537A1-D6FC-4f65-9D91-7224C49458BB}">
                  <c15:dlblFieldTable>
                    <c15:dlblFTEntry>
                      <c15:txfldGUID>{032352C1-BAC5-43CD-9B27-BC1768656B6B}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D489-47E8-951B-5467B62F1F76}"/>
                </c:ext>
                <c:ext xmlns:c15="http://schemas.microsoft.com/office/drawing/2012/chart" uri="{CE6537A1-D6FC-4f65-9D91-7224C49458BB}">
                  <c15:dlblFieldTable>
                    <c15:dlblFTEntry>
                      <c15:txfldGUID>{7510F955-3D68-449B-AE9D-E2E5EC4427D1}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D489-47E8-951B-5467B62F1F76}"/>
                </c:ext>
                <c:ext xmlns:c15="http://schemas.microsoft.com/office/drawing/2012/chart" uri="{CE6537A1-D6FC-4f65-9D91-7224C49458BB}">
                  <c15:dlblFieldTable>
                    <c15:dlblFTEntry>
                      <c15:txfldGUID>{C1953979-85BF-4F6C-BBC7-EA6743CF590B}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D489-47E8-951B-5467B62F1F76}"/>
                </c:ext>
                <c:ext xmlns:c15="http://schemas.microsoft.com/office/drawing/2012/chart" uri="{CE6537A1-D6FC-4f65-9D91-7224C49458BB}">
                  <c15:dlblFieldTable>
                    <c15:dlblFTEntry>
                      <c15:txfldGUID>{FE3B268C-5F0D-43CB-AF50-2AAB3C67A2C1}</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489-47E8-951B-5467B62F1F76}"/>
                </c:ext>
                <c:ext xmlns:c15="http://schemas.microsoft.com/office/drawing/2012/chart" uri="{CE6537A1-D6FC-4f65-9D91-7224C49458BB}">
                  <c15:dlblFieldTable>
                    <c15:dlblFTEntry>
                      <c15:txfldGUID>{B6803EA9-AF5D-4311-99B0-1A74E6D0B328}</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489-47E8-951B-5467B62F1F76}"/>
                </c:ext>
                <c:ext xmlns:c15="http://schemas.microsoft.com/office/drawing/2012/chart" uri="{CE6537A1-D6FC-4f65-9D91-7224C49458BB}">
                  <c15:dlblFieldTable>
                    <c15:dlblFTEntry>
                      <c15:txfldGUID>{63A35C72-A77B-44B2-8010-FA56679ADC58}</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489-47E8-951B-5467B62F1F76}"/>
                </c:ext>
                <c:ext xmlns:c15="http://schemas.microsoft.com/office/drawing/2012/chart" uri="{CE6537A1-D6FC-4f65-9D91-7224C49458BB}">
                  <c15:dlblFieldTable>
                    <c15:dlblFTEntry>
                      <c15:txfldGUID>{3CEDEC76-4EDB-4139-99E5-5AF4824C6B23}</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489-47E8-951B-5467B62F1F76}"/>
                </c:ext>
                <c:ext xmlns:c15="http://schemas.microsoft.com/office/drawing/2012/chart" uri="{CE6537A1-D6FC-4f65-9D91-7224C49458BB}">
                  <c15:dlblFieldTable>
                    <c15:dlblFTEntry>
                      <c15:txfldGUID>{F5261DF7-241A-4DC9-9940-2B0EB0A04D4B}</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8</c:v>
                </c:pt>
                <c:pt idx="16">
                  <c:v>7.9</c:v>
                </c:pt>
                <c:pt idx="24">
                  <c:v>7.7</c:v>
                </c:pt>
                <c:pt idx="32">
                  <c:v>7.3</c:v>
                </c:pt>
              </c:numCache>
            </c:numRef>
          </c:xVal>
          <c:yVal>
            <c:numRef>
              <c:f>公会計指標分析・財政指標組合せ分析表!$BP$77:$DC$77</c:f>
              <c:numCache>
                <c:formatCode>#,##0.0;"▲ "#,##0.0</c:formatCode>
                <c:ptCount val="40"/>
                <c:pt idx="0">
                  <c:v>32.9</c:v>
                </c:pt>
                <c:pt idx="8">
                  <c:v>28.5</c:v>
                </c:pt>
                <c:pt idx="16">
                  <c:v>20.5</c:v>
                </c:pt>
                <c:pt idx="24">
                  <c:v>21.4</c:v>
                </c:pt>
                <c:pt idx="32">
                  <c:v>12.8</c:v>
                </c:pt>
              </c:numCache>
            </c:numRef>
          </c:yVal>
          <c:smooth val="0"/>
          <c:extLst xmlns:c16r2="http://schemas.microsoft.com/office/drawing/2015/06/chart">
            <c:ext xmlns:c16="http://schemas.microsoft.com/office/drawing/2014/chart" uri="{C3380CC4-5D6E-409C-BE32-E72D297353CC}">
              <c16:uniqueId val="{00000013-D489-47E8-951B-5467B62F1F76}"/>
            </c:ext>
          </c:extLst>
        </c:ser>
        <c:dLbls>
          <c:showLegendKey val="0"/>
          <c:showVal val="1"/>
          <c:showCatName val="0"/>
          <c:showSerName val="0"/>
          <c:showPercent val="0"/>
          <c:showBubbleSize val="0"/>
        </c:dLbls>
        <c:axId val="497276128"/>
        <c:axId val="497276912"/>
      </c:scatterChart>
      <c:valAx>
        <c:axId val="497276128"/>
        <c:scaling>
          <c:orientation val="maxMin"/>
          <c:max val="8.2999999999999989"/>
          <c:min val="7.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7276912"/>
        <c:crosses val="autoZero"/>
        <c:crossBetween val="midCat"/>
      </c:valAx>
      <c:valAx>
        <c:axId val="497276912"/>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9727612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福岡県鞍手町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元利償還金等（Ａ）は前年と比較して</a:t>
          </a:r>
          <a:r>
            <a:rPr kumimoji="1" lang="en-US" altLang="ja-JP" sz="1400">
              <a:solidFill>
                <a:sysClr val="windowText" lastClr="000000"/>
              </a:solidFill>
              <a:latin typeface="ＭＳ ゴシック" pitchFamily="49" charset="-128"/>
              <a:ea typeface="ＭＳ ゴシック" pitchFamily="49" charset="-128"/>
            </a:rPr>
            <a:t>19</a:t>
          </a:r>
          <a:r>
            <a:rPr kumimoji="1" lang="ja-JP" altLang="en-US" sz="1400">
              <a:solidFill>
                <a:sysClr val="windowText" lastClr="000000"/>
              </a:solidFill>
              <a:latin typeface="ＭＳ ゴシック" pitchFamily="49" charset="-128"/>
              <a:ea typeface="ＭＳ ゴシック" pitchFamily="49" charset="-128"/>
            </a:rPr>
            <a:t>百万円の増、算入公債費等（Ｂ）も</a:t>
          </a:r>
          <a:r>
            <a:rPr kumimoji="1" lang="en-US" altLang="ja-JP" sz="1400">
              <a:solidFill>
                <a:sysClr val="windowText" lastClr="000000"/>
              </a:solidFill>
              <a:latin typeface="ＭＳ ゴシック" pitchFamily="49" charset="-128"/>
              <a:ea typeface="ＭＳ ゴシック" pitchFamily="49" charset="-128"/>
            </a:rPr>
            <a:t>7</a:t>
          </a:r>
          <a:r>
            <a:rPr kumimoji="1" lang="ja-JP" altLang="en-US" sz="1400">
              <a:solidFill>
                <a:sysClr val="windowText" lastClr="000000"/>
              </a:solidFill>
              <a:latin typeface="ＭＳ ゴシック" pitchFamily="49" charset="-128"/>
              <a:ea typeface="ＭＳ ゴシック" pitchFamily="49" charset="-128"/>
            </a:rPr>
            <a:t>百万円の増、実質公債費比率の分子は前年度と比較して</a:t>
          </a:r>
          <a:r>
            <a:rPr kumimoji="1" lang="en-US" altLang="ja-JP" sz="1400">
              <a:solidFill>
                <a:sysClr val="windowText" lastClr="000000"/>
              </a:solidFill>
              <a:latin typeface="ＭＳ ゴシック" pitchFamily="49" charset="-128"/>
              <a:ea typeface="ＭＳ ゴシック" pitchFamily="49" charset="-128"/>
            </a:rPr>
            <a:t>12</a:t>
          </a:r>
          <a:r>
            <a:rPr kumimoji="1" lang="ja-JP" altLang="en-US" sz="1400">
              <a:solidFill>
                <a:sysClr val="windowText" lastClr="000000"/>
              </a:solidFill>
              <a:latin typeface="ＭＳ ゴシック" pitchFamily="49" charset="-128"/>
              <a:ea typeface="ＭＳ ゴシック" pitchFamily="49" charset="-128"/>
            </a:rPr>
            <a:t>百万円の増となっている。今後も本町の財政規模並びに実質公債費比率等への影響を勘案しながら計画性のある起債発行に努める。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福岡県鞍手町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くらて病院建設事業等の影響により、将来負担額は前年と比較して</a:t>
          </a:r>
          <a:r>
            <a:rPr kumimoji="1" lang="en-US" altLang="ja-JP" sz="1400">
              <a:solidFill>
                <a:sysClr val="windowText" lastClr="000000"/>
              </a:solidFill>
              <a:latin typeface="ＭＳ ゴシック" pitchFamily="49" charset="-128"/>
              <a:ea typeface="ＭＳ ゴシック" pitchFamily="49" charset="-128"/>
            </a:rPr>
            <a:t>2,574,414</a:t>
          </a:r>
          <a:r>
            <a:rPr kumimoji="1" lang="ja-JP" altLang="en-US" sz="1400">
              <a:solidFill>
                <a:sysClr val="windowText" lastClr="000000"/>
              </a:solidFill>
              <a:latin typeface="ＭＳ ゴシック" pitchFamily="49" charset="-128"/>
              <a:ea typeface="ＭＳ ゴシック" pitchFamily="49" charset="-128"/>
            </a:rPr>
            <a:t>千円の増、将来負担額から控除される充当可能財源等も</a:t>
          </a:r>
          <a:r>
            <a:rPr kumimoji="1" lang="en-US" altLang="ja-JP" sz="1400">
              <a:solidFill>
                <a:sysClr val="windowText" lastClr="000000"/>
              </a:solidFill>
              <a:latin typeface="ＭＳ ゴシック" pitchFamily="49" charset="-128"/>
              <a:ea typeface="ＭＳ ゴシック" pitchFamily="49" charset="-128"/>
            </a:rPr>
            <a:t>2,408,456</a:t>
          </a:r>
          <a:r>
            <a:rPr kumimoji="1" lang="ja-JP" altLang="en-US" sz="1400">
              <a:solidFill>
                <a:sysClr val="windowText" lastClr="000000"/>
              </a:solidFill>
              <a:latin typeface="ＭＳ ゴシック" pitchFamily="49" charset="-128"/>
              <a:ea typeface="ＭＳ ゴシック" pitchFamily="49" charset="-128"/>
            </a:rPr>
            <a:t>千円の増となっている。</a:t>
          </a:r>
        </a:p>
        <a:p>
          <a:r>
            <a:rPr kumimoji="1" lang="ja-JP" altLang="en-US" sz="1400">
              <a:solidFill>
                <a:sysClr val="windowText" lastClr="000000"/>
              </a:solidFill>
              <a:latin typeface="ＭＳ ゴシック" pitchFamily="49" charset="-128"/>
              <a:ea typeface="ＭＳ ゴシック" pitchFamily="49" charset="-128"/>
            </a:rPr>
            <a:t>　今後も将来への負担を少しでも軽減できるよう、新規事業の実施等についての将来負担を見据え、財政の健全化を図っていく。</a:t>
          </a: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福岡県鞍手町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・元利償還金の年度間の負担を平準化するため減債基金を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百万円取り崩したこと、過疎債ソフト基金積立分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百万円を取崩したこと等が主な要因となり、基金全体としては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・財政調整基金は、経済事情の著しい変動、災害により生じた経費等により財源が著しく不足する場合は取り崩すとこととしている。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・その他の基金は、中期的に大幅に増減することはないと見込んでいる。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・かんがい施設維持管理運営基金：農業用排水施設（ポンプ場等）の維持管理及び施設更新費</a:t>
          </a:r>
          <a:b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b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・谷山池パイプライン水利施設維持管理運営基金：農業用水利施設の維持管理及び施設更新費</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・公共施設等整備基金：公共施設又は公用施設の整備費及びや大規模な修繕費</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・過疎地域自立促進特別事業基金：過疎債ソフト基金積立分</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百万円を積み立てたことにより増加（目的事業への取崩し額は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・ふるさと応援基金：令和２年度分寄附金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百万円を積み立てたことにより増加</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・その他の特定目的基金は、中期的に大幅に増減することはないと見込んでいる。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・財政調整基金は、前年と比較して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百万円増加した。主な要因は、定期預金利子の積み立てである。</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・財政調整基金は、年度間の財源調整機能や予算編成における財源不足への対応も必要なため、概ね</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億円程度の基金残高を維持できるように努める。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・減債基金は、元利償還金の年度間の負担を平準化するため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百万円を取り崩したことが主な要因である。</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・元利償還金の年度間の負担を平準化するため、計画的な減債基金の取崩しを予定している。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福岡県鞍手町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15,563
15,344
35.60
12,157,572
12,076,632
72,417
4,761,442
9,862,646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有形固定資産減価償却率は類似団体の中で高い水準にある。令和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に公共施設等総合管理計画及び個別施設計画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改訂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を実施、今後は当該計画に基づき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町民一人当たりの公共施設等の延べ床面積が全国平均に近づくよう削減に取り組んでいく。特に、本庁舎を始めとした老朽施設については、更新や集約化・複合化、除却を進めることとしているため、取組の進展に伴って有形固定資産減価償却率が次第に低下していく見通しで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45297</xdr:rowOff>
    </xdr:from>
    <xdr:to>
      <xdr:col>23</xdr:col>
      <xdr:colOff>85090</xdr:colOff>
      <xdr:row>34</xdr:row>
      <xdr:rowOff>46990</xdr:rowOff>
    </xdr:to>
    <xdr:cxnSp macro="">
      <xdr:nvCxnSpPr>
        <xdr:cNvPr id="75" name="直線コネクタ 74"/>
        <xdr:cNvCxnSpPr/>
      </xdr:nvCxnSpPr>
      <xdr:spPr>
        <a:xfrm flipV="1">
          <a:off x="4760595" y="5445972"/>
          <a:ext cx="1270" cy="120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50817</xdr:rowOff>
    </xdr:from>
    <xdr:ext cx="405111" cy="259045"/>
    <xdr:sp macro="" textlink="">
      <xdr:nvSpPr>
        <xdr:cNvPr id="76" name="有形固定資産減価償却率最小値テキスト"/>
        <xdr:cNvSpPr txBox="1"/>
      </xdr:nvSpPr>
      <xdr:spPr>
        <a:xfrm>
          <a:off x="4813300" y="665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46990</xdr:rowOff>
    </xdr:from>
    <xdr:to>
      <xdr:col>23</xdr:col>
      <xdr:colOff>174625</xdr:colOff>
      <xdr:row>34</xdr:row>
      <xdr:rowOff>46990</xdr:rowOff>
    </xdr:to>
    <xdr:cxnSp macro="">
      <xdr:nvCxnSpPr>
        <xdr:cNvPr id="77" name="直線コネクタ 76"/>
        <xdr:cNvCxnSpPr/>
      </xdr:nvCxnSpPr>
      <xdr:spPr>
        <a:xfrm>
          <a:off x="4673600" y="6647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163424</xdr:rowOff>
    </xdr:from>
    <xdr:ext cx="405111" cy="259045"/>
    <xdr:sp macro="" textlink="">
      <xdr:nvSpPr>
        <xdr:cNvPr id="78" name="有形固定資産減価償却率最大値テキスト"/>
        <xdr:cNvSpPr txBox="1"/>
      </xdr:nvSpPr>
      <xdr:spPr>
        <a:xfrm>
          <a:off x="4813300" y="522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45297</xdr:rowOff>
    </xdr:from>
    <xdr:to>
      <xdr:col>23</xdr:col>
      <xdr:colOff>174625</xdr:colOff>
      <xdr:row>27</xdr:row>
      <xdr:rowOff>45297</xdr:rowOff>
    </xdr:to>
    <xdr:cxnSp macro="">
      <xdr:nvCxnSpPr>
        <xdr:cNvPr id="79" name="直線コネクタ 78"/>
        <xdr:cNvCxnSpPr/>
      </xdr:nvCxnSpPr>
      <xdr:spPr>
        <a:xfrm>
          <a:off x="4673600" y="544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125535</xdr:rowOff>
    </xdr:from>
    <xdr:ext cx="405111" cy="259045"/>
    <xdr:sp macro="" textlink="">
      <xdr:nvSpPr>
        <xdr:cNvPr id="80" name="有形固定資産減価償却率平均値テキスト"/>
        <xdr:cNvSpPr txBox="1"/>
      </xdr:nvSpPr>
      <xdr:spPr>
        <a:xfrm>
          <a:off x="4813300" y="586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81" name="フローチャート: 判断 80"/>
        <xdr:cNvSpPr/>
      </xdr:nvSpPr>
      <xdr:spPr>
        <a:xfrm>
          <a:off x="4711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77470</xdr:rowOff>
    </xdr:from>
    <xdr:to>
      <xdr:col>19</xdr:col>
      <xdr:colOff>187325</xdr:colOff>
      <xdr:row>31</xdr:row>
      <xdr:rowOff>7620</xdr:rowOff>
    </xdr:to>
    <xdr:sp macro="" textlink="">
      <xdr:nvSpPr>
        <xdr:cNvPr id="82" name="フローチャート: 判断 81"/>
        <xdr:cNvSpPr/>
      </xdr:nvSpPr>
      <xdr:spPr>
        <a:xfrm>
          <a:off x="4000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66675</xdr:rowOff>
    </xdr:from>
    <xdr:to>
      <xdr:col>15</xdr:col>
      <xdr:colOff>187325</xdr:colOff>
      <xdr:row>30</xdr:row>
      <xdr:rowOff>168275</xdr:rowOff>
    </xdr:to>
    <xdr:sp macro="" textlink="">
      <xdr:nvSpPr>
        <xdr:cNvPr id="83" name="フローチャート: 判断 82"/>
        <xdr:cNvSpPr/>
      </xdr:nvSpPr>
      <xdr:spPr>
        <a:xfrm>
          <a:off x="3238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55880</xdr:rowOff>
    </xdr:from>
    <xdr:to>
      <xdr:col>11</xdr:col>
      <xdr:colOff>187325</xdr:colOff>
      <xdr:row>30</xdr:row>
      <xdr:rowOff>157480</xdr:rowOff>
    </xdr:to>
    <xdr:sp macro="" textlink="">
      <xdr:nvSpPr>
        <xdr:cNvPr id="84" name="フローチャート: 判断 83"/>
        <xdr:cNvSpPr/>
      </xdr:nvSpPr>
      <xdr:spPr>
        <a:xfrm>
          <a:off x="2476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130175</xdr:rowOff>
    </xdr:from>
    <xdr:to>
      <xdr:col>7</xdr:col>
      <xdr:colOff>187325</xdr:colOff>
      <xdr:row>30</xdr:row>
      <xdr:rowOff>60325</xdr:rowOff>
    </xdr:to>
    <xdr:sp macro="" textlink="">
      <xdr:nvSpPr>
        <xdr:cNvPr id="85" name="フローチャート: 判断 84"/>
        <xdr:cNvSpPr/>
      </xdr:nvSpPr>
      <xdr:spPr>
        <a:xfrm>
          <a:off x="1714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156845</xdr:rowOff>
    </xdr:from>
    <xdr:to>
      <xdr:col>23</xdr:col>
      <xdr:colOff>136525</xdr:colOff>
      <xdr:row>34</xdr:row>
      <xdr:rowOff>86995</xdr:rowOff>
    </xdr:to>
    <xdr:sp macro="" textlink="">
      <xdr:nvSpPr>
        <xdr:cNvPr id="91" name="楕円 90"/>
        <xdr:cNvSpPr/>
      </xdr:nvSpPr>
      <xdr:spPr>
        <a:xfrm>
          <a:off x="47117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71772</xdr:rowOff>
    </xdr:from>
    <xdr:ext cx="405111" cy="259045"/>
    <xdr:sp macro="" textlink="">
      <xdr:nvSpPr>
        <xdr:cNvPr id="92" name="有形固定資産減価償却率該当値テキスト"/>
        <xdr:cNvSpPr txBox="1"/>
      </xdr:nvSpPr>
      <xdr:spPr>
        <a:xfrm>
          <a:off x="4813300" y="6501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142452</xdr:rowOff>
    </xdr:from>
    <xdr:to>
      <xdr:col>19</xdr:col>
      <xdr:colOff>187325</xdr:colOff>
      <xdr:row>34</xdr:row>
      <xdr:rowOff>72602</xdr:rowOff>
    </xdr:to>
    <xdr:sp macro="" textlink="">
      <xdr:nvSpPr>
        <xdr:cNvPr id="93" name="楕円 92"/>
        <xdr:cNvSpPr/>
      </xdr:nvSpPr>
      <xdr:spPr>
        <a:xfrm>
          <a:off x="4000500" y="657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34</xdr:row>
      <xdr:rowOff>21802</xdr:rowOff>
    </xdr:from>
    <xdr:to>
      <xdr:col>23</xdr:col>
      <xdr:colOff>85725</xdr:colOff>
      <xdr:row>34</xdr:row>
      <xdr:rowOff>36195</xdr:rowOff>
    </xdr:to>
    <xdr:cxnSp macro="">
      <xdr:nvCxnSpPr>
        <xdr:cNvPr id="94" name="直線コネクタ 93"/>
        <xdr:cNvCxnSpPr/>
      </xdr:nvCxnSpPr>
      <xdr:spPr>
        <a:xfrm>
          <a:off x="4051300" y="6622627"/>
          <a:ext cx="7112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99271</xdr:rowOff>
    </xdr:from>
    <xdr:to>
      <xdr:col>15</xdr:col>
      <xdr:colOff>187325</xdr:colOff>
      <xdr:row>34</xdr:row>
      <xdr:rowOff>29421</xdr:rowOff>
    </xdr:to>
    <xdr:sp macro="" textlink="">
      <xdr:nvSpPr>
        <xdr:cNvPr id="95" name="楕円 94"/>
        <xdr:cNvSpPr/>
      </xdr:nvSpPr>
      <xdr:spPr>
        <a:xfrm>
          <a:off x="3238500" y="652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150071</xdr:rowOff>
    </xdr:from>
    <xdr:to>
      <xdr:col>19</xdr:col>
      <xdr:colOff>136525</xdr:colOff>
      <xdr:row>34</xdr:row>
      <xdr:rowOff>21802</xdr:rowOff>
    </xdr:to>
    <xdr:cxnSp macro="">
      <xdr:nvCxnSpPr>
        <xdr:cNvPr id="96" name="直線コネクタ 95"/>
        <xdr:cNvCxnSpPr/>
      </xdr:nvCxnSpPr>
      <xdr:spPr>
        <a:xfrm>
          <a:off x="3289300" y="6579446"/>
          <a:ext cx="762000" cy="4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45297</xdr:rowOff>
    </xdr:from>
    <xdr:to>
      <xdr:col>11</xdr:col>
      <xdr:colOff>187325</xdr:colOff>
      <xdr:row>33</xdr:row>
      <xdr:rowOff>146896</xdr:rowOff>
    </xdr:to>
    <xdr:sp macro="" textlink="">
      <xdr:nvSpPr>
        <xdr:cNvPr id="97" name="楕円 96"/>
        <xdr:cNvSpPr/>
      </xdr:nvSpPr>
      <xdr:spPr>
        <a:xfrm>
          <a:off x="2476500" y="647467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96096</xdr:rowOff>
    </xdr:from>
    <xdr:to>
      <xdr:col>15</xdr:col>
      <xdr:colOff>136525</xdr:colOff>
      <xdr:row>33</xdr:row>
      <xdr:rowOff>150071</xdr:rowOff>
    </xdr:to>
    <xdr:cxnSp macro="">
      <xdr:nvCxnSpPr>
        <xdr:cNvPr id="98" name="直線コネクタ 97"/>
        <xdr:cNvCxnSpPr/>
      </xdr:nvCxnSpPr>
      <xdr:spPr>
        <a:xfrm>
          <a:off x="2527300" y="6525471"/>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155575</xdr:rowOff>
    </xdr:from>
    <xdr:to>
      <xdr:col>7</xdr:col>
      <xdr:colOff>187325</xdr:colOff>
      <xdr:row>33</xdr:row>
      <xdr:rowOff>85725</xdr:rowOff>
    </xdr:to>
    <xdr:sp macro="" textlink="">
      <xdr:nvSpPr>
        <xdr:cNvPr id="99" name="楕円 98"/>
        <xdr:cNvSpPr/>
      </xdr:nvSpPr>
      <xdr:spPr>
        <a:xfrm>
          <a:off x="17145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34925</xdr:rowOff>
    </xdr:from>
    <xdr:to>
      <xdr:col>11</xdr:col>
      <xdr:colOff>136525</xdr:colOff>
      <xdr:row>33</xdr:row>
      <xdr:rowOff>96096</xdr:rowOff>
    </xdr:to>
    <xdr:cxnSp macro="">
      <xdr:nvCxnSpPr>
        <xdr:cNvPr id="100" name="直線コネクタ 99"/>
        <xdr:cNvCxnSpPr/>
      </xdr:nvCxnSpPr>
      <xdr:spPr>
        <a:xfrm>
          <a:off x="1765300" y="6464300"/>
          <a:ext cx="762000" cy="6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24147</xdr:rowOff>
    </xdr:from>
    <xdr:ext cx="405111" cy="259045"/>
    <xdr:sp macro="" textlink="">
      <xdr:nvSpPr>
        <xdr:cNvPr id="101" name="n_1aveValue有形固定資産減価償却率"/>
        <xdr:cNvSpPr txBox="1"/>
      </xdr:nvSpPr>
      <xdr:spPr>
        <a:xfrm>
          <a:off x="3836044" y="5767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13352</xdr:rowOff>
    </xdr:from>
    <xdr:ext cx="405111" cy="259045"/>
    <xdr:sp macro="" textlink="">
      <xdr:nvSpPr>
        <xdr:cNvPr id="102" name="n_2aveValue有形固定資産減価償却率"/>
        <xdr:cNvSpPr txBox="1"/>
      </xdr:nvSpPr>
      <xdr:spPr>
        <a:xfrm>
          <a:off x="30867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2557</xdr:rowOff>
    </xdr:from>
    <xdr:ext cx="405111" cy="259045"/>
    <xdr:sp macro="" textlink="">
      <xdr:nvSpPr>
        <xdr:cNvPr id="103" name="n_3aveValue有形固定資産減価償却率"/>
        <xdr:cNvSpPr txBox="1"/>
      </xdr:nvSpPr>
      <xdr:spPr>
        <a:xfrm>
          <a:off x="23247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76852</xdr:rowOff>
    </xdr:from>
    <xdr:ext cx="405111" cy="259045"/>
    <xdr:sp macro="" textlink="">
      <xdr:nvSpPr>
        <xdr:cNvPr id="104" name="n_4aveValue有形固定資産減価償却率"/>
        <xdr:cNvSpPr txBox="1"/>
      </xdr:nvSpPr>
      <xdr:spPr>
        <a:xfrm>
          <a:off x="15627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63729</xdr:rowOff>
    </xdr:from>
    <xdr:ext cx="405111" cy="259045"/>
    <xdr:sp macro="" textlink="">
      <xdr:nvSpPr>
        <xdr:cNvPr id="105" name="n_1mainValue有形固定資産減価償却率"/>
        <xdr:cNvSpPr txBox="1"/>
      </xdr:nvSpPr>
      <xdr:spPr>
        <a:xfrm>
          <a:off x="3836044" y="6664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20548</xdr:rowOff>
    </xdr:from>
    <xdr:ext cx="405111" cy="259045"/>
    <xdr:sp macro="" textlink="">
      <xdr:nvSpPr>
        <xdr:cNvPr id="106" name="n_2mainValue有形固定資産減価償却率"/>
        <xdr:cNvSpPr txBox="1"/>
      </xdr:nvSpPr>
      <xdr:spPr>
        <a:xfrm>
          <a:off x="3086744" y="6621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138023</xdr:rowOff>
    </xdr:from>
    <xdr:ext cx="405111" cy="259045"/>
    <xdr:sp macro="" textlink="">
      <xdr:nvSpPr>
        <xdr:cNvPr id="107" name="n_3mainValue有形固定資産減価償却率"/>
        <xdr:cNvSpPr txBox="1"/>
      </xdr:nvSpPr>
      <xdr:spPr>
        <a:xfrm>
          <a:off x="2324744" y="6567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76852</xdr:rowOff>
    </xdr:from>
    <xdr:ext cx="405111" cy="259045"/>
    <xdr:sp macro="" textlink="">
      <xdr:nvSpPr>
        <xdr:cNvPr id="108" name="n_4mainValue有形固定資産減価償却率"/>
        <xdr:cNvSpPr txBox="1"/>
      </xdr:nvSpPr>
      <xdr:spPr>
        <a:xfrm>
          <a:off x="1562744" y="650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くらて病院建設事業の影響により、前年度より債務償還比率が上昇し、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類似団体平均、全国平均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を上回ってはいるが、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県平均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回っている状況である。今後は、老朽施設更新等の事業の実施に伴い地方債の発行が一時的に増加することから、将来負担額も増加し、債務償還比率は増加する見通しであるため、町民税等の徴収業務の更なる強化等による経常一般財源の増加や計画的な人事管理による人件費の抑制等の経常経費の削減に取り組んでいく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35426</xdr:rowOff>
    </xdr:to>
    <xdr:cxnSp macro="">
      <xdr:nvCxnSpPr>
        <xdr:cNvPr id="137" name="直線コネクタ 136"/>
        <xdr:cNvCxnSpPr/>
      </xdr:nvCxnSpPr>
      <xdr:spPr>
        <a:xfrm flipV="1">
          <a:off x="14793595" y="5312833"/>
          <a:ext cx="1269" cy="1494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39253</xdr:rowOff>
    </xdr:from>
    <xdr:ext cx="560923" cy="259045"/>
    <xdr:sp macro="" textlink="">
      <xdr:nvSpPr>
        <xdr:cNvPr id="138" name="債務償還比率最小値テキスト"/>
        <xdr:cNvSpPr txBox="1"/>
      </xdr:nvSpPr>
      <xdr:spPr>
        <a:xfrm>
          <a:off x="14846300" y="681152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35426</xdr:rowOff>
    </xdr:from>
    <xdr:to>
      <xdr:col>76</xdr:col>
      <xdr:colOff>111125</xdr:colOff>
      <xdr:row>35</xdr:row>
      <xdr:rowOff>35426</xdr:rowOff>
    </xdr:to>
    <xdr:cxnSp macro="">
      <xdr:nvCxnSpPr>
        <xdr:cNvPr id="139" name="直線コネクタ 138"/>
        <xdr:cNvCxnSpPr/>
      </xdr:nvCxnSpPr>
      <xdr:spPr>
        <a:xfrm>
          <a:off x="14706600" y="680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38816</xdr:rowOff>
    </xdr:from>
    <xdr:ext cx="469744" cy="259045"/>
    <xdr:sp macro="" textlink="">
      <xdr:nvSpPr>
        <xdr:cNvPr id="142" name="債務償還比率平均値テキスト"/>
        <xdr:cNvSpPr txBox="1"/>
      </xdr:nvSpPr>
      <xdr:spPr>
        <a:xfrm>
          <a:off x="14846300" y="57823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15939</xdr:rowOff>
    </xdr:from>
    <xdr:to>
      <xdr:col>76</xdr:col>
      <xdr:colOff>73025</xdr:colOff>
      <xdr:row>30</xdr:row>
      <xdr:rowOff>117539</xdr:rowOff>
    </xdr:to>
    <xdr:sp macro="" textlink="">
      <xdr:nvSpPr>
        <xdr:cNvPr id="143" name="フローチャート: 判断 142"/>
        <xdr:cNvSpPr/>
      </xdr:nvSpPr>
      <xdr:spPr>
        <a:xfrm>
          <a:off x="14744700" y="593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53841</xdr:rowOff>
    </xdr:from>
    <xdr:to>
      <xdr:col>72</xdr:col>
      <xdr:colOff>123825</xdr:colOff>
      <xdr:row>30</xdr:row>
      <xdr:rowOff>155441</xdr:rowOff>
    </xdr:to>
    <xdr:sp macro="" textlink="">
      <xdr:nvSpPr>
        <xdr:cNvPr id="144" name="フローチャート: 判断 143"/>
        <xdr:cNvSpPr/>
      </xdr:nvSpPr>
      <xdr:spPr>
        <a:xfrm>
          <a:off x="14033500" y="59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26134</xdr:rowOff>
    </xdr:from>
    <xdr:to>
      <xdr:col>68</xdr:col>
      <xdr:colOff>123825</xdr:colOff>
      <xdr:row>30</xdr:row>
      <xdr:rowOff>127734</xdr:rowOff>
    </xdr:to>
    <xdr:sp macro="" textlink="">
      <xdr:nvSpPr>
        <xdr:cNvPr id="145" name="フローチャート: 判断 144"/>
        <xdr:cNvSpPr/>
      </xdr:nvSpPr>
      <xdr:spPr>
        <a:xfrm>
          <a:off x="13271500" y="594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38368</xdr:rowOff>
    </xdr:from>
    <xdr:to>
      <xdr:col>64</xdr:col>
      <xdr:colOff>123825</xdr:colOff>
      <xdr:row>30</xdr:row>
      <xdr:rowOff>139968</xdr:rowOff>
    </xdr:to>
    <xdr:sp macro="" textlink="">
      <xdr:nvSpPr>
        <xdr:cNvPr id="146" name="フローチャート: 判断 145"/>
        <xdr:cNvSpPr/>
      </xdr:nvSpPr>
      <xdr:spPr>
        <a:xfrm>
          <a:off x="12509500" y="59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59478</xdr:rowOff>
    </xdr:from>
    <xdr:to>
      <xdr:col>60</xdr:col>
      <xdr:colOff>123825</xdr:colOff>
      <xdr:row>30</xdr:row>
      <xdr:rowOff>161078</xdr:rowOff>
    </xdr:to>
    <xdr:sp macro="" textlink="">
      <xdr:nvSpPr>
        <xdr:cNvPr id="147" name="フローチャート: 判断 146"/>
        <xdr:cNvSpPr/>
      </xdr:nvSpPr>
      <xdr:spPr>
        <a:xfrm>
          <a:off x="11747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73223</xdr:rowOff>
    </xdr:from>
    <xdr:to>
      <xdr:col>76</xdr:col>
      <xdr:colOff>73025</xdr:colOff>
      <xdr:row>32</xdr:row>
      <xdr:rowOff>3373</xdr:rowOff>
    </xdr:to>
    <xdr:sp macro="" textlink="">
      <xdr:nvSpPr>
        <xdr:cNvPr id="153" name="楕円 152"/>
        <xdr:cNvSpPr/>
      </xdr:nvSpPr>
      <xdr:spPr>
        <a:xfrm>
          <a:off x="14744700" y="615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51650</xdr:rowOff>
    </xdr:from>
    <xdr:ext cx="469744" cy="259045"/>
    <xdr:sp macro="" textlink="">
      <xdr:nvSpPr>
        <xdr:cNvPr id="154" name="債務償還比率該当値テキスト"/>
        <xdr:cNvSpPr txBox="1"/>
      </xdr:nvSpPr>
      <xdr:spPr>
        <a:xfrm>
          <a:off x="14846300" y="6138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66315</xdr:rowOff>
    </xdr:from>
    <xdr:to>
      <xdr:col>72</xdr:col>
      <xdr:colOff>123825</xdr:colOff>
      <xdr:row>30</xdr:row>
      <xdr:rowOff>167915</xdr:rowOff>
    </xdr:to>
    <xdr:sp macro="" textlink="">
      <xdr:nvSpPr>
        <xdr:cNvPr id="155" name="楕円 154"/>
        <xdr:cNvSpPr/>
      </xdr:nvSpPr>
      <xdr:spPr>
        <a:xfrm>
          <a:off x="14033500" y="598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117115</xdr:rowOff>
    </xdr:from>
    <xdr:to>
      <xdr:col>76</xdr:col>
      <xdr:colOff>22225</xdr:colOff>
      <xdr:row>31</xdr:row>
      <xdr:rowOff>124023</xdr:rowOff>
    </xdr:to>
    <xdr:cxnSp macro="">
      <xdr:nvCxnSpPr>
        <xdr:cNvPr id="156" name="直線コネクタ 155"/>
        <xdr:cNvCxnSpPr/>
      </xdr:nvCxnSpPr>
      <xdr:spPr>
        <a:xfrm>
          <a:off x="14084300" y="6032140"/>
          <a:ext cx="711200" cy="178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160641</xdr:rowOff>
    </xdr:from>
    <xdr:to>
      <xdr:col>68</xdr:col>
      <xdr:colOff>123825</xdr:colOff>
      <xdr:row>30</xdr:row>
      <xdr:rowOff>90791</xdr:rowOff>
    </xdr:to>
    <xdr:sp macro="" textlink="">
      <xdr:nvSpPr>
        <xdr:cNvPr id="157" name="楕円 156"/>
        <xdr:cNvSpPr/>
      </xdr:nvSpPr>
      <xdr:spPr>
        <a:xfrm>
          <a:off x="13271500" y="590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39991</xdr:rowOff>
    </xdr:from>
    <xdr:to>
      <xdr:col>72</xdr:col>
      <xdr:colOff>73025</xdr:colOff>
      <xdr:row>30</xdr:row>
      <xdr:rowOff>117115</xdr:rowOff>
    </xdr:to>
    <xdr:cxnSp macro="">
      <xdr:nvCxnSpPr>
        <xdr:cNvPr id="158" name="直線コネクタ 157"/>
        <xdr:cNvCxnSpPr/>
      </xdr:nvCxnSpPr>
      <xdr:spPr>
        <a:xfrm>
          <a:off x="13322300" y="5955016"/>
          <a:ext cx="762000" cy="7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160112</xdr:rowOff>
    </xdr:from>
    <xdr:to>
      <xdr:col>64</xdr:col>
      <xdr:colOff>123825</xdr:colOff>
      <xdr:row>31</xdr:row>
      <xdr:rowOff>90262</xdr:rowOff>
    </xdr:to>
    <xdr:sp macro="" textlink="">
      <xdr:nvSpPr>
        <xdr:cNvPr id="159" name="楕円 158"/>
        <xdr:cNvSpPr/>
      </xdr:nvSpPr>
      <xdr:spPr>
        <a:xfrm>
          <a:off x="12509500" y="607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39991</xdr:rowOff>
    </xdr:from>
    <xdr:to>
      <xdr:col>68</xdr:col>
      <xdr:colOff>73025</xdr:colOff>
      <xdr:row>31</xdr:row>
      <xdr:rowOff>39462</xdr:rowOff>
    </xdr:to>
    <xdr:cxnSp macro="">
      <xdr:nvCxnSpPr>
        <xdr:cNvPr id="160" name="直線コネクタ 159"/>
        <xdr:cNvCxnSpPr/>
      </xdr:nvCxnSpPr>
      <xdr:spPr>
        <a:xfrm flipV="1">
          <a:off x="12560300" y="5955016"/>
          <a:ext cx="762000" cy="17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88745</xdr:rowOff>
    </xdr:from>
    <xdr:to>
      <xdr:col>60</xdr:col>
      <xdr:colOff>123825</xdr:colOff>
      <xdr:row>31</xdr:row>
      <xdr:rowOff>18895</xdr:rowOff>
    </xdr:to>
    <xdr:sp macro="" textlink="">
      <xdr:nvSpPr>
        <xdr:cNvPr id="161" name="楕円 160"/>
        <xdr:cNvSpPr/>
      </xdr:nvSpPr>
      <xdr:spPr>
        <a:xfrm>
          <a:off x="11747500" y="600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139545</xdr:rowOff>
    </xdr:from>
    <xdr:to>
      <xdr:col>64</xdr:col>
      <xdr:colOff>73025</xdr:colOff>
      <xdr:row>31</xdr:row>
      <xdr:rowOff>39462</xdr:rowOff>
    </xdr:to>
    <xdr:cxnSp macro="">
      <xdr:nvCxnSpPr>
        <xdr:cNvPr id="162" name="直線コネクタ 161"/>
        <xdr:cNvCxnSpPr/>
      </xdr:nvCxnSpPr>
      <xdr:spPr>
        <a:xfrm>
          <a:off x="11798300" y="6054570"/>
          <a:ext cx="762000" cy="7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518</xdr:rowOff>
    </xdr:from>
    <xdr:ext cx="469744" cy="259045"/>
    <xdr:sp macro="" textlink="">
      <xdr:nvSpPr>
        <xdr:cNvPr id="163" name="n_1aveValue債務償還比率"/>
        <xdr:cNvSpPr txBox="1"/>
      </xdr:nvSpPr>
      <xdr:spPr>
        <a:xfrm>
          <a:off x="13836727" y="574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118861</xdr:rowOff>
    </xdr:from>
    <xdr:ext cx="469744" cy="259045"/>
    <xdr:sp macro="" textlink="">
      <xdr:nvSpPr>
        <xdr:cNvPr id="164" name="n_2aveValue債務償還比率"/>
        <xdr:cNvSpPr txBox="1"/>
      </xdr:nvSpPr>
      <xdr:spPr>
        <a:xfrm>
          <a:off x="13087427" y="6033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156495</xdr:rowOff>
    </xdr:from>
    <xdr:ext cx="469744" cy="259045"/>
    <xdr:sp macro="" textlink="">
      <xdr:nvSpPr>
        <xdr:cNvPr id="165" name="n_3aveValue債務償還比率"/>
        <xdr:cNvSpPr txBox="1"/>
      </xdr:nvSpPr>
      <xdr:spPr>
        <a:xfrm>
          <a:off x="12325427" y="572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6155</xdr:rowOff>
    </xdr:from>
    <xdr:ext cx="469744" cy="259045"/>
    <xdr:sp macro="" textlink="">
      <xdr:nvSpPr>
        <xdr:cNvPr id="166" name="n_4aveValue債務償還比率"/>
        <xdr:cNvSpPr txBox="1"/>
      </xdr:nvSpPr>
      <xdr:spPr>
        <a:xfrm>
          <a:off x="11563427" y="574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159042</xdr:rowOff>
    </xdr:from>
    <xdr:ext cx="469744" cy="259045"/>
    <xdr:sp macro="" textlink="">
      <xdr:nvSpPr>
        <xdr:cNvPr id="167" name="n_1mainValue債務償還比率"/>
        <xdr:cNvSpPr txBox="1"/>
      </xdr:nvSpPr>
      <xdr:spPr>
        <a:xfrm>
          <a:off x="13836727" y="607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107318</xdr:rowOff>
    </xdr:from>
    <xdr:ext cx="469744" cy="259045"/>
    <xdr:sp macro="" textlink="">
      <xdr:nvSpPr>
        <xdr:cNvPr id="168" name="n_2mainValue債務償還比率"/>
        <xdr:cNvSpPr txBox="1"/>
      </xdr:nvSpPr>
      <xdr:spPr>
        <a:xfrm>
          <a:off x="13087427" y="567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81389</xdr:rowOff>
    </xdr:from>
    <xdr:ext cx="469744" cy="259045"/>
    <xdr:sp macro="" textlink="">
      <xdr:nvSpPr>
        <xdr:cNvPr id="169" name="n_3mainValue債務償還比率"/>
        <xdr:cNvSpPr txBox="1"/>
      </xdr:nvSpPr>
      <xdr:spPr>
        <a:xfrm>
          <a:off x="12325427" y="616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10022</xdr:rowOff>
    </xdr:from>
    <xdr:ext cx="469744" cy="259045"/>
    <xdr:sp macro="" textlink="">
      <xdr:nvSpPr>
        <xdr:cNvPr id="170" name="n_4mainValue債務償還比率"/>
        <xdr:cNvSpPr txBox="1"/>
      </xdr:nvSpPr>
      <xdr:spPr>
        <a:xfrm>
          <a:off x="11563427" y="6096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福岡県鞍手町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15,563
15,344
35.60
12,157,572
12,076,632
72,417
4,761,442
9,862,646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24765</xdr:rowOff>
    </xdr:from>
    <xdr:to>
      <xdr:col>24</xdr:col>
      <xdr:colOff>62865</xdr:colOff>
      <xdr:row>41</xdr:row>
      <xdr:rowOff>76200</xdr:rowOff>
    </xdr:to>
    <xdr:cxnSp macro="">
      <xdr:nvCxnSpPr>
        <xdr:cNvPr id="57" name="直線コネクタ 56"/>
        <xdr:cNvCxnSpPr/>
      </xdr:nvCxnSpPr>
      <xdr:spPr>
        <a:xfrm flipV="1">
          <a:off x="4634865" y="568261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80027</xdr:rowOff>
    </xdr:from>
    <xdr:ext cx="405111" cy="259045"/>
    <xdr:sp macro="" textlink="">
      <xdr:nvSpPr>
        <xdr:cNvPr id="58" name="【道路】&#10;有形固定資産減価償却率最小値テキスト"/>
        <xdr:cNvSpPr txBox="1"/>
      </xdr:nvSpPr>
      <xdr:spPr>
        <a:xfrm>
          <a:off x="467360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76200</xdr:rowOff>
    </xdr:from>
    <xdr:to>
      <xdr:col>24</xdr:col>
      <xdr:colOff>152400</xdr:colOff>
      <xdr:row>41</xdr:row>
      <xdr:rowOff>76200</xdr:rowOff>
    </xdr:to>
    <xdr:cxnSp macro="">
      <xdr:nvCxnSpPr>
        <xdr:cNvPr id="59" name="直線コネクタ 58"/>
        <xdr:cNvCxnSpPr/>
      </xdr:nvCxnSpPr>
      <xdr:spPr>
        <a:xfrm>
          <a:off x="4546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142892</xdr:rowOff>
    </xdr:from>
    <xdr:ext cx="405111" cy="259045"/>
    <xdr:sp macro="" textlink="">
      <xdr:nvSpPr>
        <xdr:cNvPr id="60" name="【道路】&#10;有形固定資産減価償却率最大値テキスト"/>
        <xdr:cNvSpPr txBox="1"/>
      </xdr:nvSpPr>
      <xdr:spPr>
        <a:xfrm>
          <a:off x="4673600" y="5457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24765</xdr:rowOff>
    </xdr:from>
    <xdr:to>
      <xdr:col>24</xdr:col>
      <xdr:colOff>152400</xdr:colOff>
      <xdr:row>33</xdr:row>
      <xdr:rowOff>24765</xdr:rowOff>
    </xdr:to>
    <xdr:cxnSp macro="">
      <xdr:nvCxnSpPr>
        <xdr:cNvPr id="61" name="直線コネクタ 60"/>
        <xdr:cNvCxnSpPr/>
      </xdr:nvCxnSpPr>
      <xdr:spPr>
        <a:xfrm>
          <a:off x="4546600" y="568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162577</xdr:rowOff>
    </xdr:from>
    <xdr:ext cx="405111" cy="259045"/>
    <xdr:sp macro="" textlink="">
      <xdr:nvSpPr>
        <xdr:cNvPr id="62" name="【道路】&#10;有形固定資産減価償却率平均値テキスト"/>
        <xdr:cNvSpPr txBox="1"/>
      </xdr:nvSpPr>
      <xdr:spPr>
        <a:xfrm>
          <a:off x="4673600" y="6334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63" name="フローチャート: 判断 62"/>
        <xdr:cNvSpPr/>
      </xdr:nvSpPr>
      <xdr:spPr>
        <a:xfrm>
          <a:off x="4584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4" name="フローチャート: 判断 63"/>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5" name="フローチャート: 判断 64"/>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90170</xdr:rowOff>
    </xdr:from>
    <xdr:to>
      <xdr:col>10</xdr:col>
      <xdr:colOff>165100</xdr:colOff>
      <xdr:row>38</xdr:row>
      <xdr:rowOff>20320</xdr:rowOff>
    </xdr:to>
    <xdr:sp macro="" textlink="">
      <xdr:nvSpPr>
        <xdr:cNvPr id="66" name="フローチャート: 判断 65"/>
        <xdr:cNvSpPr/>
      </xdr:nvSpPr>
      <xdr:spPr>
        <a:xfrm>
          <a:off x="1968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67310</xdr:rowOff>
    </xdr:from>
    <xdr:to>
      <xdr:col>6</xdr:col>
      <xdr:colOff>38100</xdr:colOff>
      <xdr:row>37</xdr:row>
      <xdr:rowOff>168910</xdr:rowOff>
    </xdr:to>
    <xdr:sp macro="" textlink="">
      <xdr:nvSpPr>
        <xdr:cNvPr id="67" name="フローチャート: 判断 66"/>
        <xdr:cNvSpPr/>
      </xdr:nvSpPr>
      <xdr:spPr>
        <a:xfrm>
          <a:off x="1079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50165</xdr:rowOff>
    </xdr:from>
    <xdr:to>
      <xdr:col>24</xdr:col>
      <xdr:colOff>114300</xdr:colOff>
      <xdr:row>40</xdr:row>
      <xdr:rowOff>151765</xdr:rowOff>
    </xdr:to>
    <xdr:sp macro="" textlink="">
      <xdr:nvSpPr>
        <xdr:cNvPr id="73" name="楕円 72"/>
        <xdr:cNvSpPr/>
      </xdr:nvSpPr>
      <xdr:spPr>
        <a:xfrm>
          <a:off x="4584700" y="690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28592</xdr:rowOff>
    </xdr:from>
    <xdr:ext cx="405111" cy="259045"/>
    <xdr:sp macro="" textlink="">
      <xdr:nvSpPr>
        <xdr:cNvPr id="74" name="【道路】&#10;有形固定資産減価償却率該当値テキスト"/>
        <xdr:cNvSpPr txBox="1"/>
      </xdr:nvSpPr>
      <xdr:spPr>
        <a:xfrm>
          <a:off x="4673600" y="688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25400</xdr:rowOff>
    </xdr:from>
    <xdr:to>
      <xdr:col>20</xdr:col>
      <xdr:colOff>38100</xdr:colOff>
      <xdr:row>40</xdr:row>
      <xdr:rowOff>127000</xdr:rowOff>
    </xdr:to>
    <xdr:sp macro="" textlink="">
      <xdr:nvSpPr>
        <xdr:cNvPr id="75" name="楕円 74"/>
        <xdr:cNvSpPr/>
      </xdr:nvSpPr>
      <xdr:spPr>
        <a:xfrm>
          <a:off x="3746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76200</xdr:rowOff>
    </xdr:from>
    <xdr:to>
      <xdr:col>24</xdr:col>
      <xdr:colOff>63500</xdr:colOff>
      <xdr:row>40</xdr:row>
      <xdr:rowOff>100965</xdr:rowOff>
    </xdr:to>
    <xdr:cxnSp macro="">
      <xdr:nvCxnSpPr>
        <xdr:cNvPr id="76" name="直線コネクタ 75"/>
        <xdr:cNvCxnSpPr/>
      </xdr:nvCxnSpPr>
      <xdr:spPr>
        <a:xfrm>
          <a:off x="3797300" y="693420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170180</xdr:rowOff>
    </xdr:from>
    <xdr:to>
      <xdr:col>15</xdr:col>
      <xdr:colOff>101600</xdr:colOff>
      <xdr:row>40</xdr:row>
      <xdr:rowOff>100330</xdr:rowOff>
    </xdr:to>
    <xdr:sp macro="" textlink="">
      <xdr:nvSpPr>
        <xdr:cNvPr id="77" name="楕円 76"/>
        <xdr:cNvSpPr/>
      </xdr:nvSpPr>
      <xdr:spPr>
        <a:xfrm>
          <a:off x="2857500" y="68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49530</xdr:rowOff>
    </xdr:from>
    <xdr:to>
      <xdr:col>19</xdr:col>
      <xdr:colOff>177800</xdr:colOff>
      <xdr:row>40</xdr:row>
      <xdr:rowOff>76200</xdr:rowOff>
    </xdr:to>
    <xdr:cxnSp macro="">
      <xdr:nvCxnSpPr>
        <xdr:cNvPr id="78" name="直線コネクタ 77"/>
        <xdr:cNvCxnSpPr/>
      </xdr:nvCxnSpPr>
      <xdr:spPr>
        <a:xfrm>
          <a:off x="2908300" y="69075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132080</xdr:rowOff>
    </xdr:from>
    <xdr:to>
      <xdr:col>10</xdr:col>
      <xdr:colOff>165100</xdr:colOff>
      <xdr:row>40</xdr:row>
      <xdr:rowOff>62230</xdr:rowOff>
    </xdr:to>
    <xdr:sp macro="" textlink="">
      <xdr:nvSpPr>
        <xdr:cNvPr id="79" name="楕円 78"/>
        <xdr:cNvSpPr/>
      </xdr:nvSpPr>
      <xdr:spPr>
        <a:xfrm>
          <a:off x="1968500" y="68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11430</xdr:rowOff>
    </xdr:from>
    <xdr:to>
      <xdr:col>15</xdr:col>
      <xdr:colOff>50800</xdr:colOff>
      <xdr:row>40</xdr:row>
      <xdr:rowOff>49530</xdr:rowOff>
    </xdr:to>
    <xdr:cxnSp macro="">
      <xdr:nvCxnSpPr>
        <xdr:cNvPr id="80" name="直線コネクタ 79"/>
        <xdr:cNvCxnSpPr/>
      </xdr:nvCxnSpPr>
      <xdr:spPr>
        <a:xfrm>
          <a:off x="2019300" y="68694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107315</xdr:rowOff>
    </xdr:from>
    <xdr:to>
      <xdr:col>6</xdr:col>
      <xdr:colOff>38100</xdr:colOff>
      <xdr:row>40</xdr:row>
      <xdr:rowOff>37465</xdr:rowOff>
    </xdr:to>
    <xdr:sp macro="" textlink="">
      <xdr:nvSpPr>
        <xdr:cNvPr id="81" name="楕円 80"/>
        <xdr:cNvSpPr/>
      </xdr:nvSpPr>
      <xdr:spPr>
        <a:xfrm>
          <a:off x="1079500" y="679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158115</xdr:rowOff>
    </xdr:from>
    <xdr:to>
      <xdr:col>10</xdr:col>
      <xdr:colOff>114300</xdr:colOff>
      <xdr:row>40</xdr:row>
      <xdr:rowOff>11430</xdr:rowOff>
    </xdr:to>
    <xdr:cxnSp macro="">
      <xdr:nvCxnSpPr>
        <xdr:cNvPr id="82" name="直線コネクタ 81"/>
        <xdr:cNvCxnSpPr/>
      </xdr:nvCxnSpPr>
      <xdr:spPr>
        <a:xfrm>
          <a:off x="1130300" y="684466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69232</xdr:rowOff>
    </xdr:from>
    <xdr:ext cx="405111" cy="259045"/>
    <xdr:sp macro="" textlink="">
      <xdr:nvSpPr>
        <xdr:cNvPr id="83" name="n_1aveValue【道路】&#10;有形固定資産減価償却率"/>
        <xdr:cNvSpPr txBox="1"/>
      </xdr:nvSpPr>
      <xdr:spPr>
        <a:xfrm>
          <a:off x="35820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53992</xdr:rowOff>
    </xdr:from>
    <xdr:ext cx="405111" cy="259045"/>
    <xdr:sp macro="" textlink="">
      <xdr:nvSpPr>
        <xdr:cNvPr id="84" name="n_2aveValue【道路】&#10;有形固定資産減価償却率"/>
        <xdr:cNvSpPr txBox="1"/>
      </xdr:nvSpPr>
      <xdr:spPr>
        <a:xfrm>
          <a:off x="2705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36847</xdr:rowOff>
    </xdr:from>
    <xdr:ext cx="405111" cy="259045"/>
    <xdr:sp macro="" textlink="">
      <xdr:nvSpPr>
        <xdr:cNvPr id="85" name="n_3aveValue【道路】&#10;有形固定資産減価償却率"/>
        <xdr:cNvSpPr txBox="1"/>
      </xdr:nvSpPr>
      <xdr:spPr>
        <a:xfrm>
          <a:off x="1816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13987</xdr:rowOff>
    </xdr:from>
    <xdr:ext cx="405111" cy="259045"/>
    <xdr:sp macro="" textlink="">
      <xdr:nvSpPr>
        <xdr:cNvPr id="86" name="n_4aveValue【道路】&#10;有形固定資産減価償却率"/>
        <xdr:cNvSpPr txBox="1"/>
      </xdr:nvSpPr>
      <xdr:spPr>
        <a:xfrm>
          <a:off x="927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118127</xdr:rowOff>
    </xdr:from>
    <xdr:ext cx="405111" cy="259045"/>
    <xdr:sp macro="" textlink="">
      <xdr:nvSpPr>
        <xdr:cNvPr id="87" name="n_1mainValue【道路】&#10;有形固定資産減価償却率"/>
        <xdr:cNvSpPr txBox="1"/>
      </xdr:nvSpPr>
      <xdr:spPr>
        <a:xfrm>
          <a:off x="35820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91457</xdr:rowOff>
    </xdr:from>
    <xdr:ext cx="405111" cy="259045"/>
    <xdr:sp macro="" textlink="">
      <xdr:nvSpPr>
        <xdr:cNvPr id="88" name="n_2mainValue【道路】&#10;有形固定資産減価償却率"/>
        <xdr:cNvSpPr txBox="1"/>
      </xdr:nvSpPr>
      <xdr:spPr>
        <a:xfrm>
          <a:off x="2705744" y="694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53357</xdr:rowOff>
    </xdr:from>
    <xdr:ext cx="405111" cy="259045"/>
    <xdr:sp macro="" textlink="">
      <xdr:nvSpPr>
        <xdr:cNvPr id="89" name="n_3mainValue【道路】&#10;有形固定資産減価償却率"/>
        <xdr:cNvSpPr txBox="1"/>
      </xdr:nvSpPr>
      <xdr:spPr>
        <a:xfrm>
          <a:off x="1816744" y="691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28592</xdr:rowOff>
    </xdr:from>
    <xdr:ext cx="405111" cy="259045"/>
    <xdr:sp macro="" textlink="">
      <xdr:nvSpPr>
        <xdr:cNvPr id="90" name="n_4mainValue【道路】&#10;有形固定資産減価償却率"/>
        <xdr:cNvSpPr txBox="1"/>
      </xdr:nvSpPr>
      <xdr:spPr>
        <a:xfrm>
          <a:off x="927744" y="688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6" name="テキスト ボックス 105"/>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8" name="テキスト ボックス 107"/>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85285</xdr:rowOff>
    </xdr:from>
    <xdr:to>
      <xdr:col>54</xdr:col>
      <xdr:colOff>189865</xdr:colOff>
      <xdr:row>41</xdr:row>
      <xdr:rowOff>130673</xdr:rowOff>
    </xdr:to>
    <xdr:cxnSp macro="">
      <xdr:nvCxnSpPr>
        <xdr:cNvPr id="112" name="直線コネクタ 111"/>
        <xdr:cNvCxnSpPr/>
      </xdr:nvCxnSpPr>
      <xdr:spPr>
        <a:xfrm flipV="1">
          <a:off x="10476865" y="5743135"/>
          <a:ext cx="0" cy="1416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140980</xdr:rowOff>
    </xdr:from>
    <xdr:ext cx="469744" cy="259045"/>
    <xdr:sp macro="" textlink="">
      <xdr:nvSpPr>
        <xdr:cNvPr id="113" name="【道路】&#10;一人当たり延長最小値テキスト"/>
        <xdr:cNvSpPr txBox="1"/>
      </xdr:nvSpPr>
      <xdr:spPr>
        <a:xfrm>
          <a:off x="10515600" y="7170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130673</xdr:rowOff>
    </xdr:from>
    <xdr:to>
      <xdr:col>55</xdr:col>
      <xdr:colOff>88900</xdr:colOff>
      <xdr:row>41</xdr:row>
      <xdr:rowOff>130673</xdr:rowOff>
    </xdr:to>
    <xdr:cxnSp macro="">
      <xdr:nvCxnSpPr>
        <xdr:cNvPr id="114" name="直線コネクタ 113"/>
        <xdr:cNvCxnSpPr/>
      </xdr:nvCxnSpPr>
      <xdr:spPr>
        <a:xfrm>
          <a:off x="10388600" y="7160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31962</xdr:rowOff>
    </xdr:from>
    <xdr:ext cx="690189" cy="259045"/>
    <xdr:sp macro="" textlink="">
      <xdr:nvSpPr>
        <xdr:cNvPr id="115" name="【道路】&#10;一人当たり延長最大値テキスト"/>
        <xdr:cNvSpPr txBox="1"/>
      </xdr:nvSpPr>
      <xdr:spPr>
        <a:xfrm>
          <a:off x="10515600" y="55183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85285</xdr:rowOff>
    </xdr:from>
    <xdr:to>
      <xdr:col>55</xdr:col>
      <xdr:colOff>88900</xdr:colOff>
      <xdr:row>33</xdr:row>
      <xdr:rowOff>85285</xdr:rowOff>
    </xdr:to>
    <xdr:cxnSp macro="">
      <xdr:nvCxnSpPr>
        <xdr:cNvPr id="116" name="直線コネクタ 115"/>
        <xdr:cNvCxnSpPr/>
      </xdr:nvCxnSpPr>
      <xdr:spPr>
        <a:xfrm>
          <a:off x="10388600" y="574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58431</xdr:rowOff>
    </xdr:from>
    <xdr:ext cx="534377" cy="259045"/>
    <xdr:sp macro="" textlink="">
      <xdr:nvSpPr>
        <xdr:cNvPr id="117" name="【道路】&#10;一人当たり延長平均値テキスト"/>
        <xdr:cNvSpPr txBox="1"/>
      </xdr:nvSpPr>
      <xdr:spPr>
        <a:xfrm>
          <a:off x="10515600" y="69164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35554</xdr:rowOff>
    </xdr:from>
    <xdr:to>
      <xdr:col>55</xdr:col>
      <xdr:colOff>50800</xdr:colOff>
      <xdr:row>41</xdr:row>
      <xdr:rowOff>137154</xdr:rowOff>
    </xdr:to>
    <xdr:sp macro="" textlink="">
      <xdr:nvSpPr>
        <xdr:cNvPr id="118" name="フローチャート: 判断 117"/>
        <xdr:cNvSpPr/>
      </xdr:nvSpPr>
      <xdr:spPr>
        <a:xfrm>
          <a:off x="10426700" y="7065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41189</xdr:rowOff>
    </xdr:from>
    <xdr:to>
      <xdr:col>50</xdr:col>
      <xdr:colOff>165100</xdr:colOff>
      <xdr:row>41</xdr:row>
      <xdr:rowOff>142789</xdr:rowOff>
    </xdr:to>
    <xdr:sp macro="" textlink="">
      <xdr:nvSpPr>
        <xdr:cNvPr id="119" name="フローチャート: 判断 118"/>
        <xdr:cNvSpPr/>
      </xdr:nvSpPr>
      <xdr:spPr>
        <a:xfrm>
          <a:off x="9588500" y="707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39665</xdr:rowOff>
    </xdr:from>
    <xdr:to>
      <xdr:col>46</xdr:col>
      <xdr:colOff>38100</xdr:colOff>
      <xdr:row>41</xdr:row>
      <xdr:rowOff>141265</xdr:rowOff>
    </xdr:to>
    <xdr:sp macro="" textlink="">
      <xdr:nvSpPr>
        <xdr:cNvPr id="120" name="フローチャート: 判断 119"/>
        <xdr:cNvSpPr/>
      </xdr:nvSpPr>
      <xdr:spPr>
        <a:xfrm>
          <a:off x="8699500" y="706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42219</xdr:rowOff>
    </xdr:from>
    <xdr:to>
      <xdr:col>41</xdr:col>
      <xdr:colOff>101600</xdr:colOff>
      <xdr:row>41</xdr:row>
      <xdr:rowOff>143819</xdr:rowOff>
    </xdr:to>
    <xdr:sp macro="" textlink="">
      <xdr:nvSpPr>
        <xdr:cNvPr id="121" name="フローチャート: 判断 120"/>
        <xdr:cNvSpPr/>
      </xdr:nvSpPr>
      <xdr:spPr>
        <a:xfrm>
          <a:off x="7810500" y="70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66004</xdr:rowOff>
    </xdr:from>
    <xdr:to>
      <xdr:col>36</xdr:col>
      <xdr:colOff>165100</xdr:colOff>
      <xdr:row>41</xdr:row>
      <xdr:rowOff>167604</xdr:rowOff>
    </xdr:to>
    <xdr:sp macro="" textlink="">
      <xdr:nvSpPr>
        <xdr:cNvPr id="122" name="フローチャート: 判断 121"/>
        <xdr:cNvSpPr/>
      </xdr:nvSpPr>
      <xdr:spPr>
        <a:xfrm>
          <a:off x="6921500" y="709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71311</xdr:rowOff>
    </xdr:from>
    <xdr:to>
      <xdr:col>55</xdr:col>
      <xdr:colOff>50800</xdr:colOff>
      <xdr:row>42</xdr:row>
      <xdr:rowOff>1461</xdr:rowOff>
    </xdr:to>
    <xdr:sp macro="" textlink="">
      <xdr:nvSpPr>
        <xdr:cNvPr id="128" name="楕円 127"/>
        <xdr:cNvSpPr/>
      </xdr:nvSpPr>
      <xdr:spPr>
        <a:xfrm>
          <a:off x="10426700" y="71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13980</xdr:rowOff>
    </xdr:from>
    <xdr:ext cx="534377" cy="259045"/>
    <xdr:sp macro="" textlink="">
      <xdr:nvSpPr>
        <xdr:cNvPr id="129" name="【道路】&#10;一人当たり延長該当値テキスト"/>
        <xdr:cNvSpPr txBox="1"/>
      </xdr:nvSpPr>
      <xdr:spPr>
        <a:xfrm>
          <a:off x="10515600" y="704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71484</xdr:rowOff>
    </xdr:from>
    <xdr:to>
      <xdr:col>50</xdr:col>
      <xdr:colOff>165100</xdr:colOff>
      <xdr:row>42</xdr:row>
      <xdr:rowOff>1634</xdr:rowOff>
    </xdr:to>
    <xdr:sp macro="" textlink="">
      <xdr:nvSpPr>
        <xdr:cNvPr id="130" name="楕円 129"/>
        <xdr:cNvSpPr/>
      </xdr:nvSpPr>
      <xdr:spPr>
        <a:xfrm>
          <a:off x="9588500" y="710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122111</xdr:rowOff>
    </xdr:from>
    <xdr:to>
      <xdr:col>55</xdr:col>
      <xdr:colOff>0</xdr:colOff>
      <xdr:row>41</xdr:row>
      <xdr:rowOff>122284</xdr:rowOff>
    </xdr:to>
    <xdr:cxnSp macro="">
      <xdr:nvCxnSpPr>
        <xdr:cNvPr id="131" name="直線コネクタ 130"/>
        <xdr:cNvCxnSpPr/>
      </xdr:nvCxnSpPr>
      <xdr:spPr>
        <a:xfrm flipV="1">
          <a:off x="9639300" y="7151561"/>
          <a:ext cx="838200" cy="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71645</xdr:rowOff>
    </xdr:from>
    <xdr:to>
      <xdr:col>46</xdr:col>
      <xdr:colOff>38100</xdr:colOff>
      <xdr:row>42</xdr:row>
      <xdr:rowOff>1795</xdr:rowOff>
    </xdr:to>
    <xdr:sp macro="" textlink="">
      <xdr:nvSpPr>
        <xdr:cNvPr id="132" name="楕円 131"/>
        <xdr:cNvSpPr/>
      </xdr:nvSpPr>
      <xdr:spPr>
        <a:xfrm>
          <a:off x="8699500" y="710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122284</xdr:rowOff>
    </xdr:from>
    <xdr:to>
      <xdr:col>50</xdr:col>
      <xdr:colOff>114300</xdr:colOff>
      <xdr:row>41</xdr:row>
      <xdr:rowOff>122445</xdr:rowOff>
    </xdr:to>
    <xdr:cxnSp macro="">
      <xdr:nvCxnSpPr>
        <xdr:cNvPr id="133" name="直線コネクタ 132"/>
        <xdr:cNvCxnSpPr/>
      </xdr:nvCxnSpPr>
      <xdr:spPr>
        <a:xfrm flipV="1">
          <a:off x="8750300" y="7151734"/>
          <a:ext cx="889000" cy="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71795</xdr:rowOff>
    </xdr:from>
    <xdr:to>
      <xdr:col>41</xdr:col>
      <xdr:colOff>101600</xdr:colOff>
      <xdr:row>42</xdr:row>
      <xdr:rowOff>1945</xdr:rowOff>
    </xdr:to>
    <xdr:sp macro="" textlink="">
      <xdr:nvSpPr>
        <xdr:cNvPr id="134" name="楕円 133"/>
        <xdr:cNvSpPr/>
      </xdr:nvSpPr>
      <xdr:spPr>
        <a:xfrm>
          <a:off x="7810500" y="710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122445</xdr:rowOff>
    </xdr:from>
    <xdr:to>
      <xdr:col>45</xdr:col>
      <xdr:colOff>177800</xdr:colOff>
      <xdr:row>41</xdr:row>
      <xdr:rowOff>122595</xdr:rowOff>
    </xdr:to>
    <xdr:cxnSp macro="">
      <xdr:nvCxnSpPr>
        <xdr:cNvPr id="135" name="直線コネクタ 134"/>
        <xdr:cNvCxnSpPr/>
      </xdr:nvCxnSpPr>
      <xdr:spPr>
        <a:xfrm flipV="1">
          <a:off x="7861300" y="7151895"/>
          <a:ext cx="889000" cy="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71931</xdr:rowOff>
    </xdr:from>
    <xdr:to>
      <xdr:col>36</xdr:col>
      <xdr:colOff>165100</xdr:colOff>
      <xdr:row>42</xdr:row>
      <xdr:rowOff>2081</xdr:rowOff>
    </xdr:to>
    <xdr:sp macro="" textlink="">
      <xdr:nvSpPr>
        <xdr:cNvPr id="136" name="楕円 135"/>
        <xdr:cNvSpPr/>
      </xdr:nvSpPr>
      <xdr:spPr>
        <a:xfrm>
          <a:off x="6921500" y="710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122595</xdr:rowOff>
    </xdr:from>
    <xdr:to>
      <xdr:col>41</xdr:col>
      <xdr:colOff>50800</xdr:colOff>
      <xdr:row>41</xdr:row>
      <xdr:rowOff>122731</xdr:rowOff>
    </xdr:to>
    <xdr:cxnSp macro="">
      <xdr:nvCxnSpPr>
        <xdr:cNvPr id="137" name="直線コネクタ 136"/>
        <xdr:cNvCxnSpPr/>
      </xdr:nvCxnSpPr>
      <xdr:spPr>
        <a:xfrm flipV="1">
          <a:off x="6972300" y="7152045"/>
          <a:ext cx="889000" cy="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159316</xdr:rowOff>
    </xdr:from>
    <xdr:ext cx="534377" cy="259045"/>
    <xdr:sp macro="" textlink="">
      <xdr:nvSpPr>
        <xdr:cNvPr id="138" name="n_1aveValue【道路】&#10;一人当たり延長"/>
        <xdr:cNvSpPr txBox="1"/>
      </xdr:nvSpPr>
      <xdr:spPr>
        <a:xfrm>
          <a:off x="9359411" y="684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157792</xdr:rowOff>
    </xdr:from>
    <xdr:ext cx="534377" cy="259045"/>
    <xdr:sp macro="" textlink="">
      <xdr:nvSpPr>
        <xdr:cNvPr id="139" name="n_2aveValue【道路】&#10;一人当たり延長"/>
        <xdr:cNvSpPr txBox="1"/>
      </xdr:nvSpPr>
      <xdr:spPr>
        <a:xfrm>
          <a:off x="8483111" y="684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160346</xdr:rowOff>
    </xdr:from>
    <xdr:ext cx="534377" cy="259045"/>
    <xdr:sp macro="" textlink="">
      <xdr:nvSpPr>
        <xdr:cNvPr id="140" name="n_3aveValue【道路】&#10;一人当たり延長"/>
        <xdr:cNvSpPr txBox="1"/>
      </xdr:nvSpPr>
      <xdr:spPr>
        <a:xfrm>
          <a:off x="7594111" y="68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12681</xdr:rowOff>
    </xdr:from>
    <xdr:ext cx="534377" cy="259045"/>
    <xdr:sp macro="" textlink="">
      <xdr:nvSpPr>
        <xdr:cNvPr id="141" name="n_4aveValue【道路】&#10;一人当たり延長"/>
        <xdr:cNvSpPr txBox="1"/>
      </xdr:nvSpPr>
      <xdr:spPr>
        <a:xfrm>
          <a:off x="6705111" y="687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164211</xdr:rowOff>
    </xdr:from>
    <xdr:ext cx="534377" cy="259045"/>
    <xdr:sp macro="" textlink="">
      <xdr:nvSpPr>
        <xdr:cNvPr id="142" name="n_1mainValue【道路】&#10;一人当たり延長"/>
        <xdr:cNvSpPr txBox="1"/>
      </xdr:nvSpPr>
      <xdr:spPr>
        <a:xfrm>
          <a:off x="9359411" y="719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164372</xdr:rowOff>
    </xdr:from>
    <xdr:ext cx="534377" cy="259045"/>
    <xdr:sp macro="" textlink="">
      <xdr:nvSpPr>
        <xdr:cNvPr id="143" name="n_2mainValue【道路】&#10;一人当たり延長"/>
        <xdr:cNvSpPr txBox="1"/>
      </xdr:nvSpPr>
      <xdr:spPr>
        <a:xfrm>
          <a:off x="8483111" y="719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164522</xdr:rowOff>
    </xdr:from>
    <xdr:ext cx="534377" cy="259045"/>
    <xdr:sp macro="" textlink="">
      <xdr:nvSpPr>
        <xdr:cNvPr id="144" name="n_3mainValue【道路】&#10;一人当たり延長"/>
        <xdr:cNvSpPr txBox="1"/>
      </xdr:nvSpPr>
      <xdr:spPr>
        <a:xfrm>
          <a:off x="7594111" y="719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164658</xdr:rowOff>
    </xdr:from>
    <xdr:ext cx="534377" cy="259045"/>
    <xdr:sp macro="" textlink="">
      <xdr:nvSpPr>
        <xdr:cNvPr id="145" name="n_4mainValue【道路】&#10;一人当たり延長"/>
        <xdr:cNvSpPr txBox="1"/>
      </xdr:nvSpPr>
      <xdr:spPr>
        <a:xfrm>
          <a:off x="6705111" y="719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49530</xdr:rowOff>
    </xdr:to>
    <xdr:cxnSp macro="">
      <xdr:nvCxnSpPr>
        <xdr:cNvPr id="170" name="直線コネクタ 169"/>
        <xdr:cNvCxnSpPr/>
      </xdr:nvCxnSpPr>
      <xdr:spPr>
        <a:xfrm flipV="1">
          <a:off x="4634865" y="952500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53357</xdr:rowOff>
    </xdr:from>
    <xdr:ext cx="405111" cy="259045"/>
    <xdr:sp macro="" textlink="">
      <xdr:nvSpPr>
        <xdr:cNvPr id="171" name="【橋りょう・トンネル】&#10;有形固定資産減価償却率最小値テキスト"/>
        <xdr:cNvSpPr txBox="1"/>
      </xdr:nvSpPr>
      <xdr:spPr>
        <a:xfrm>
          <a:off x="4673600" y="1102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49530</xdr:rowOff>
    </xdr:from>
    <xdr:to>
      <xdr:col>24</xdr:col>
      <xdr:colOff>152400</xdr:colOff>
      <xdr:row>64</xdr:row>
      <xdr:rowOff>49530</xdr:rowOff>
    </xdr:to>
    <xdr:cxnSp macro="">
      <xdr:nvCxnSpPr>
        <xdr:cNvPr id="172" name="直線コネクタ 171"/>
        <xdr:cNvCxnSpPr/>
      </xdr:nvCxnSpPr>
      <xdr:spPr>
        <a:xfrm>
          <a:off x="4546600" y="1102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05111" cy="259045"/>
    <xdr:sp macro="" textlink="">
      <xdr:nvSpPr>
        <xdr:cNvPr id="173" name="【橋りょう・トンネル】&#10;有形固定資産減価償却率最大値テキスト"/>
        <xdr:cNvSpPr txBox="1"/>
      </xdr:nvSpPr>
      <xdr:spPr>
        <a:xfrm>
          <a:off x="4673600" y="930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74" name="直線コネクタ 173"/>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111142</xdr:rowOff>
    </xdr:from>
    <xdr:ext cx="405111" cy="259045"/>
    <xdr:sp macro="" textlink="">
      <xdr:nvSpPr>
        <xdr:cNvPr id="175" name="【橋りょう・トンネル】&#10;有形固定資産減価償却率平均値テキスト"/>
        <xdr:cNvSpPr txBox="1"/>
      </xdr:nvSpPr>
      <xdr:spPr>
        <a:xfrm>
          <a:off x="4673600" y="1005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88265</xdr:rowOff>
    </xdr:from>
    <xdr:to>
      <xdr:col>24</xdr:col>
      <xdr:colOff>114300</xdr:colOff>
      <xdr:row>60</xdr:row>
      <xdr:rowOff>18415</xdr:rowOff>
    </xdr:to>
    <xdr:sp macro="" textlink="">
      <xdr:nvSpPr>
        <xdr:cNvPr id="176" name="フローチャート: 判断 175"/>
        <xdr:cNvSpPr/>
      </xdr:nvSpPr>
      <xdr:spPr>
        <a:xfrm>
          <a:off x="45847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69215</xdr:rowOff>
    </xdr:from>
    <xdr:to>
      <xdr:col>20</xdr:col>
      <xdr:colOff>38100</xdr:colOff>
      <xdr:row>59</xdr:row>
      <xdr:rowOff>170815</xdr:rowOff>
    </xdr:to>
    <xdr:sp macro="" textlink="">
      <xdr:nvSpPr>
        <xdr:cNvPr id="177" name="フローチャート: 判断 176"/>
        <xdr:cNvSpPr/>
      </xdr:nvSpPr>
      <xdr:spPr>
        <a:xfrm>
          <a:off x="3746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63500</xdr:rowOff>
    </xdr:from>
    <xdr:to>
      <xdr:col>15</xdr:col>
      <xdr:colOff>101600</xdr:colOff>
      <xdr:row>59</xdr:row>
      <xdr:rowOff>165100</xdr:rowOff>
    </xdr:to>
    <xdr:sp macro="" textlink="">
      <xdr:nvSpPr>
        <xdr:cNvPr id="178" name="フローチャート: 判断 177"/>
        <xdr:cNvSpPr/>
      </xdr:nvSpPr>
      <xdr:spPr>
        <a:xfrm>
          <a:off x="2857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46355</xdr:rowOff>
    </xdr:from>
    <xdr:to>
      <xdr:col>10</xdr:col>
      <xdr:colOff>165100</xdr:colOff>
      <xdr:row>59</xdr:row>
      <xdr:rowOff>147955</xdr:rowOff>
    </xdr:to>
    <xdr:sp macro="" textlink="">
      <xdr:nvSpPr>
        <xdr:cNvPr id="179" name="フローチャート: 判断 178"/>
        <xdr:cNvSpPr/>
      </xdr:nvSpPr>
      <xdr:spPr>
        <a:xfrm>
          <a:off x="1968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8255</xdr:rowOff>
    </xdr:from>
    <xdr:to>
      <xdr:col>6</xdr:col>
      <xdr:colOff>38100</xdr:colOff>
      <xdr:row>59</xdr:row>
      <xdr:rowOff>109855</xdr:rowOff>
    </xdr:to>
    <xdr:sp macro="" textlink="">
      <xdr:nvSpPr>
        <xdr:cNvPr id="180" name="フローチャート: 判断 179"/>
        <xdr:cNvSpPr/>
      </xdr:nvSpPr>
      <xdr:spPr>
        <a:xfrm>
          <a:off x="1079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133985</xdr:rowOff>
    </xdr:from>
    <xdr:to>
      <xdr:col>24</xdr:col>
      <xdr:colOff>114300</xdr:colOff>
      <xdr:row>61</xdr:row>
      <xdr:rowOff>64135</xdr:rowOff>
    </xdr:to>
    <xdr:sp macro="" textlink="">
      <xdr:nvSpPr>
        <xdr:cNvPr id="186" name="楕円 185"/>
        <xdr:cNvSpPr/>
      </xdr:nvSpPr>
      <xdr:spPr>
        <a:xfrm>
          <a:off x="4584700" y="104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112412</xdr:rowOff>
    </xdr:from>
    <xdr:ext cx="405111" cy="259045"/>
    <xdr:sp macro="" textlink="">
      <xdr:nvSpPr>
        <xdr:cNvPr id="187" name="【橋りょう・トンネル】&#10;有形固定資産減価償却率該当値テキスト"/>
        <xdr:cNvSpPr txBox="1"/>
      </xdr:nvSpPr>
      <xdr:spPr>
        <a:xfrm>
          <a:off x="4673600"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107315</xdr:rowOff>
    </xdr:from>
    <xdr:to>
      <xdr:col>20</xdr:col>
      <xdr:colOff>38100</xdr:colOff>
      <xdr:row>61</xdr:row>
      <xdr:rowOff>37465</xdr:rowOff>
    </xdr:to>
    <xdr:sp macro="" textlink="">
      <xdr:nvSpPr>
        <xdr:cNvPr id="188" name="楕円 187"/>
        <xdr:cNvSpPr/>
      </xdr:nvSpPr>
      <xdr:spPr>
        <a:xfrm>
          <a:off x="37465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158115</xdr:rowOff>
    </xdr:from>
    <xdr:to>
      <xdr:col>24</xdr:col>
      <xdr:colOff>63500</xdr:colOff>
      <xdr:row>61</xdr:row>
      <xdr:rowOff>13335</xdr:rowOff>
    </xdr:to>
    <xdr:cxnSp macro="">
      <xdr:nvCxnSpPr>
        <xdr:cNvPr id="189" name="直線コネクタ 188"/>
        <xdr:cNvCxnSpPr/>
      </xdr:nvCxnSpPr>
      <xdr:spPr>
        <a:xfrm>
          <a:off x="3797300" y="1044511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78740</xdr:rowOff>
    </xdr:from>
    <xdr:to>
      <xdr:col>15</xdr:col>
      <xdr:colOff>101600</xdr:colOff>
      <xdr:row>61</xdr:row>
      <xdr:rowOff>8890</xdr:rowOff>
    </xdr:to>
    <xdr:sp macro="" textlink="">
      <xdr:nvSpPr>
        <xdr:cNvPr id="190" name="楕円 189"/>
        <xdr:cNvSpPr/>
      </xdr:nvSpPr>
      <xdr:spPr>
        <a:xfrm>
          <a:off x="28575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129540</xdr:rowOff>
    </xdr:from>
    <xdr:to>
      <xdr:col>19</xdr:col>
      <xdr:colOff>177800</xdr:colOff>
      <xdr:row>60</xdr:row>
      <xdr:rowOff>158115</xdr:rowOff>
    </xdr:to>
    <xdr:cxnSp macro="">
      <xdr:nvCxnSpPr>
        <xdr:cNvPr id="191" name="直線コネクタ 190"/>
        <xdr:cNvCxnSpPr/>
      </xdr:nvCxnSpPr>
      <xdr:spPr>
        <a:xfrm>
          <a:off x="2908300" y="1041654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53975</xdr:rowOff>
    </xdr:from>
    <xdr:to>
      <xdr:col>10</xdr:col>
      <xdr:colOff>165100</xdr:colOff>
      <xdr:row>60</xdr:row>
      <xdr:rowOff>155575</xdr:rowOff>
    </xdr:to>
    <xdr:sp macro="" textlink="">
      <xdr:nvSpPr>
        <xdr:cNvPr id="192" name="楕円 191"/>
        <xdr:cNvSpPr/>
      </xdr:nvSpPr>
      <xdr:spPr>
        <a:xfrm>
          <a:off x="1968500" y="1034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104775</xdr:rowOff>
    </xdr:from>
    <xdr:to>
      <xdr:col>15</xdr:col>
      <xdr:colOff>50800</xdr:colOff>
      <xdr:row>60</xdr:row>
      <xdr:rowOff>129540</xdr:rowOff>
    </xdr:to>
    <xdr:cxnSp macro="">
      <xdr:nvCxnSpPr>
        <xdr:cNvPr id="193" name="直線コネクタ 192"/>
        <xdr:cNvCxnSpPr/>
      </xdr:nvCxnSpPr>
      <xdr:spPr>
        <a:xfrm>
          <a:off x="2019300" y="1039177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33020</xdr:rowOff>
    </xdr:from>
    <xdr:to>
      <xdr:col>6</xdr:col>
      <xdr:colOff>38100</xdr:colOff>
      <xdr:row>60</xdr:row>
      <xdr:rowOff>134620</xdr:rowOff>
    </xdr:to>
    <xdr:sp macro="" textlink="">
      <xdr:nvSpPr>
        <xdr:cNvPr id="194" name="楕円 193"/>
        <xdr:cNvSpPr/>
      </xdr:nvSpPr>
      <xdr:spPr>
        <a:xfrm>
          <a:off x="10795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83820</xdr:rowOff>
    </xdr:from>
    <xdr:to>
      <xdr:col>10</xdr:col>
      <xdr:colOff>114300</xdr:colOff>
      <xdr:row>60</xdr:row>
      <xdr:rowOff>104775</xdr:rowOff>
    </xdr:to>
    <xdr:cxnSp macro="">
      <xdr:nvCxnSpPr>
        <xdr:cNvPr id="195" name="直線コネクタ 194"/>
        <xdr:cNvCxnSpPr/>
      </xdr:nvCxnSpPr>
      <xdr:spPr>
        <a:xfrm>
          <a:off x="1130300" y="1037082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15892</xdr:rowOff>
    </xdr:from>
    <xdr:ext cx="405111" cy="259045"/>
    <xdr:sp macro="" textlink="">
      <xdr:nvSpPr>
        <xdr:cNvPr id="196" name="n_1aveValue【橋りょう・トンネル】&#10;有形固定資産減価償却率"/>
        <xdr:cNvSpPr txBox="1"/>
      </xdr:nvSpPr>
      <xdr:spPr>
        <a:xfrm>
          <a:off x="3582044"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10177</xdr:rowOff>
    </xdr:from>
    <xdr:ext cx="405111" cy="259045"/>
    <xdr:sp macro="" textlink="">
      <xdr:nvSpPr>
        <xdr:cNvPr id="197" name="n_2aveValue【橋りょう・トンネル】&#10;有形固定資産減価償却率"/>
        <xdr:cNvSpPr txBox="1"/>
      </xdr:nvSpPr>
      <xdr:spPr>
        <a:xfrm>
          <a:off x="2705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164482</xdr:rowOff>
    </xdr:from>
    <xdr:ext cx="405111" cy="259045"/>
    <xdr:sp macro="" textlink="">
      <xdr:nvSpPr>
        <xdr:cNvPr id="198" name="n_3aveValue【橋りょう・トンネル】&#10;有形固定資産減価償却率"/>
        <xdr:cNvSpPr txBox="1"/>
      </xdr:nvSpPr>
      <xdr:spPr>
        <a:xfrm>
          <a:off x="1816744"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126382</xdr:rowOff>
    </xdr:from>
    <xdr:ext cx="405111" cy="259045"/>
    <xdr:sp macro="" textlink="">
      <xdr:nvSpPr>
        <xdr:cNvPr id="199" name="n_4aveValue【橋りょう・トンネル】&#10;有形固定資産減価償却率"/>
        <xdr:cNvSpPr txBox="1"/>
      </xdr:nvSpPr>
      <xdr:spPr>
        <a:xfrm>
          <a:off x="9277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28592</xdr:rowOff>
    </xdr:from>
    <xdr:ext cx="405111" cy="259045"/>
    <xdr:sp macro="" textlink="">
      <xdr:nvSpPr>
        <xdr:cNvPr id="200" name="n_1mainValue【橋りょう・トンネル】&#10;有形固定資産減価償却率"/>
        <xdr:cNvSpPr txBox="1"/>
      </xdr:nvSpPr>
      <xdr:spPr>
        <a:xfrm>
          <a:off x="3582044" y="1048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17</xdr:rowOff>
    </xdr:from>
    <xdr:ext cx="405111" cy="259045"/>
    <xdr:sp macro="" textlink="">
      <xdr:nvSpPr>
        <xdr:cNvPr id="201" name="n_2mainValue【橋りょう・トンネル】&#10;有形固定資産減価償却率"/>
        <xdr:cNvSpPr txBox="1"/>
      </xdr:nvSpPr>
      <xdr:spPr>
        <a:xfrm>
          <a:off x="270574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146702</xdr:rowOff>
    </xdr:from>
    <xdr:ext cx="405111" cy="259045"/>
    <xdr:sp macro="" textlink="">
      <xdr:nvSpPr>
        <xdr:cNvPr id="202" name="n_3mainValue【橋りょう・トンネル】&#10;有形固定資産減価償却率"/>
        <xdr:cNvSpPr txBox="1"/>
      </xdr:nvSpPr>
      <xdr:spPr>
        <a:xfrm>
          <a:off x="1816744" y="1043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125747</xdr:rowOff>
    </xdr:from>
    <xdr:ext cx="405111" cy="259045"/>
    <xdr:sp macro="" textlink="">
      <xdr:nvSpPr>
        <xdr:cNvPr id="203" name="n_4mainValue【橋りょう・トンネル】&#10;有形固定資産減価償却率"/>
        <xdr:cNvSpPr txBox="1"/>
      </xdr:nvSpPr>
      <xdr:spPr>
        <a:xfrm>
          <a:off x="9277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4" name="直線コネクタ 21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5" name="テキスト ボックス 214"/>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6" name="直線コネクタ 21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7" name="テキスト ボックス 216"/>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8" name="直線コネクタ 21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9" name="テキスト ボックス 218"/>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0" name="直線コネクタ 21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1" name="テキスト ボックス 220"/>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2" name="直線コネクタ 22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3" name="テキスト ボックス 222"/>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4" name="直線コネクタ 22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5" name="テキスト ボックス 224"/>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55914</xdr:rowOff>
    </xdr:from>
    <xdr:to>
      <xdr:col>54</xdr:col>
      <xdr:colOff>189865</xdr:colOff>
      <xdr:row>64</xdr:row>
      <xdr:rowOff>127743</xdr:rowOff>
    </xdr:to>
    <xdr:cxnSp macro="">
      <xdr:nvCxnSpPr>
        <xdr:cNvPr id="229" name="直線コネクタ 228"/>
        <xdr:cNvCxnSpPr/>
      </xdr:nvCxnSpPr>
      <xdr:spPr>
        <a:xfrm flipV="1">
          <a:off x="10476865" y="9485664"/>
          <a:ext cx="0" cy="1614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131570</xdr:rowOff>
    </xdr:from>
    <xdr:ext cx="469744" cy="259045"/>
    <xdr:sp macro="" textlink="">
      <xdr:nvSpPr>
        <xdr:cNvPr id="230" name="【橋りょう・トンネル】&#10;一人当たり有形固定資産（償却資産）額最小値テキスト"/>
        <xdr:cNvSpPr txBox="1"/>
      </xdr:nvSpPr>
      <xdr:spPr>
        <a:xfrm>
          <a:off x="10515600" y="1110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127743</xdr:rowOff>
    </xdr:from>
    <xdr:to>
      <xdr:col>55</xdr:col>
      <xdr:colOff>88900</xdr:colOff>
      <xdr:row>64</xdr:row>
      <xdr:rowOff>127743</xdr:rowOff>
    </xdr:to>
    <xdr:cxnSp macro="">
      <xdr:nvCxnSpPr>
        <xdr:cNvPr id="231" name="直線コネクタ 230"/>
        <xdr:cNvCxnSpPr/>
      </xdr:nvCxnSpPr>
      <xdr:spPr>
        <a:xfrm>
          <a:off x="10388600" y="1110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2591</xdr:rowOff>
    </xdr:from>
    <xdr:ext cx="690189" cy="259045"/>
    <xdr:sp macro="" textlink="">
      <xdr:nvSpPr>
        <xdr:cNvPr id="232" name="【橋りょう・トンネル】&#10;一人当たり有形固定資産（償却資産）額最大値テキスト"/>
        <xdr:cNvSpPr txBox="1"/>
      </xdr:nvSpPr>
      <xdr:spPr>
        <a:xfrm>
          <a:off x="10515600" y="92608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55914</xdr:rowOff>
    </xdr:from>
    <xdr:to>
      <xdr:col>55</xdr:col>
      <xdr:colOff>88900</xdr:colOff>
      <xdr:row>55</xdr:row>
      <xdr:rowOff>55914</xdr:rowOff>
    </xdr:to>
    <xdr:cxnSp macro="">
      <xdr:nvCxnSpPr>
        <xdr:cNvPr id="233" name="直線コネクタ 232"/>
        <xdr:cNvCxnSpPr/>
      </xdr:nvCxnSpPr>
      <xdr:spPr>
        <a:xfrm>
          <a:off x="10388600" y="948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95290</xdr:rowOff>
    </xdr:from>
    <xdr:ext cx="599010" cy="259045"/>
    <xdr:sp macro="" textlink="">
      <xdr:nvSpPr>
        <xdr:cNvPr id="234" name="【橋りょう・トンネル】&#10;一人当たり有形固定資産（償却資産）額平均値テキスト"/>
        <xdr:cNvSpPr txBox="1"/>
      </xdr:nvSpPr>
      <xdr:spPr>
        <a:xfrm>
          <a:off x="10515600" y="10725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72413</xdr:rowOff>
    </xdr:from>
    <xdr:to>
      <xdr:col>55</xdr:col>
      <xdr:colOff>50800</xdr:colOff>
      <xdr:row>64</xdr:row>
      <xdr:rowOff>2563</xdr:rowOff>
    </xdr:to>
    <xdr:sp macro="" textlink="">
      <xdr:nvSpPr>
        <xdr:cNvPr id="235" name="フローチャート: 判断 234"/>
        <xdr:cNvSpPr/>
      </xdr:nvSpPr>
      <xdr:spPr>
        <a:xfrm>
          <a:off x="10426700" y="1087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113952</xdr:rowOff>
    </xdr:from>
    <xdr:to>
      <xdr:col>50</xdr:col>
      <xdr:colOff>165100</xdr:colOff>
      <xdr:row>64</xdr:row>
      <xdr:rowOff>44102</xdr:rowOff>
    </xdr:to>
    <xdr:sp macro="" textlink="">
      <xdr:nvSpPr>
        <xdr:cNvPr id="236" name="フローチャート: 判断 235"/>
        <xdr:cNvSpPr/>
      </xdr:nvSpPr>
      <xdr:spPr>
        <a:xfrm>
          <a:off x="9588500" y="10915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118660</xdr:rowOff>
    </xdr:from>
    <xdr:to>
      <xdr:col>46</xdr:col>
      <xdr:colOff>38100</xdr:colOff>
      <xdr:row>64</xdr:row>
      <xdr:rowOff>48810</xdr:rowOff>
    </xdr:to>
    <xdr:sp macro="" textlink="">
      <xdr:nvSpPr>
        <xdr:cNvPr id="237" name="フローチャート: 判断 236"/>
        <xdr:cNvSpPr/>
      </xdr:nvSpPr>
      <xdr:spPr>
        <a:xfrm>
          <a:off x="8699500" y="1092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114437</xdr:rowOff>
    </xdr:from>
    <xdr:to>
      <xdr:col>41</xdr:col>
      <xdr:colOff>101600</xdr:colOff>
      <xdr:row>64</xdr:row>
      <xdr:rowOff>44587</xdr:rowOff>
    </xdr:to>
    <xdr:sp macro="" textlink="">
      <xdr:nvSpPr>
        <xdr:cNvPr id="238" name="フローチャート: 判断 237"/>
        <xdr:cNvSpPr/>
      </xdr:nvSpPr>
      <xdr:spPr>
        <a:xfrm>
          <a:off x="7810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125120</xdr:rowOff>
    </xdr:from>
    <xdr:to>
      <xdr:col>36</xdr:col>
      <xdr:colOff>165100</xdr:colOff>
      <xdr:row>64</xdr:row>
      <xdr:rowOff>55270</xdr:rowOff>
    </xdr:to>
    <xdr:sp macro="" textlink="">
      <xdr:nvSpPr>
        <xdr:cNvPr id="239" name="フローチャート: 判断 238"/>
        <xdr:cNvSpPr/>
      </xdr:nvSpPr>
      <xdr:spPr>
        <a:xfrm>
          <a:off x="6921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130701</xdr:rowOff>
    </xdr:from>
    <xdr:to>
      <xdr:col>55</xdr:col>
      <xdr:colOff>50800</xdr:colOff>
      <xdr:row>64</xdr:row>
      <xdr:rowOff>60851</xdr:rowOff>
    </xdr:to>
    <xdr:sp macro="" textlink="">
      <xdr:nvSpPr>
        <xdr:cNvPr id="245" name="楕円 244"/>
        <xdr:cNvSpPr/>
      </xdr:nvSpPr>
      <xdr:spPr>
        <a:xfrm>
          <a:off x="10426700" y="1093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50841</xdr:rowOff>
    </xdr:from>
    <xdr:ext cx="599010" cy="259045"/>
    <xdr:sp macro="" textlink="">
      <xdr:nvSpPr>
        <xdr:cNvPr id="246" name="【橋りょう・トンネル】&#10;一人当たり有形固定資産（償却資産）額該当値テキスト"/>
        <xdr:cNvSpPr txBox="1"/>
      </xdr:nvSpPr>
      <xdr:spPr>
        <a:xfrm>
          <a:off x="10515600" y="1085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133257</xdr:rowOff>
    </xdr:from>
    <xdr:to>
      <xdr:col>50</xdr:col>
      <xdr:colOff>165100</xdr:colOff>
      <xdr:row>64</xdr:row>
      <xdr:rowOff>63407</xdr:rowOff>
    </xdr:to>
    <xdr:sp macro="" textlink="">
      <xdr:nvSpPr>
        <xdr:cNvPr id="247" name="楕円 246"/>
        <xdr:cNvSpPr/>
      </xdr:nvSpPr>
      <xdr:spPr>
        <a:xfrm>
          <a:off x="9588500" y="1093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10051</xdr:rowOff>
    </xdr:from>
    <xdr:to>
      <xdr:col>55</xdr:col>
      <xdr:colOff>0</xdr:colOff>
      <xdr:row>64</xdr:row>
      <xdr:rowOff>12607</xdr:rowOff>
    </xdr:to>
    <xdr:cxnSp macro="">
      <xdr:nvCxnSpPr>
        <xdr:cNvPr id="248" name="直線コネクタ 247"/>
        <xdr:cNvCxnSpPr/>
      </xdr:nvCxnSpPr>
      <xdr:spPr>
        <a:xfrm flipV="1">
          <a:off x="9639300" y="10982851"/>
          <a:ext cx="838200" cy="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134909</xdr:rowOff>
    </xdr:from>
    <xdr:to>
      <xdr:col>46</xdr:col>
      <xdr:colOff>38100</xdr:colOff>
      <xdr:row>64</xdr:row>
      <xdr:rowOff>65059</xdr:rowOff>
    </xdr:to>
    <xdr:sp macro="" textlink="">
      <xdr:nvSpPr>
        <xdr:cNvPr id="249" name="楕円 248"/>
        <xdr:cNvSpPr/>
      </xdr:nvSpPr>
      <xdr:spPr>
        <a:xfrm>
          <a:off x="8699500" y="109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12607</xdr:rowOff>
    </xdr:from>
    <xdr:to>
      <xdr:col>50</xdr:col>
      <xdr:colOff>114300</xdr:colOff>
      <xdr:row>64</xdr:row>
      <xdr:rowOff>14259</xdr:rowOff>
    </xdr:to>
    <xdr:cxnSp macro="">
      <xdr:nvCxnSpPr>
        <xdr:cNvPr id="250" name="直線コネクタ 249"/>
        <xdr:cNvCxnSpPr/>
      </xdr:nvCxnSpPr>
      <xdr:spPr>
        <a:xfrm flipV="1">
          <a:off x="8750300" y="10985407"/>
          <a:ext cx="889000" cy="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137011</xdr:rowOff>
    </xdr:from>
    <xdr:to>
      <xdr:col>41</xdr:col>
      <xdr:colOff>101600</xdr:colOff>
      <xdr:row>64</xdr:row>
      <xdr:rowOff>67161</xdr:rowOff>
    </xdr:to>
    <xdr:sp macro="" textlink="">
      <xdr:nvSpPr>
        <xdr:cNvPr id="251" name="楕円 250"/>
        <xdr:cNvSpPr/>
      </xdr:nvSpPr>
      <xdr:spPr>
        <a:xfrm>
          <a:off x="7810500" y="1093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14259</xdr:rowOff>
    </xdr:from>
    <xdr:to>
      <xdr:col>45</xdr:col>
      <xdr:colOff>177800</xdr:colOff>
      <xdr:row>64</xdr:row>
      <xdr:rowOff>16361</xdr:rowOff>
    </xdr:to>
    <xdr:cxnSp macro="">
      <xdr:nvCxnSpPr>
        <xdr:cNvPr id="252" name="直線コネクタ 251"/>
        <xdr:cNvCxnSpPr/>
      </xdr:nvCxnSpPr>
      <xdr:spPr>
        <a:xfrm flipV="1">
          <a:off x="7861300" y="10987059"/>
          <a:ext cx="889000" cy="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139278</xdr:rowOff>
    </xdr:from>
    <xdr:to>
      <xdr:col>36</xdr:col>
      <xdr:colOff>165100</xdr:colOff>
      <xdr:row>64</xdr:row>
      <xdr:rowOff>69428</xdr:rowOff>
    </xdr:to>
    <xdr:sp macro="" textlink="">
      <xdr:nvSpPr>
        <xdr:cNvPr id="253" name="楕円 252"/>
        <xdr:cNvSpPr/>
      </xdr:nvSpPr>
      <xdr:spPr>
        <a:xfrm>
          <a:off x="6921500" y="1094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16361</xdr:rowOff>
    </xdr:from>
    <xdr:to>
      <xdr:col>41</xdr:col>
      <xdr:colOff>50800</xdr:colOff>
      <xdr:row>64</xdr:row>
      <xdr:rowOff>18628</xdr:rowOff>
    </xdr:to>
    <xdr:cxnSp macro="">
      <xdr:nvCxnSpPr>
        <xdr:cNvPr id="254" name="直線コネクタ 253"/>
        <xdr:cNvCxnSpPr/>
      </xdr:nvCxnSpPr>
      <xdr:spPr>
        <a:xfrm flipV="1">
          <a:off x="6972300" y="10989161"/>
          <a:ext cx="889000" cy="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60629</xdr:rowOff>
    </xdr:from>
    <xdr:ext cx="599010" cy="259045"/>
    <xdr:sp macro="" textlink="">
      <xdr:nvSpPr>
        <xdr:cNvPr id="255" name="n_1aveValue【橋りょう・トンネル】&#10;一人当たり有形固定資産（償却資産）額"/>
        <xdr:cNvSpPr txBox="1"/>
      </xdr:nvSpPr>
      <xdr:spPr>
        <a:xfrm>
          <a:off x="9327095" y="1069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65337</xdr:rowOff>
    </xdr:from>
    <xdr:ext cx="599010" cy="259045"/>
    <xdr:sp macro="" textlink="">
      <xdr:nvSpPr>
        <xdr:cNvPr id="256" name="n_2aveValue【橋りょう・トンネル】&#10;一人当たり有形固定資産（償却資産）額"/>
        <xdr:cNvSpPr txBox="1"/>
      </xdr:nvSpPr>
      <xdr:spPr>
        <a:xfrm>
          <a:off x="8450795" y="10695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61114</xdr:rowOff>
    </xdr:from>
    <xdr:ext cx="599010" cy="259045"/>
    <xdr:sp macro="" textlink="">
      <xdr:nvSpPr>
        <xdr:cNvPr id="257" name="n_3aveValue【橋りょう・トンネル】&#10;一人当たり有形固定資産（償却資産）額"/>
        <xdr:cNvSpPr txBox="1"/>
      </xdr:nvSpPr>
      <xdr:spPr>
        <a:xfrm>
          <a:off x="7561795" y="1069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71797</xdr:rowOff>
    </xdr:from>
    <xdr:ext cx="599010" cy="259045"/>
    <xdr:sp macro="" textlink="">
      <xdr:nvSpPr>
        <xdr:cNvPr id="258" name="n_4aveValue【橋りょう・トンネル】&#10;一人当たり有形固定資産（償却資産）額"/>
        <xdr:cNvSpPr txBox="1"/>
      </xdr:nvSpPr>
      <xdr:spPr>
        <a:xfrm>
          <a:off x="66727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54534</xdr:rowOff>
    </xdr:from>
    <xdr:ext cx="599010" cy="259045"/>
    <xdr:sp macro="" textlink="">
      <xdr:nvSpPr>
        <xdr:cNvPr id="259" name="n_1mainValue【橋りょう・トンネル】&#10;一人当たり有形固定資産（償却資産）額"/>
        <xdr:cNvSpPr txBox="1"/>
      </xdr:nvSpPr>
      <xdr:spPr>
        <a:xfrm>
          <a:off x="9327095" y="11027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56186</xdr:rowOff>
    </xdr:from>
    <xdr:ext cx="599010" cy="259045"/>
    <xdr:sp macro="" textlink="">
      <xdr:nvSpPr>
        <xdr:cNvPr id="260" name="n_2mainValue【橋りょう・トンネル】&#10;一人当たり有形固定資産（償却資産）額"/>
        <xdr:cNvSpPr txBox="1"/>
      </xdr:nvSpPr>
      <xdr:spPr>
        <a:xfrm>
          <a:off x="8450795" y="11028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58288</xdr:rowOff>
    </xdr:from>
    <xdr:ext cx="599010" cy="259045"/>
    <xdr:sp macro="" textlink="">
      <xdr:nvSpPr>
        <xdr:cNvPr id="261" name="n_3mainValue【橋りょう・トンネル】&#10;一人当たり有形固定資産（償却資産）額"/>
        <xdr:cNvSpPr txBox="1"/>
      </xdr:nvSpPr>
      <xdr:spPr>
        <a:xfrm>
          <a:off x="7561795" y="11031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60555</xdr:rowOff>
    </xdr:from>
    <xdr:ext cx="599010" cy="259045"/>
    <xdr:sp macro="" textlink="">
      <xdr:nvSpPr>
        <xdr:cNvPr id="262" name="n_4mainValue【橋りょう・トンネル】&#10;一人当たり有形固定資産（償却資産）額"/>
        <xdr:cNvSpPr txBox="1"/>
      </xdr:nvSpPr>
      <xdr:spPr>
        <a:xfrm>
          <a:off x="6672795" y="11033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23405</xdr:rowOff>
    </xdr:from>
    <xdr:to>
      <xdr:col>24</xdr:col>
      <xdr:colOff>62865</xdr:colOff>
      <xdr:row>86</xdr:row>
      <xdr:rowOff>168729</xdr:rowOff>
    </xdr:to>
    <xdr:cxnSp macro="">
      <xdr:nvCxnSpPr>
        <xdr:cNvPr id="288" name="直線コネクタ 287"/>
        <xdr:cNvCxnSpPr/>
      </xdr:nvCxnSpPr>
      <xdr:spPr>
        <a:xfrm flipV="1">
          <a:off x="4634865" y="13396505"/>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141532</xdr:rowOff>
    </xdr:from>
    <xdr:ext cx="340478" cy="259045"/>
    <xdr:sp macro="" textlink="">
      <xdr:nvSpPr>
        <xdr:cNvPr id="291" name="【公営住宅】&#10;有形固定資産減価償却率最大値テキスト"/>
        <xdr:cNvSpPr txBox="1"/>
      </xdr:nvSpPr>
      <xdr:spPr>
        <a:xfrm>
          <a:off x="4673600" y="131717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23405</xdr:rowOff>
    </xdr:from>
    <xdr:to>
      <xdr:col>24</xdr:col>
      <xdr:colOff>152400</xdr:colOff>
      <xdr:row>78</xdr:row>
      <xdr:rowOff>23405</xdr:rowOff>
    </xdr:to>
    <xdr:cxnSp macro="">
      <xdr:nvCxnSpPr>
        <xdr:cNvPr id="292" name="直線コネクタ 291"/>
        <xdr:cNvCxnSpPr/>
      </xdr:nvCxnSpPr>
      <xdr:spPr>
        <a:xfrm>
          <a:off x="4546600" y="133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119578</xdr:rowOff>
    </xdr:from>
    <xdr:ext cx="405111" cy="259045"/>
    <xdr:sp macro="" textlink="">
      <xdr:nvSpPr>
        <xdr:cNvPr id="293" name="【公営住宅】&#10;有形固定資産減価償却率平均値テキスト"/>
        <xdr:cNvSpPr txBox="1"/>
      </xdr:nvSpPr>
      <xdr:spPr>
        <a:xfrm>
          <a:off x="4673600" y="141784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96701</xdr:rowOff>
    </xdr:from>
    <xdr:to>
      <xdr:col>24</xdr:col>
      <xdr:colOff>114300</xdr:colOff>
      <xdr:row>84</xdr:row>
      <xdr:rowOff>26851</xdr:rowOff>
    </xdr:to>
    <xdr:sp macro="" textlink="">
      <xdr:nvSpPr>
        <xdr:cNvPr id="294" name="フローチャート: 判断 293"/>
        <xdr:cNvSpPr/>
      </xdr:nvSpPr>
      <xdr:spPr>
        <a:xfrm>
          <a:off x="45847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77107</xdr:rowOff>
    </xdr:from>
    <xdr:to>
      <xdr:col>20</xdr:col>
      <xdr:colOff>38100</xdr:colOff>
      <xdr:row>84</xdr:row>
      <xdr:rowOff>7257</xdr:rowOff>
    </xdr:to>
    <xdr:sp macro="" textlink="">
      <xdr:nvSpPr>
        <xdr:cNvPr id="295" name="フローチャート: 判断 294"/>
        <xdr:cNvSpPr/>
      </xdr:nvSpPr>
      <xdr:spPr>
        <a:xfrm>
          <a:off x="3746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108131</xdr:rowOff>
    </xdr:from>
    <xdr:to>
      <xdr:col>15</xdr:col>
      <xdr:colOff>101600</xdr:colOff>
      <xdr:row>84</xdr:row>
      <xdr:rowOff>38281</xdr:rowOff>
    </xdr:to>
    <xdr:sp macro="" textlink="">
      <xdr:nvSpPr>
        <xdr:cNvPr id="296" name="フローチャート: 判断 295"/>
        <xdr:cNvSpPr/>
      </xdr:nvSpPr>
      <xdr:spPr>
        <a:xfrm>
          <a:off x="2857500" y="1433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111398</xdr:rowOff>
    </xdr:from>
    <xdr:to>
      <xdr:col>10</xdr:col>
      <xdr:colOff>165100</xdr:colOff>
      <xdr:row>84</xdr:row>
      <xdr:rowOff>41548</xdr:rowOff>
    </xdr:to>
    <xdr:sp macro="" textlink="">
      <xdr:nvSpPr>
        <xdr:cNvPr id="297" name="フローチャート: 判断 296"/>
        <xdr:cNvSpPr/>
      </xdr:nvSpPr>
      <xdr:spPr>
        <a:xfrm>
          <a:off x="1968500" y="1434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98334</xdr:rowOff>
    </xdr:from>
    <xdr:to>
      <xdr:col>6</xdr:col>
      <xdr:colOff>38100</xdr:colOff>
      <xdr:row>84</xdr:row>
      <xdr:rowOff>28484</xdr:rowOff>
    </xdr:to>
    <xdr:sp macro="" textlink="">
      <xdr:nvSpPr>
        <xdr:cNvPr id="298" name="フローチャート: 判断 297"/>
        <xdr:cNvSpPr/>
      </xdr:nvSpPr>
      <xdr:spPr>
        <a:xfrm>
          <a:off x="1079500" y="1432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144055</xdr:rowOff>
    </xdr:from>
    <xdr:to>
      <xdr:col>24</xdr:col>
      <xdr:colOff>114300</xdr:colOff>
      <xdr:row>85</xdr:row>
      <xdr:rowOff>74205</xdr:rowOff>
    </xdr:to>
    <xdr:sp macro="" textlink="">
      <xdr:nvSpPr>
        <xdr:cNvPr id="304" name="楕円 303"/>
        <xdr:cNvSpPr/>
      </xdr:nvSpPr>
      <xdr:spPr>
        <a:xfrm>
          <a:off x="4584700" y="1454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122482</xdr:rowOff>
    </xdr:from>
    <xdr:ext cx="405111" cy="259045"/>
    <xdr:sp macro="" textlink="">
      <xdr:nvSpPr>
        <xdr:cNvPr id="305" name="【公営住宅】&#10;有形固定資産減価償却率該当値テキスト"/>
        <xdr:cNvSpPr txBox="1"/>
      </xdr:nvSpPr>
      <xdr:spPr>
        <a:xfrm>
          <a:off x="4673600" y="1452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114663</xdr:rowOff>
    </xdr:from>
    <xdr:to>
      <xdr:col>20</xdr:col>
      <xdr:colOff>38100</xdr:colOff>
      <xdr:row>85</xdr:row>
      <xdr:rowOff>44813</xdr:rowOff>
    </xdr:to>
    <xdr:sp macro="" textlink="">
      <xdr:nvSpPr>
        <xdr:cNvPr id="306" name="楕円 305"/>
        <xdr:cNvSpPr/>
      </xdr:nvSpPr>
      <xdr:spPr>
        <a:xfrm>
          <a:off x="3746500" y="1451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165463</xdr:rowOff>
    </xdr:from>
    <xdr:to>
      <xdr:col>24</xdr:col>
      <xdr:colOff>63500</xdr:colOff>
      <xdr:row>85</xdr:row>
      <xdr:rowOff>23405</xdr:rowOff>
    </xdr:to>
    <xdr:cxnSp macro="">
      <xdr:nvCxnSpPr>
        <xdr:cNvPr id="307" name="直線コネクタ 306"/>
        <xdr:cNvCxnSpPr/>
      </xdr:nvCxnSpPr>
      <xdr:spPr>
        <a:xfrm>
          <a:off x="3797300" y="14567263"/>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90170</xdr:rowOff>
    </xdr:from>
    <xdr:to>
      <xdr:col>15</xdr:col>
      <xdr:colOff>101600</xdr:colOff>
      <xdr:row>85</xdr:row>
      <xdr:rowOff>20320</xdr:rowOff>
    </xdr:to>
    <xdr:sp macro="" textlink="">
      <xdr:nvSpPr>
        <xdr:cNvPr id="308" name="楕円 307"/>
        <xdr:cNvSpPr/>
      </xdr:nvSpPr>
      <xdr:spPr>
        <a:xfrm>
          <a:off x="2857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140970</xdr:rowOff>
    </xdr:from>
    <xdr:to>
      <xdr:col>19</xdr:col>
      <xdr:colOff>177800</xdr:colOff>
      <xdr:row>84</xdr:row>
      <xdr:rowOff>165463</xdr:rowOff>
    </xdr:to>
    <xdr:cxnSp macro="">
      <xdr:nvCxnSpPr>
        <xdr:cNvPr id="309" name="直線コネクタ 308"/>
        <xdr:cNvCxnSpPr/>
      </xdr:nvCxnSpPr>
      <xdr:spPr>
        <a:xfrm>
          <a:off x="2908300" y="1454277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64044</xdr:rowOff>
    </xdr:from>
    <xdr:to>
      <xdr:col>10</xdr:col>
      <xdr:colOff>165100</xdr:colOff>
      <xdr:row>84</xdr:row>
      <xdr:rowOff>165644</xdr:rowOff>
    </xdr:to>
    <xdr:sp macro="" textlink="">
      <xdr:nvSpPr>
        <xdr:cNvPr id="310" name="楕円 309"/>
        <xdr:cNvSpPr/>
      </xdr:nvSpPr>
      <xdr:spPr>
        <a:xfrm>
          <a:off x="1968500" y="1446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114844</xdr:rowOff>
    </xdr:from>
    <xdr:to>
      <xdr:col>15</xdr:col>
      <xdr:colOff>50800</xdr:colOff>
      <xdr:row>84</xdr:row>
      <xdr:rowOff>140970</xdr:rowOff>
    </xdr:to>
    <xdr:cxnSp macro="">
      <xdr:nvCxnSpPr>
        <xdr:cNvPr id="311" name="直線コネクタ 310"/>
        <xdr:cNvCxnSpPr/>
      </xdr:nvCxnSpPr>
      <xdr:spPr>
        <a:xfrm>
          <a:off x="2019300" y="1451664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29755</xdr:rowOff>
    </xdr:from>
    <xdr:to>
      <xdr:col>6</xdr:col>
      <xdr:colOff>38100</xdr:colOff>
      <xdr:row>84</xdr:row>
      <xdr:rowOff>131355</xdr:rowOff>
    </xdr:to>
    <xdr:sp macro="" textlink="">
      <xdr:nvSpPr>
        <xdr:cNvPr id="312" name="楕円 311"/>
        <xdr:cNvSpPr/>
      </xdr:nvSpPr>
      <xdr:spPr>
        <a:xfrm>
          <a:off x="1079500" y="1443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80555</xdr:rowOff>
    </xdr:from>
    <xdr:to>
      <xdr:col>10</xdr:col>
      <xdr:colOff>114300</xdr:colOff>
      <xdr:row>84</xdr:row>
      <xdr:rowOff>114844</xdr:rowOff>
    </xdr:to>
    <xdr:cxnSp macro="">
      <xdr:nvCxnSpPr>
        <xdr:cNvPr id="313" name="直線コネクタ 312"/>
        <xdr:cNvCxnSpPr/>
      </xdr:nvCxnSpPr>
      <xdr:spPr>
        <a:xfrm>
          <a:off x="1130300" y="1448235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23784</xdr:rowOff>
    </xdr:from>
    <xdr:ext cx="405111" cy="259045"/>
    <xdr:sp macro="" textlink="">
      <xdr:nvSpPr>
        <xdr:cNvPr id="314" name="n_1aveValue【公営住宅】&#10;有形固定資産減価償却率"/>
        <xdr:cNvSpPr txBox="1"/>
      </xdr:nvSpPr>
      <xdr:spPr>
        <a:xfrm>
          <a:off x="3582044" y="1408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54808</xdr:rowOff>
    </xdr:from>
    <xdr:ext cx="405111" cy="259045"/>
    <xdr:sp macro="" textlink="">
      <xdr:nvSpPr>
        <xdr:cNvPr id="315" name="n_2aveValue【公営住宅】&#10;有形固定資産減価償却率"/>
        <xdr:cNvSpPr txBox="1"/>
      </xdr:nvSpPr>
      <xdr:spPr>
        <a:xfrm>
          <a:off x="2705744" y="14113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58075</xdr:rowOff>
    </xdr:from>
    <xdr:ext cx="405111" cy="259045"/>
    <xdr:sp macro="" textlink="">
      <xdr:nvSpPr>
        <xdr:cNvPr id="316" name="n_3aveValue【公営住宅】&#10;有形固定資産減価償却率"/>
        <xdr:cNvSpPr txBox="1"/>
      </xdr:nvSpPr>
      <xdr:spPr>
        <a:xfrm>
          <a:off x="1816744" y="14116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45011</xdr:rowOff>
    </xdr:from>
    <xdr:ext cx="405111" cy="259045"/>
    <xdr:sp macro="" textlink="">
      <xdr:nvSpPr>
        <xdr:cNvPr id="317" name="n_4aveValue【公営住宅】&#10;有形固定資産減価償却率"/>
        <xdr:cNvSpPr txBox="1"/>
      </xdr:nvSpPr>
      <xdr:spPr>
        <a:xfrm>
          <a:off x="927744" y="14103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35940</xdr:rowOff>
    </xdr:from>
    <xdr:ext cx="405111" cy="259045"/>
    <xdr:sp macro="" textlink="">
      <xdr:nvSpPr>
        <xdr:cNvPr id="318" name="n_1mainValue【公営住宅】&#10;有形固定資産減価償却率"/>
        <xdr:cNvSpPr txBox="1"/>
      </xdr:nvSpPr>
      <xdr:spPr>
        <a:xfrm>
          <a:off x="3582044" y="1460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11447</xdr:rowOff>
    </xdr:from>
    <xdr:ext cx="405111" cy="259045"/>
    <xdr:sp macro="" textlink="">
      <xdr:nvSpPr>
        <xdr:cNvPr id="319" name="n_2mainValue【公営住宅】&#10;有形固定資産減価償却率"/>
        <xdr:cNvSpPr txBox="1"/>
      </xdr:nvSpPr>
      <xdr:spPr>
        <a:xfrm>
          <a:off x="2705744" y="1458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156771</xdr:rowOff>
    </xdr:from>
    <xdr:ext cx="405111" cy="259045"/>
    <xdr:sp macro="" textlink="">
      <xdr:nvSpPr>
        <xdr:cNvPr id="320" name="n_3mainValue【公営住宅】&#10;有形固定資産減価償却率"/>
        <xdr:cNvSpPr txBox="1"/>
      </xdr:nvSpPr>
      <xdr:spPr>
        <a:xfrm>
          <a:off x="1816744" y="1455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122482</xdr:rowOff>
    </xdr:from>
    <xdr:ext cx="405111" cy="259045"/>
    <xdr:sp macro="" textlink="">
      <xdr:nvSpPr>
        <xdr:cNvPr id="321" name="n_4mainValue【公営住宅】&#10;有形固定資産減価償却率"/>
        <xdr:cNvSpPr txBox="1"/>
      </xdr:nvSpPr>
      <xdr:spPr>
        <a:xfrm>
          <a:off x="927744" y="1452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82296</xdr:rowOff>
    </xdr:from>
    <xdr:to>
      <xdr:col>54</xdr:col>
      <xdr:colOff>189865</xdr:colOff>
      <xdr:row>86</xdr:row>
      <xdr:rowOff>109347</xdr:rowOff>
    </xdr:to>
    <xdr:cxnSp macro="">
      <xdr:nvCxnSpPr>
        <xdr:cNvPr id="345" name="直線コネクタ 344"/>
        <xdr:cNvCxnSpPr/>
      </xdr:nvCxnSpPr>
      <xdr:spPr>
        <a:xfrm flipV="1">
          <a:off x="10476865" y="13455396"/>
          <a:ext cx="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113174</xdr:rowOff>
    </xdr:from>
    <xdr:ext cx="469744" cy="259045"/>
    <xdr:sp macro="" textlink="">
      <xdr:nvSpPr>
        <xdr:cNvPr id="346" name="【公営住宅】&#10;一人当たり面積最小値テキスト"/>
        <xdr:cNvSpPr txBox="1"/>
      </xdr:nvSpPr>
      <xdr:spPr>
        <a:xfrm>
          <a:off x="10515600" y="1485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109347</xdr:rowOff>
    </xdr:from>
    <xdr:to>
      <xdr:col>55</xdr:col>
      <xdr:colOff>88900</xdr:colOff>
      <xdr:row>86</xdr:row>
      <xdr:rowOff>109347</xdr:rowOff>
    </xdr:to>
    <xdr:cxnSp macro="">
      <xdr:nvCxnSpPr>
        <xdr:cNvPr id="347" name="直線コネクタ 346"/>
        <xdr:cNvCxnSpPr/>
      </xdr:nvCxnSpPr>
      <xdr:spPr>
        <a:xfrm>
          <a:off x="10388600" y="1485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28973</xdr:rowOff>
    </xdr:from>
    <xdr:ext cx="469744" cy="259045"/>
    <xdr:sp macro="" textlink="">
      <xdr:nvSpPr>
        <xdr:cNvPr id="348" name="【公営住宅】&#10;一人当たり面積最大値テキスト"/>
        <xdr:cNvSpPr txBox="1"/>
      </xdr:nvSpPr>
      <xdr:spPr>
        <a:xfrm>
          <a:off x="10515600" y="13230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82296</xdr:rowOff>
    </xdr:from>
    <xdr:to>
      <xdr:col>55</xdr:col>
      <xdr:colOff>88900</xdr:colOff>
      <xdr:row>78</xdr:row>
      <xdr:rowOff>82296</xdr:rowOff>
    </xdr:to>
    <xdr:cxnSp macro="">
      <xdr:nvCxnSpPr>
        <xdr:cNvPr id="349" name="直線コネクタ 348"/>
        <xdr:cNvCxnSpPr/>
      </xdr:nvCxnSpPr>
      <xdr:spPr>
        <a:xfrm>
          <a:off x="10388600" y="1345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88028</xdr:rowOff>
    </xdr:from>
    <xdr:ext cx="469744" cy="259045"/>
    <xdr:sp macro="" textlink="">
      <xdr:nvSpPr>
        <xdr:cNvPr id="350" name="【公営住宅】&#10;一人当たり面積平均値テキスト"/>
        <xdr:cNvSpPr txBox="1"/>
      </xdr:nvSpPr>
      <xdr:spPr>
        <a:xfrm>
          <a:off x="10515600" y="14318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109601</xdr:rowOff>
    </xdr:from>
    <xdr:to>
      <xdr:col>55</xdr:col>
      <xdr:colOff>50800</xdr:colOff>
      <xdr:row>84</xdr:row>
      <xdr:rowOff>39751</xdr:rowOff>
    </xdr:to>
    <xdr:sp macro="" textlink="">
      <xdr:nvSpPr>
        <xdr:cNvPr id="351" name="フローチャート: 判断 350"/>
        <xdr:cNvSpPr/>
      </xdr:nvSpPr>
      <xdr:spPr>
        <a:xfrm>
          <a:off x="10426700" y="1433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140843</xdr:rowOff>
    </xdr:from>
    <xdr:to>
      <xdr:col>50</xdr:col>
      <xdr:colOff>165100</xdr:colOff>
      <xdr:row>84</xdr:row>
      <xdr:rowOff>70993</xdr:rowOff>
    </xdr:to>
    <xdr:sp macro="" textlink="">
      <xdr:nvSpPr>
        <xdr:cNvPr id="352" name="フローチャート: 判断 351"/>
        <xdr:cNvSpPr/>
      </xdr:nvSpPr>
      <xdr:spPr>
        <a:xfrm>
          <a:off x="9588500" y="1437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84455</xdr:rowOff>
    </xdr:from>
    <xdr:to>
      <xdr:col>46</xdr:col>
      <xdr:colOff>38100</xdr:colOff>
      <xdr:row>84</xdr:row>
      <xdr:rowOff>14605</xdr:rowOff>
    </xdr:to>
    <xdr:sp macro="" textlink="">
      <xdr:nvSpPr>
        <xdr:cNvPr id="353" name="フローチャート: 判断 352"/>
        <xdr:cNvSpPr/>
      </xdr:nvSpPr>
      <xdr:spPr>
        <a:xfrm>
          <a:off x="8699500" y="1431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106935</xdr:rowOff>
    </xdr:from>
    <xdr:to>
      <xdr:col>41</xdr:col>
      <xdr:colOff>101600</xdr:colOff>
      <xdr:row>84</xdr:row>
      <xdr:rowOff>37085</xdr:rowOff>
    </xdr:to>
    <xdr:sp macro="" textlink="">
      <xdr:nvSpPr>
        <xdr:cNvPr id="354" name="フローチャート: 判断 353"/>
        <xdr:cNvSpPr/>
      </xdr:nvSpPr>
      <xdr:spPr>
        <a:xfrm>
          <a:off x="7810500" y="1433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66929</xdr:rowOff>
    </xdr:from>
    <xdr:to>
      <xdr:col>36</xdr:col>
      <xdr:colOff>165100</xdr:colOff>
      <xdr:row>83</xdr:row>
      <xdr:rowOff>168529</xdr:rowOff>
    </xdr:to>
    <xdr:sp macro="" textlink="">
      <xdr:nvSpPr>
        <xdr:cNvPr id="355" name="フローチャート: 判断 354"/>
        <xdr:cNvSpPr/>
      </xdr:nvSpPr>
      <xdr:spPr>
        <a:xfrm>
          <a:off x="6921500" y="1429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52451</xdr:rowOff>
    </xdr:from>
    <xdr:to>
      <xdr:col>55</xdr:col>
      <xdr:colOff>50800</xdr:colOff>
      <xdr:row>82</xdr:row>
      <xdr:rowOff>154051</xdr:rowOff>
    </xdr:to>
    <xdr:sp macro="" textlink="">
      <xdr:nvSpPr>
        <xdr:cNvPr id="361" name="楕円 360"/>
        <xdr:cNvSpPr/>
      </xdr:nvSpPr>
      <xdr:spPr>
        <a:xfrm>
          <a:off x="10426700" y="1411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75328</xdr:rowOff>
    </xdr:from>
    <xdr:ext cx="469744" cy="259045"/>
    <xdr:sp macro="" textlink="">
      <xdr:nvSpPr>
        <xdr:cNvPr id="362" name="【公営住宅】&#10;一人当たり面積該当値テキスト"/>
        <xdr:cNvSpPr txBox="1"/>
      </xdr:nvSpPr>
      <xdr:spPr>
        <a:xfrm>
          <a:off x="10515600" y="13962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63119</xdr:rowOff>
    </xdr:from>
    <xdr:to>
      <xdr:col>50</xdr:col>
      <xdr:colOff>165100</xdr:colOff>
      <xdr:row>82</xdr:row>
      <xdr:rowOff>164719</xdr:rowOff>
    </xdr:to>
    <xdr:sp macro="" textlink="">
      <xdr:nvSpPr>
        <xdr:cNvPr id="363" name="楕円 362"/>
        <xdr:cNvSpPr/>
      </xdr:nvSpPr>
      <xdr:spPr>
        <a:xfrm>
          <a:off x="9588500" y="1412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103251</xdr:rowOff>
    </xdr:from>
    <xdr:to>
      <xdr:col>55</xdr:col>
      <xdr:colOff>0</xdr:colOff>
      <xdr:row>82</xdr:row>
      <xdr:rowOff>113919</xdr:rowOff>
    </xdr:to>
    <xdr:cxnSp macro="">
      <xdr:nvCxnSpPr>
        <xdr:cNvPr id="364" name="直線コネクタ 363"/>
        <xdr:cNvCxnSpPr/>
      </xdr:nvCxnSpPr>
      <xdr:spPr>
        <a:xfrm flipV="1">
          <a:off x="9639300" y="14162151"/>
          <a:ext cx="8382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72644</xdr:rowOff>
    </xdr:from>
    <xdr:to>
      <xdr:col>46</xdr:col>
      <xdr:colOff>38100</xdr:colOff>
      <xdr:row>83</xdr:row>
      <xdr:rowOff>2794</xdr:rowOff>
    </xdr:to>
    <xdr:sp macro="" textlink="">
      <xdr:nvSpPr>
        <xdr:cNvPr id="365" name="楕円 364"/>
        <xdr:cNvSpPr/>
      </xdr:nvSpPr>
      <xdr:spPr>
        <a:xfrm>
          <a:off x="8699500" y="1413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113919</xdr:rowOff>
    </xdr:from>
    <xdr:to>
      <xdr:col>50</xdr:col>
      <xdr:colOff>114300</xdr:colOff>
      <xdr:row>82</xdr:row>
      <xdr:rowOff>123444</xdr:rowOff>
    </xdr:to>
    <xdr:cxnSp macro="">
      <xdr:nvCxnSpPr>
        <xdr:cNvPr id="366" name="直線コネクタ 365"/>
        <xdr:cNvCxnSpPr/>
      </xdr:nvCxnSpPr>
      <xdr:spPr>
        <a:xfrm flipV="1">
          <a:off x="8750300" y="14172819"/>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82550</xdr:rowOff>
    </xdr:from>
    <xdr:to>
      <xdr:col>41</xdr:col>
      <xdr:colOff>101600</xdr:colOff>
      <xdr:row>83</xdr:row>
      <xdr:rowOff>12700</xdr:rowOff>
    </xdr:to>
    <xdr:sp macro="" textlink="">
      <xdr:nvSpPr>
        <xdr:cNvPr id="367" name="楕円 366"/>
        <xdr:cNvSpPr/>
      </xdr:nvSpPr>
      <xdr:spPr>
        <a:xfrm>
          <a:off x="78105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123444</xdr:rowOff>
    </xdr:from>
    <xdr:to>
      <xdr:col>45</xdr:col>
      <xdr:colOff>177800</xdr:colOff>
      <xdr:row>82</xdr:row>
      <xdr:rowOff>133350</xdr:rowOff>
    </xdr:to>
    <xdr:cxnSp macro="">
      <xdr:nvCxnSpPr>
        <xdr:cNvPr id="368" name="直線コネクタ 367"/>
        <xdr:cNvCxnSpPr/>
      </xdr:nvCxnSpPr>
      <xdr:spPr>
        <a:xfrm flipV="1">
          <a:off x="7861300" y="14182344"/>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65787</xdr:rowOff>
    </xdr:from>
    <xdr:to>
      <xdr:col>36</xdr:col>
      <xdr:colOff>165100</xdr:colOff>
      <xdr:row>82</xdr:row>
      <xdr:rowOff>167387</xdr:rowOff>
    </xdr:to>
    <xdr:sp macro="" textlink="">
      <xdr:nvSpPr>
        <xdr:cNvPr id="369" name="楕円 368"/>
        <xdr:cNvSpPr/>
      </xdr:nvSpPr>
      <xdr:spPr>
        <a:xfrm>
          <a:off x="6921500" y="14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116587</xdr:rowOff>
    </xdr:from>
    <xdr:to>
      <xdr:col>41</xdr:col>
      <xdr:colOff>50800</xdr:colOff>
      <xdr:row>82</xdr:row>
      <xdr:rowOff>133350</xdr:rowOff>
    </xdr:to>
    <xdr:cxnSp macro="">
      <xdr:nvCxnSpPr>
        <xdr:cNvPr id="370" name="直線コネクタ 369"/>
        <xdr:cNvCxnSpPr/>
      </xdr:nvCxnSpPr>
      <xdr:spPr>
        <a:xfrm>
          <a:off x="6972300" y="14175487"/>
          <a:ext cx="889000" cy="1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62120</xdr:rowOff>
    </xdr:from>
    <xdr:ext cx="469744" cy="259045"/>
    <xdr:sp macro="" textlink="">
      <xdr:nvSpPr>
        <xdr:cNvPr id="371" name="n_1aveValue【公営住宅】&#10;一人当たり面積"/>
        <xdr:cNvSpPr txBox="1"/>
      </xdr:nvSpPr>
      <xdr:spPr>
        <a:xfrm>
          <a:off x="9391727" y="14463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5732</xdr:rowOff>
    </xdr:from>
    <xdr:ext cx="469744" cy="259045"/>
    <xdr:sp macro="" textlink="">
      <xdr:nvSpPr>
        <xdr:cNvPr id="372" name="n_2aveValue【公営住宅】&#10;一人当たり面積"/>
        <xdr:cNvSpPr txBox="1"/>
      </xdr:nvSpPr>
      <xdr:spPr>
        <a:xfrm>
          <a:off x="8515427" y="1440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28212</xdr:rowOff>
    </xdr:from>
    <xdr:ext cx="469744" cy="259045"/>
    <xdr:sp macro="" textlink="">
      <xdr:nvSpPr>
        <xdr:cNvPr id="373" name="n_3aveValue【公営住宅】&#10;一人当たり面積"/>
        <xdr:cNvSpPr txBox="1"/>
      </xdr:nvSpPr>
      <xdr:spPr>
        <a:xfrm>
          <a:off x="7626427" y="1443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159656</xdr:rowOff>
    </xdr:from>
    <xdr:ext cx="469744" cy="259045"/>
    <xdr:sp macro="" textlink="">
      <xdr:nvSpPr>
        <xdr:cNvPr id="374" name="n_4aveValue【公営住宅】&#10;一人当たり面積"/>
        <xdr:cNvSpPr txBox="1"/>
      </xdr:nvSpPr>
      <xdr:spPr>
        <a:xfrm>
          <a:off x="6737427" y="14390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9796</xdr:rowOff>
    </xdr:from>
    <xdr:ext cx="469744" cy="259045"/>
    <xdr:sp macro="" textlink="">
      <xdr:nvSpPr>
        <xdr:cNvPr id="375" name="n_1mainValue【公営住宅】&#10;一人当たり面積"/>
        <xdr:cNvSpPr txBox="1"/>
      </xdr:nvSpPr>
      <xdr:spPr>
        <a:xfrm>
          <a:off x="9391727" y="13897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19321</xdr:rowOff>
    </xdr:from>
    <xdr:ext cx="469744" cy="259045"/>
    <xdr:sp macro="" textlink="">
      <xdr:nvSpPr>
        <xdr:cNvPr id="376" name="n_2mainValue【公営住宅】&#10;一人当たり面積"/>
        <xdr:cNvSpPr txBox="1"/>
      </xdr:nvSpPr>
      <xdr:spPr>
        <a:xfrm>
          <a:off x="8515427" y="1390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29227</xdr:rowOff>
    </xdr:from>
    <xdr:ext cx="469744" cy="259045"/>
    <xdr:sp macro="" textlink="">
      <xdr:nvSpPr>
        <xdr:cNvPr id="377" name="n_3mainValue【公営住宅】&#10;一人当たり面積"/>
        <xdr:cNvSpPr txBox="1"/>
      </xdr:nvSpPr>
      <xdr:spPr>
        <a:xfrm>
          <a:off x="7626427" y="1391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12464</xdr:rowOff>
    </xdr:from>
    <xdr:ext cx="469744" cy="259045"/>
    <xdr:sp macro="" textlink="">
      <xdr:nvSpPr>
        <xdr:cNvPr id="378" name="n_4mainValue【公営住宅】&#10;一人当たり面積"/>
        <xdr:cNvSpPr txBox="1"/>
      </xdr:nvSpPr>
      <xdr:spPr>
        <a:xfrm>
          <a:off x="6737427" y="13899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5" name="テキスト ボックス 4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7" name="テキスト ボックス 4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140970</xdr:rowOff>
    </xdr:from>
    <xdr:to>
      <xdr:col>85</xdr:col>
      <xdr:colOff>126364</xdr:colOff>
      <xdr:row>42</xdr:row>
      <xdr:rowOff>24765</xdr:rowOff>
    </xdr:to>
    <xdr:cxnSp macro="">
      <xdr:nvCxnSpPr>
        <xdr:cNvPr id="419" name="直線コネクタ 418"/>
        <xdr:cNvCxnSpPr/>
      </xdr:nvCxnSpPr>
      <xdr:spPr>
        <a:xfrm flipV="1">
          <a:off x="16318864" y="562737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28592</xdr:rowOff>
    </xdr:from>
    <xdr:ext cx="405111" cy="259045"/>
    <xdr:sp macro="" textlink="">
      <xdr:nvSpPr>
        <xdr:cNvPr id="420" name="【認定こども園・幼稚園・保育所】&#10;有形固定資産減価償却率最小値テキスト"/>
        <xdr:cNvSpPr txBox="1"/>
      </xdr:nvSpPr>
      <xdr:spPr>
        <a:xfrm>
          <a:off x="16357600" y="722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24765</xdr:rowOff>
    </xdr:from>
    <xdr:to>
      <xdr:col>86</xdr:col>
      <xdr:colOff>25400</xdr:colOff>
      <xdr:row>42</xdr:row>
      <xdr:rowOff>24765</xdr:rowOff>
    </xdr:to>
    <xdr:cxnSp macro="">
      <xdr:nvCxnSpPr>
        <xdr:cNvPr id="421" name="直線コネクタ 420"/>
        <xdr:cNvCxnSpPr/>
      </xdr:nvCxnSpPr>
      <xdr:spPr>
        <a:xfrm>
          <a:off x="16230600" y="722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87647</xdr:rowOff>
    </xdr:from>
    <xdr:ext cx="405111" cy="259045"/>
    <xdr:sp macro="" textlink="">
      <xdr:nvSpPr>
        <xdr:cNvPr id="422" name="【認定こども園・幼稚園・保育所】&#10;有形固定資産減価償却率最大値テキスト"/>
        <xdr:cNvSpPr txBox="1"/>
      </xdr:nvSpPr>
      <xdr:spPr>
        <a:xfrm>
          <a:off x="16357600" y="540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140970</xdr:rowOff>
    </xdr:from>
    <xdr:to>
      <xdr:col>86</xdr:col>
      <xdr:colOff>25400</xdr:colOff>
      <xdr:row>32</xdr:row>
      <xdr:rowOff>140970</xdr:rowOff>
    </xdr:to>
    <xdr:cxnSp macro="">
      <xdr:nvCxnSpPr>
        <xdr:cNvPr id="423" name="直線コネクタ 422"/>
        <xdr:cNvCxnSpPr/>
      </xdr:nvCxnSpPr>
      <xdr:spPr>
        <a:xfrm>
          <a:off x="16230600" y="562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424" name="【認定こども園・幼稚園・保育所】&#10;有形固定資産減価償却率平均値テキスト"/>
        <xdr:cNvSpPr txBox="1"/>
      </xdr:nvSpPr>
      <xdr:spPr>
        <a:xfrm>
          <a:off x="16357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25" name="フローチャート: 判断 424"/>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86360</xdr:rowOff>
    </xdr:from>
    <xdr:to>
      <xdr:col>81</xdr:col>
      <xdr:colOff>101600</xdr:colOff>
      <xdr:row>38</xdr:row>
      <xdr:rowOff>16510</xdr:rowOff>
    </xdr:to>
    <xdr:sp macro="" textlink="">
      <xdr:nvSpPr>
        <xdr:cNvPr id="426" name="フローチャート: 判断 425"/>
        <xdr:cNvSpPr/>
      </xdr:nvSpPr>
      <xdr:spPr>
        <a:xfrm>
          <a:off x="15430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73025</xdr:rowOff>
    </xdr:from>
    <xdr:to>
      <xdr:col>76</xdr:col>
      <xdr:colOff>165100</xdr:colOff>
      <xdr:row>38</xdr:row>
      <xdr:rowOff>3175</xdr:rowOff>
    </xdr:to>
    <xdr:sp macro="" textlink="">
      <xdr:nvSpPr>
        <xdr:cNvPr id="427" name="フローチャート: 判断 426"/>
        <xdr:cNvSpPr/>
      </xdr:nvSpPr>
      <xdr:spPr>
        <a:xfrm>
          <a:off x="145415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120650</xdr:rowOff>
    </xdr:from>
    <xdr:to>
      <xdr:col>72</xdr:col>
      <xdr:colOff>38100</xdr:colOff>
      <xdr:row>38</xdr:row>
      <xdr:rowOff>50800</xdr:rowOff>
    </xdr:to>
    <xdr:sp macro="" textlink="">
      <xdr:nvSpPr>
        <xdr:cNvPr id="428" name="フローチャート: 判断 427"/>
        <xdr:cNvSpPr/>
      </xdr:nvSpPr>
      <xdr:spPr>
        <a:xfrm>
          <a:off x="13652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25400</xdr:rowOff>
    </xdr:from>
    <xdr:to>
      <xdr:col>67</xdr:col>
      <xdr:colOff>101600</xdr:colOff>
      <xdr:row>34</xdr:row>
      <xdr:rowOff>127000</xdr:rowOff>
    </xdr:to>
    <xdr:sp macro="" textlink="">
      <xdr:nvSpPr>
        <xdr:cNvPr id="429" name="フローチャート: 判断 428"/>
        <xdr:cNvSpPr/>
      </xdr:nvSpPr>
      <xdr:spPr>
        <a:xfrm>
          <a:off x="12763500" y="58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168275</xdr:rowOff>
    </xdr:from>
    <xdr:to>
      <xdr:col>85</xdr:col>
      <xdr:colOff>177800</xdr:colOff>
      <xdr:row>36</xdr:row>
      <xdr:rowOff>98425</xdr:rowOff>
    </xdr:to>
    <xdr:sp macro="" textlink="">
      <xdr:nvSpPr>
        <xdr:cNvPr id="435" name="楕円 434"/>
        <xdr:cNvSpPr/>
      </xdr:nvSpPr>
      <xdr:spPr>
        <a:xfrm>
          <a:off x="16268700" y="616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19702</xdr:rowOff>
    </xdr:from>
    <xdr:ext cx="405111" cy="259045"/>
    <xdr:sp macro="" textlink="">
      <xdr:nvSpPr>
        <xdr:cNvPr id="436" name="【認定こども園・幼稚園・保育所】&#10;有形固定資産減価償却率該当値テキスト"/>
        <xdr:cNvSpPr txBox="1"/>
      </xdr:nvSpPr>
      <xdr:spPr>
        <a:xfrm>
          <a:off x="16357600" y="602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33020</xdr:rowOff>
    </xdr:from>
    <xdr:to>
      <xdr:col>81</xdr:col>
      <xdr:colOff>101600</xdr:colOff>
      <xdr:row>40</xdr:row>
      <xdr:rowOff>134620</xdr:rowOff>
    </xdr:to>
    <xdr:sp macro="" textlink="">
      <xdr:nvSpPr>
        <xdr:cNvPr id="437" name="楕円 436"/>
        <xdr:cNvSpPr/>
      </xdr:nvSpPr>
      <xdr:spPr>
        <a:xfrm>
          <a:off x="15430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47625</xdr:rowOff>
    </xdr:from>
    <xdr:to>
      <xdr:col>85</xdr:col>
      <xdr:colOff>127000</xdr:colOff>
      <xdr:row>40</xdr:row>
      <xdr:rowOff>83820</xdr:rowOff>
    </xdr:to>
    <xdr:cxnSp macro="">
      <xdr:nvCxnSpPr>
        <xdr:cNvPr id="438" name="直線コネクタ 437"/>
        <xdr:cNvCxnSpPr/>
      </xdr:nvCxnSpPr>
      <xdr:spPr>
        <a:xfrm flipV="1">
          <a:off x="15481300" y="6219825"/>
          <a:ext cx="838200" cy="72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55880</xdr:rowOff>
    </xdr:from>
    <xdr:to>
      <xdr:col>76</xdr:col>
      <xdr:colOff>165100</xdr:colOff>
      <xdr:row>40</xdr:row>
      <xdr:rowOff>157480</xdr:rowOff>
    </xdr:to>
    <xdr:sp macro="" textlink="">
      <xdr:nvSpPr>
        <xdr:cNvPr id="439" name="楕円 438"/>
        <xdr:cNvSpPr/>
      </xdr:nvSpPr>
      <xdr:spPr>
        <a:xfrm>
          <a:off x="145415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83820</xdr:rowOff>
    </xdr:from>
    <xdr:to>
      <xdr:col>81</xdr:col>
      <xdr:colOff>50800</xdr:colOff>
      <xdr:row>40</xdr:row>
      <xdr:rowOff>106680</xdr:rowOff>
    </xdr:to>
    <xdr:cxnSp macro="">
      <xdr:nvCxnSpPr>
        <xdr:cNvPr id="440" name="直線コネクタ 439"/>
        <xdr:cNvCxnSpPr/>
      </xdr:nvCxnSpPr>
      <xdr:spPr>
        <a:xfrm flipV="1">
          <a:off x="14592300" y="6941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19685</xdr:rowOff>
    </xdr:from>
    <xdr:to>
      <xdr:col>72</xdr:col>
      <xdr:colOff>38100</xdr:colOff>
      <xdr:row>40</xdr:row>
      <xdr:rowOff>121285</xdr:rowOff>
    </xdr:to>
    <xdr:sp macro="" textlink="">
      <xdr:nvSpPr>
        <xdr:cNvPr id="441" name="楕円 440"/>
        <xdr:cNvSpPr/>
      </xdr:nvSpPr>
      <xdr:spPr>
        <a:xfrm>
          <a:off x="13652500" y="687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70485</xdr:rowOff>
    </xdr:from>
    <xdr:to>
      <xdr:col>76</xdr:col>
      <xdr:colOff>114300</xdr:colOff>
      <xdr:row>40</xdr:row>
      <xdr:rowOff>106680</xdr:rowOff>
    </xdr:to>
    <xdr:cxnSp macro="">
      <xdr:nvCxnSpPr>
        <xdr:cNvPr id="442" name="直線コネクタ 441"/>
        <xdr:cNvCxnSpPr/>
      </xdr:nvCxnSpPr>
      <xdr:spPr>
        <a:xfrm>
          <a:off x="13703300" y="692848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154940</xdr:rowOff>
    </xdr:from>
    <xdr:to>
      <xdr:col>67</xdr:col>
      <xdr:colOff>101600</xdr:colOff>
      <xdr:row>40</xdr:row>
      <xdr:rowOff>85090</xdr:rowOff>
    </xdr:to>
    <xdr:sp macro="" textlink="">
      <xdr:nvSpPr>
        <xdr:cNvPr id="443" name="楕円 442"/>
        <xdr:cNvSpPr/>
      </xdr:nvSpPr>
      <xdr:spPr>
        <a:xfrm>
          <a:off x="12763500" y="68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34290</xdr:rowOff>
    </xdr:from>
    <xdr:to>
      <xdr:col>71</xdr:col>
      <xdr:colOff>177800</xdr:colOff>
      <xdr:row>40</xdr:row>
      <xdr:rowOff>70485</xdr:rowOff>
    </xdr:to>
    <xdr:cxnSp macro="">
      <xdr:nvCxnSpPr>
        <xdr:cNvPr id="444" name="直線コネクタ 443"/>
        <xdr:cNvCxnSpPr/>
      </xdr:nvCxnSpPr>
      <xdr:spPr>
        <a:xfrm>
          <a:off x="12814300" y="689229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33037</xdr:rowOff>
    </xdr:from>
    <xdr:ext cx="405111" cy="259045"/>
    <xdr:sp macro="" textlink="">
      <xdr:nvSpPr>
        <xdr:cNvPr id="445" name="n_1aveValue【認定こども園・幼稚園・保育所】&#10;有形固定資産減価償却率"/>
        <xdr:cNvSpPr txBox="1"/>
      </xdr:nvSpPr>
      <xdr:spPr>
        <a:xfrm>
          <a:off x="15266044" y="620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19702</xdr:rowOff>
    </xdr:from>
    <xdr:ext cx="405111" cy="259045"/>
    <xdr:sp macro="" textlink="">
      <xdr:nvSpPr>
        <xdr:cNvPr id="446" name="n_2aveValue【認定こども園・幼稚園・保育所】&#10;有形固定資産減価償却率"/>
        <xdr:cNvSpPr txBox="1"/>
      </xdr:nvSpPr>
      <xdr:spPr>
        <a:xfrm>
          <a:off x="14389744" y="619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67327</xdr:rowOff>
    </xdr:from>
    <xdr:ext cx="405111" cy="259045"/>
    <xdr:sp macro="" textlink="">
      <xdr:nvSpPr>
        <xdr:cNvPr id="447" name="n_3aveValue【認定こども園・幼稚園・保育所】&#10;有形固定資産減価償却率"/>
        <xdr:cNvSpPr txBox="1"/>
      </xdr:nvSpPr>
      <xdr:spPr>
        <a:xfrm>
          <a:off x="135007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143527</xdr:rowOff>
    </xdr:from>
    <xdr:ext cx="405111" cy="259045"/>
    <xdr:sp macro="" textlink="">
      <xdr:nvSpPr>
        <xdr:cNvPr id="448" name="n_4aveValue【認定こども園・幼稚園・保育所】&#10;有形固定資産減価償却率"/>
        <xdr:cNvSpPr txBox="1"/>
      </xdr:nvSpPr>
      <xdr:spPr>
        <a:xfrm>
          <a:off x="12611744"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125747</xdr:rowOff>
    </xdr:from>
    <xdr:ext cx="405111" cy="259045"/>
    <xdr:sp macro="" textlink="">
      <xdr:nvSpPr>
        <xdr:cNvPr id="449" name="n_1mainValue【認定こども園・幼稚園・保育所】&#10;有形固定資産減価償却率"/>
        <xdr:cNvSpPr txBox="1"/>
      </xdr:nvSpPr>
      <xdr:spPr>
        <a:xfrm>
          <a:off x="15266044" y="698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148607</xdr:rowOff>
    </xdr:from>
    <xdr:ext cx="405111" cy="259045"/>
    <xdr:sp macro="" textlink="">
      <xdr:nvSpPr>
        <xdr:cNvPr id="450" name="n_2mainValue【認定こども園・幼稚園・保育所】&#10;有形固定資産減価償却率"/>
        <xdr:cNvSpPr txBox="1"/>
      </xdr:nvSpPr>
      <xdr:spPr>
        <a:xfrm>
          <a:off x="14389744" y="700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112412</xdr:rowOff>
    </xdr:from>
    <xdr:ext cx="405111" cy="259045"/>
    <xdr:sp macro="" textlink="">
      <xdr:nvSpPr>
        <xdr:cNvPr id="451" name="n_3mainValue【認定こども園・幼稚園・保育所】&#10;有形固定資産減価償却率"/>
        <xdr:cNvSpPr txBox="1"/>
      </xdr:nvSpPr>
      <xdr:spPr>
        <a:xfrm>
          <a:off x="13500744" y="697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76217</xdr:rowOff>
    </xdr:from>
    <xdr:ext cx="405111" cy="259045"/>
    <xdr:sp macro="" textlink="">
      <xdr:nvSpPr>
        <xdr:cNvPr id="452" name="n_4mainValue【認定こども園・幼稚園・保育所】&#10;有形固定資産減価償却率"/>
        <xdr:cNvSpPr txBox="1"/>
      </xdr:nvSpPr>
      <xdr:spPr>
        <a:xfrm>
          <a:off x="12611744" y="693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3" name="直線コネクタ 46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4" name="テキスト ボックス 46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5" name="直線コネクタ 46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6" name="テキスト ボックス 46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7" name="直線コネクタ 46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8" name="テキスト ボックス 46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9" name="直線コネクタ 46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0" name="テキスト ボックス 46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1" name="直線コネクタ 47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2" name="テキスト ボックス 47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156210</xdr:rowOff>
    </xdr:from>
    <xdr:to>
      <xdr:col>116</xdr:col>
      <xdr:colOff>62864</xdr:colOff>
      <xdr:row>41</xdr:row>
      <xdr:rowOff>72390</xdr:rowOff>
    </xdr:to>
    <xdr:cxnSp macro="">
      <xdr:nvCxnSpPr>
        <xdr:cNvPr id="476" name="直線コネクタ 475"/>
        <xdr:cNvCxnSpPr/>
      </xdr:nvCxnSpPr>
      <xdr:spPr>
        <a:xfrm flipV="1">
          <a:off x="22160864" y="564261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76217</xdr:rowOff>
    </xdr:from>
    <xdr:ext cx="469744" cy="259045"/>
    <xdr:sp macro="" textlink="">
      <xdr:nvSpPr>
        <xdr:cNvPr id="477" name="【認定こども園・幼稚園・保育所】&#10;一人当たり面積最小値テキスト"/>
        <xdr:cNvSpPr txBox="1"/>
      </xdr:nvSpPr>
      <xdr:spPr>
        <a:xfrm>
          <a:off x="22199600"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72390</xdr:rowOff>
    </xdr:from>
    <xdr:to>
      <xdr:col>116</xdr:col>
      <xdr:colOff>152400</xdr:colOff>
      <xdr:row>41</xdr:row>
      <xdr:rowOff>72390</xdr:rowOff>
    </xdr:to>
    <xdr:cxnSp macro="">
      <xdr:nvCxnSpPr>
        <xdr:cNvPr id="478" name="直線コネクタ 477"/>
        <xdr:cNvCxnSpPr/>
      </xdr:nvCxnSpPr>
      <xdr:spPr>
        <a:xfrm>
          <a:off x="22072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102887</xdr:rowOff>
    </xdr:from>
    <xdr:ext cx="469744" cy="259045"/>
    <xdr:sp macro="" textlink="">
      <xdr:nvSpPr>
        <xdr:cNvPr id="479" name="【認定こども園・幼稚園・保育所】&#10;一人当たり面積最大値テキスト"/>
        <xdr:cNvSpPr txBox="1"/>
      </xdr:nvSpPr>
      <xdr:spPr>
        <a:xfrm>
          <a:off x="22199600" y="541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156210</xdr:rowOff>
    </xdr:from>
    <xdr:to>
      <xdr:col>116</xdr:col>
      <xdr:colOff>152400</xdr:colOff>
      <xdr:row>32</xdr:row>
      <xdr:rowOff>156210</xdr:rowOff>
    </xdr:to>
    <xdr:cxnSp macro="">
      <xdr:nvCxnSpPr>
        <xdr:cNvPr id="480" name="直線コネクタ 479"/>
        <xdr:cNvCxnSpPr/>
      </xdr:nvCxnSpPr>
      <xdr:spPr>
        <a:xfrm>
          <a:off x="22072600" y="564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151147</xdr:rowOff>
    </xdr:from>
    <xdr:ext cx="469744" cy="259045"/>
    <xdr:sp macro="" textlink="">
      <xdr:nvSpPr>
        <xdr:cNvPr id="481" name="【認定こども園・幼稚園・保育所】&#10;一人当たり面積平均値テキスト"/>
        <xdr:cNvSpPr txBox="1"/>
      </xdr:nvSpPr>
      <xdr:spPr>
        <a:xfrm>
          <a:off x="22199600" y="6323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128270</xdr:rowOff>
    </xdr:from>
    <xdr:to>
      <xdr:col>116</xdr:col>
      <xdr:colOff>114300</xdr:colOff>
      <xdr:row>38</xdr:row>
      <xdr:rowOff>58420</xdr:rowOff>
    </xdr:to>
    <xdr:sp macro="" textlink="">
      <xdr:nvSpPr>
        <xdr:cNvPr id="482" name="フローチャート: 判断 481"/>
        <xdr:cNvSpPr/>
      </xdr:nvSpPr>
      <xdr:spPr>
        <a:xfrm>
          <a:off x="22110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124460</xdr:rowOff>
    </xdr:from>
    <xdr:to>
      <xdr:col>112</xdr:col>
      <xdr:colOff>38100</xdr:colOff>
      <xdr:row>38</xdr:row>
      <xdr:rowOff>54610</xdr:rowOff>
    </xdr:to>
    <xdr:sp macro="" textlink="">
      <xdr:nvSpPr>
        <xdr:cNvPr id="483" name="フローチャート: 判断 482"/>
        <xdr:cNvSpPr/>
      </xdr:nvSpPr>
      <xdr:spPr>
        <a:xfrm>
          <a:off x="21272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135890</xdr:rowOff>
    </xdr:from>
    <xdr:to>
      <xdr:col>107</xdr:col>
      <xdr:colOff>101600</xdr:colOff>
      <xdr:row>38</xdr:row>
      <xdr:rowOff>66040</xdr:rowOff>
    </xdr:to>
    <xdr:sp macro="" textlink="">
      <xdr:nvSpPr>
        <xdr:cNvPr id="484" name="フローチャート: 判断 483"/>
        <xdr:cNvSpPr/>
      </xdr:nvSpPr>
      <xdr:spPr>
        <a:xfrm>
          <a:off x="20383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90170</xdr:rowOff>
    </xdr:from>
    <xdr:to>
      <xdr:col>102</xdr:col>
      <xdr:colOff>165100</xdr:colOff>
      <xdr:row>38</xdr:row>
      <xdr:rowOff>20320</xdr:rowOff>
    </xdr:to>
    <xdr:sp macro="" textlink="">
      <xdr:nvSpPr>
        <xdr:cNvPr id="485" name="フローチャート: 判断 484"/>
        <xdr:cNvSpPr/>
      </xdr:nvSpPr>
      <xdr:spPr>
        <a:xfrm>
          <a:off x="19494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74930</xdr:rowOff>
    </xdr:from>
    <xdr:to>
      <xdr:col>98</xdr:col>
      <xdr:colOff>38100</xdr:colOff>
      <xdr:row>38</xdr:row>
      <xdr:rowOff>5080</xdr:rowOff>
    </xdr:to>
    <xdr:sp macro="" textlink="">
      <xdr:nvSpPr>
        <xdr:cNvPr id="486" name="フローチャート: 判断 485"/>
        <xdr:cNvSpPr/>
      </xdr:nvSpPr>
      <xdr:spPr>
        <a:xfrm>
          <a:off x="18605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135890</xdr:rowOff>
    </xdr:from>
    <xdr:to>
      <xdr:col>116</xdr:col>
      <xdr:colOff>114300</xdr:colOff>
      <xdr:row>40</xdr:row>
      <xdr:rowOff>66040</xdr:rowOff>
    </xdr:to>
    <xdr:sp macro="" textlink="">
      <xdr:nvSpPr>
        <xdr:cNvPr id="492" name="楕円 491"/>
        <xdr:cNvSpPr/>
      </xdr:nvSpPr>
      <xdr:spPr>
        <a:xfrm>
          <a:off x="221107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114317</xdr:rowOff>
    </xdr:from>
    <xdr:ext cx="469744" cy="259045"/>
    <xdr:sp macro="" textlink="">
      <xdr:nvSpPr>
        <xdr:cNvPr id="493" name="【認定こども園・幼稚園・保育所】&#10;一人当たり面積該当値テキスト"/>
        <xdr:cNvSpPr txBox="1"/>
      </xdr:nvSpPr>
      <xdr:spPr>
        <a:xfrm>
          <a:off x="22199600"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105410</xdr:rowOff>
    </xdr:from>
    <xdr:to>
      <xdr:col>112</xdr:col>
      <xdr:colOff>38100</xdr:colOff>
      <xdr:row>39</xdr:row>
      <xdr:rowOff>35560</xdr:rowOff>
    </xdr:to>
    <xdr:sp macro="" textlink="">
      <xdr:nvSpPr>
        <xdr:cNvPr id="494" name="楕円 493"/>
        <xdr:cNvSpPr/>
      </xdr:nvSpPr>
      <xdr:spPr>
        <a:xfrm>
          <a:off x="21272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156210</xdr:rowOff>
    </xdr:from>
    <xdr:to>
      <xdr:col>116</xdr:col>
      <xdr:colOff>63500</xdr:colOff>
      <xdr:row>40</xdr:row>
      <xdr:rowOff>15240</xdr:rowOff>
    </xdr:to>
    <xdr:cxnSp macro="">
      <xdr:nvCxnSpPr>
        <xdr:cNvPr id="495" name="直線コネクタ 494"/>
        <xdr:cNvCxnSpPr/>
      </xdr:nvCxnSpPr>
      <xdr:spPr>
        <a:xfrm>
          <a:off x="21323300" y="6671310"/>
          <a:ext cx="8382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135890</xdr:rowOff>
    </xdr:from>
    <xdr:to>
      <xdr:col>107</xdr:col>
      <xdr:colOff>101600</xdr:colOff>
      <xdr:row>38</xdr:row>
      <xdr:rowOff>66040</xdr:rowOff>
    </xdr:to>
    <xdr:sp macro="" textlink="">
      <xdr:nvSpPr>
        <xdr:cNvPr id="496" name="楕円 495"/>
        <xdr:cNvSpPr/>
      </xdr:nvSpPr>
      <xdr:spPr>
        <a:xfrm>
          <a:off x="203835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15240</xdr:rowOff>
    </xdr:from>
    <xdr:to>
      <xdr:col>111</xdr:col>
      <xdr:colOff>177800</xdr:colOff>
      <xdr:row>38</xdr:row>
      <xdr:rowOff>156210</xdr:rowOff>
    </xdr:to>
    <xdr:cxnSp macro="">
      <xdr:nvCxnSpPr>
        <xdr:cNvPr id="497" name="直線コネクタ 496"/>
        <xdr:cNvCxnSpPr/>
      </xdr:nvCxnSpPr>
      <xdr:spPr>
        <a:xfrm>
          <a:off x="20434300" y="653034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147320</xdr:rowOff>
    </xdr:from>
    <xdr:to>
      <xdr:col>102</xdr:col>
      <xdr:colOff>165100</xdr:colOff>
      <xdr:row>38</xdr:row>
      <xdr:rowOff>77470</xdr:rowOff>
    </xdr:to>
    <xdr:sp macro="" textlink="">
      <xdr:nvSpPr>
        <xdr:cNvPr id="498" name="楕円 497"/>
        <xdr:cNvSpPr/>
      </xdr:nvSpPr>
      <xdr:spPr>
        <a:xfrm>
          <a:off x="194945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15240</xdr:rowOff>
    </xdr:from>
    <xdr:to>
      <xdr:col>107</xdr:col>
      <xdr:colOff>50800</xdr:colOff>
      <xdr:row>38</xdr:row>
      <xdr:rowOff>26670</xdr:rowOff>
    </xdr:to>
    <xdr:cxnSp macro="">
      <xdr:nvCxnSpPr>
        <xdr:cNvPr id="499" name="直線コネクタ 498"/>
        <xdr:cNvCxnSpPr/>
      </xdr:nvCxnSpPr>
      <xdr:spPr>
        <a:xfrm flipV="1">
          <a:off x="19545300" y="65303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154940</xdr:rowOff>
    </xdr:from>
    <xdr:to>
      <xdr:col>98</xdr:col>
      <xdr:colOff>38100</xdr:colOff>
      <xdr:row>38</xdr:row>
      <xdr:rowOff>85090</xdr:rowOff>
    </xdr:to>
    <xdr:sp macro="" textlink="">
      <xdr:nvSpPr>
        <xdr:cNvPr id="500" name="楕円 499"/>
        <xdr:cNvSpPr/>
      </xdr:nvSpPr>
      <xdr:spPr>
        <a:xfrm>
          <a:off x="186055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26670</xdr:rowOff>
    </xdr:from>
    <xdr:to>
      <xdr:col>102</xdr:col>
      <xdr:colOff>114300</xdr:colOff>
      <xdr:row>38</xdr:row>
      <xdr:rowOff>34290</xdr:rowOff>
    </xdr:to>
    <xdr:cxnSp macro="">
      <xdr:nvCxnSpPr>
        <xdr:cNvPr id="501" name="直線コネクタ 500"/>
        <xdr:cNvCxnSpPr/>
      </xdr:nvCxnSpPr>
      <xdr:spPr>
        <a:xfrm flipV="1">
          <a:off x="18656300" y="65417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71137</xdr:rowOff>
    </xdr:from>
    <xdr:ext cx="469744" cy="259045"/>
    <xdr:sp macro="" textlink="">
      <xdr:nvSpPr>
        <xdr:cNvPr id="502" name="n_1aveValue【認定こども園・幼稚園・保育所】&#10;一人当たり面積"/>
        <xdr:cNvSpPr txBox="1"/>
      </xdr:nvSpPr>
      <xdr:spPr>
        <a:xfrm>
          <a:off x="21075727" y="624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57167</xdr:rowOff>
    </xdr:from>
    <xdr:ext cx="469744" cy="259045"/>
    <xdr:sp macro="" textlink="">
      <xdr:nvSpPr>
        <xdr:cNvPr id="503" name="n_2aveValue【認定こども園・幼稚園・保育所】&#10;一人当たり面積"/>
        <xdr:cNvSpPr txBox="1"/>
      </xdr:nvSpPr>
      <xdr:spPr>
        <a:xfrm>
          <a:off x="20199427" y="657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36847</xdr:rowOff>
    </xdr:from>
    <xdr:ext cx="469744" cy="259045"/>
    <xdr:sp macro="" textlink="">
      <xdr:nvSpPr>
        <xdr:cNvPr id="504" name="n_3aveValue【認定こども園・幼稚園・保育所】&#10;一人当たり面積"/>
        <xdr:cNvSpPr txBox="1"/>
      </xdr:nvSpPr>
      <xdr:spPr>
        <a:xfrm>
          <a:off x="19310427" y="620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21607</xdr:rowOff>
    </xdr:from>
    <xdr:ext cx="469744" cy="259045"/>
    <xdr:sp macro="" textlink="">
      <xdr:nvSpPr>
        <xdr:cNvPr id="505" name="n_4aveValue【認定こども園・幼稚園・保育所】&#10;一人当たり面積"/>
        <xdr:cNvSpPr txBox="1"/>
      </xdr:nvSpPr>
      <xdr:spPr>
        <a:xfrm>
          <a:off x="18421427" y="619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26687</xdr:rowOff>
    </xdr:from>
    <xdr:ext cx="469744" cy="259045"/>
    <xdr:sp macro="" textlink="">
      <xdr:nvSpPr>
        <xdr:cNvPr id="506" name="n_1mainValue【認定こども園・幼稚園・保育所】&#10;一人当たり面積"/>
        <xdr:cNvSpPr txBox="1"/>
      </xdr:nvSpPr>
      <xdr:spPr>
        <a:xfrm>
          <a:off x="21075727" y="6713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82567</xdr:rowOff>
    </xdr:from>
    <xdr:ext cx="469744" cy="259045"/>
    <xdr:sp macro="" textlink="">
      <xdr:nvSpPr>
        <xdr:cNvPr id="507" name="n_2mainValue【認定こども園・幼稚園・保育所】&#10;一人当たり面積"/>
        <xdr:cNvSpPr txBox="1"/>
      </xdr:nvSpPr>
      <xdr:spPr>
        <a:xfrm>
          <a:off x="20199427"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68597</xdr:rowOff>
    </xdr:from>
    <xdr:ext cx="469744" cy="259045"/>
    <xdr:sp macro="" textlink="">
      <xdr:nvSpPr>
        <xdr:cNvPr id="508" name="n_3mainValue【認定こども園・幼稚園・保育所】&#10;一人当たり面積"/>
        <xdr:cNvSpPr txBox="1"/>
      </xdr:nvSpPr>
      <xdr:spPr>
        <a:xfrm>
          <a:off x="19310427" y="658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76217</xdr:rowOff>
    </xdr:from>
    <xdr:ext cx="469744" cy="259045"/>
    <xdr:sp macro="" textlink="">
      <xdr:nvSpPr>
        <xdr:cNvPr id="509" name="n_4mainValue【認定こども園・幼稚園・保育所】&#10;一人当たり面積"/>
        <xdr:cNvSpPr txBox="1"/>
      </xdr:nvSpPr>
      <xdr:spPr>
        <a:xfrm>
          <a:off x="18421427" y="659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142875</xdr:rowOff>
    </xdr:from>
    <xdr:to>
      <xdr:col>85</xdr:col>
      <xdr:colOff>126364</xdr:colOff>
      <xdr:row>63</xdr:row>
      <xdr:rowOff>40005</xdr:rowOff>
    </xdr:to>
    <xdr:cxnSp macro="">
      <xdr:nvCxnSpPr>
        <xdr:cNvPr id="534" name="直線コネクタ 533"/>
        <xdr:cNvCxnSpPr/>
      </xdr:nvCxnSpPr>
      <xdr:spPr>
        <a:xfrm flipV="1">
          <a:off x="16318864" y="9744075"/>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43832</xdr:rowOff>
    </xdr:from>
    <xdr:ext cx="405111" cy="259045"/>
    <xdr:sp macro="" textlink="">
      <xdr:nvSpPr>
        <xdr:cNvPr id="535" name="【学校施設】&#10;有形固定資産減価償却率最小値テキスト"/>
        <xdr:cNvSpPr txBox="1"/>
      </xdr:nvSpPr>
      <xdr:spPr>
        <a:xfrm>
          <a:off x="16357600" y="1084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40005</xdr:rowOff>
    </xdr:from>
    <xdr:to>
      <xdr:col>86</xdr:col>
      <xdr:colOff>25400</xdr:colOff>
      <xdr:row>63</xdr:row>
      <xdr:rowOff>40005</xdr:rowOff>
    </xdr:to>
    <xdr:cxnSp macro="">
      <xdr:nvCxnSpPr>
        <xdr:cNvPr id="536" name="直線コネクタ 535"/>
        <xdr:cNvCxnSpPr/>
      </xdr:nvCxnSpPr>
      <xdr:spPr>
        <a:xfrm>
          <a:off x="16230600" y="1084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89552</xdr:rowOff>
    </xdr:from>
    <xdr:ext cx="405111" cy="259045"/>
    <xdr:sp macro="" textlink="">
      <xdr:nvSpPr>
        <xdr:cNvPr id="537" name="【学校施設】&#10;有形固定資産減価償却率最大値テキスト"/>
        <xdr:cNvSpPr txBox="1"/>
      </xdr:nvSpPr>
      <xdr:spPr>
        <a:xfrm>
          <a:off x="16357600" y="951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142875</xdr:rowOff>
    </xdr:from>
    <xdr:to>
      <xdr:col>86</xdr:col>
      <xdr:colOff>25400</xdr:colOff>
      <xdr:row>56</xdr:row>
      <xdr:rowOff>142875</xdr:rowOff>
    </xdr:to>
    <xdr:cxnSp macro="">
      <xdr:nvCxnSpPr>
        <xdr:cNvPr id="538" name="直線コネクタ 537"/>
        <xdr:cNvCxnSpPr/>
      </xdr:nvCxnSpPr>
      <xdr:spPr>
        <a:xfrm>
          <a:off x="16230600" y="974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8272</xdr:rowOff>
    </xdr:from>
    <xdr:ext cx="405111" cy="259045"/>
    <xdr:sp macro="" textlink="">
      <xdr:nvSpPr>
        <xdr:cNvPr id="539" name="【学校施設】&#10;有形固定資産減価償却率平均値テキスト"/>
        <xdr:cNvSpPr txBox="1"/>
      </xdr:nvSpPr>
      <xdr:spPr>
        <a:xfrm>
          <a:off x="16357600" y="10123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156845</xdr:rowOff>
    </xdr:from>
    <xdr:to>
      <xdr:col>85</xdr:col>
      <xdr:colOff>177800</xdr:colOff>
      <xdr:row>60</xdr:row>
      <xdr:rowOff>86995</xdr:rowOff>
    </xdr:to>
    <xdr:sp macro="" textlink="">
      <xdr:nvSpPr>
        <xdr:cNvPr id="540" name="フローチャート: 判断 539"/>
        <xdr:cNvSpPr/>
      </xdr:nvSpPr>
      <xdr:spPr>
        <a:xfrm>
          <a:off x="162687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13970</xdr:rowOff>
    </xdr:from>
    <xdr:to>
      <xdr:col>81</xdr:col>
      <xdr:colOff>101600</xdr:colOff>
      <xdr:row>60</xdr:row>
      <xdr:rowOff>115570</xdr:rowOff>
    </xdr:to>
    <xdr:sp macro="" textlink="">
      <xdr:nvSpPr>
        <xdr:cNvPr id="541" name="フローチャート: 判断 540"/>
        <xdr:cNvSpPr/>
      </xdr:nvSpPr>
      <xdr:spPr>
        <a:xfrm>
          <a:off x="154305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12065</xdr:rowOff>
    </xdr:from>
    <xdr:to>
      <xdr:col>76</xdr:col>
      <xdr:colOff>165100</xdr:colOff>
      <xdr:row>60</xdr:row>
      <xdr:rowOff>113665</xdr:rowOff>
    </xdr:to>
    <xdr:sp macro="" textlink="">
      <xdr:nvSpPr>
        <xdr:cNvPr id="542" name="フローチャート: 判断 541"/>
        <xdr:cNvSpPr/>
      </xdr:nvSpPr>
      <xdr:spPr>
        <a:xfrm>
          <a:off x="14541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154940</xdr:rowOff>
    </xdr:from>
    <xdr:to>
      <xdr:col>72</xdr:col>
      <xdr:colOff>38100</xdr:colOff>
      <xdr:row>60</xdr:row>
      <xdr:rowOff>85090</xdr:rowOff>
    </xdr:to>
    <xdr:sp macro="" textlink="">
      <xdr:nvSpPr>
        <xdr:cNvPr id="543" name="フローチャート: 判断 542"/>
        <xdr:cNvSpPr/>
      </xdr:nvSpPr>
      <xdr:spPr>
        <a:xfrm>
          <a:off x="13652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544" name="フローチャート: 判断 543"/>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36830</xdr:rowOff>
    </xdr:from>
    <xdr:to>
      <xdr:col>85</xdr:col>
      <xdr:colOff>177800</xdr:colOff>
      <xdr:row>60</xdr:row>
      <xdr:rowOff>138430</xdr:rowOff>
    </xdr:to>
    <xdr:sp macro="" textlink="">
      <xdr:nvSpPr>
        <xdr:cNvPr id="550" name="楕円 549"/>
        <xdr:cNvSpPr/>
      </xdr:nvSpPr>
      <xdr:spPr>
        <a:xfrm>
          <a:off x="16268700" y="103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15257</xdr:rowOff>
    </xdr:from>
    <xdr:ext cx="405111" cy="259045"/>
    <xdr:sp macro="" textlink="">
      <xdr:nvSpPr>
        <xdr:cNvPr id="551" name="【学校施設】&#10;有形固定資産減価償却率該当値テキスト"/>
        <xdr:cNvSpPr txBox="1"/>
      </xdr:nvSpPr>
      <xdr:spPr>
        <a:xfrm>
          <a:off x="16357600"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4445</xdr:rowOff>
    </xdr:from>
    <xdr:to>
      <xdr:col>81</xdr:col>
      <xdr:colOff>101600</xdr:colOff>
      <xdr:row>60</xdr:row>
      <xdr:rowOff>106045</xdr:rowOff>
    </xdr:to>
    <xdr:sp macro="" textlink="">
      <xdr:nvSpPr>
        <xdr:cNvPr id="552" name="楕円 551"/>
        <xdr:cNvSpPr/>
      </xdr:nvSpPr>
      <xdr:spPr>
        <a:xfrm>
          <a:off x="15430500" y="102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55245</xdr:rowOff>
    </xdr:from>
    <xdr:to>
      <xdr:col>85</xdr:col>
      <xdr:colOff>127000</xdr:colOff>
      <xdr:row>60</xdr:row>
      <xdr:rowOff>87630</xdr:rowOff>
    </xdr:to>
    <xdr:cxnSp macro="">
      <xdr:nvCxnSpPr>
        <xdr:cNvPr id="553" name="直線コネクタ 552"/>
        <xdr:cNvCxnSpPr/>
      </xdr:nvCxnSpPr>
      <xdr:spPr>
        <a:xfrm>
          <a:off x="15481300" y="1034224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162560</xdr:rowOff>
    </xdr:from>
    <xdr:to>
      <xdr:col>76</xdr:col>
      <xdr:colOff>165100</xdr:colOff>
      <xdr:row>60</xdr:row>
      <xdr:rowOff>92710</xdr:rowOff>
    </xdr:to>
    <xdr:sp macro="" textlink="">
      <xdr:nvSpPr>
        <xdr:cNvPr id="554" name="楕円 553"/>
        <xdr:cNvSpPr/>
      </xdr:nvSpPr>
      <xdr:spPr>
        <a:xfrm>
          <a:off x="14541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41910</xdr:rowOff>
    </xdr:from>
    <xdr:to>
      <xdr:col>81</xdr:col>
      <xdr:colOff>50800</xdr:colOff>
      <xdr:row>60</xdr:row>
      <xdr:rowOff>55245</xdr:rowOff>
    </xdr:to>
    <xdr:cxnSp macro="">
      <xdr:nvCxnSpPr>
        <xdr:cNvPr id="555" name="直線コネクタ 554"/>
        <xdr:cNvCxnSpPr/>
      </xdr:nvCxnSpPr>
      <xdr:spPr>
        <a:xfrm>
          <a:off x="14592300" y="1032891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120650</xdr:rowOff>
    </xdr:from>
    <xdr:to>
      <xdr:col>72</xdr:col>
      <xdr:colOff>38100</xdr:colOff>
      <xdr:row>60</xdr:row>
      <xdr:rowOff>50800</xdr:rowOff>
    </xdr:to>
    <xdr:sp macro="" textlink="">
      <xdr:nvSpPr>
        <xdr:cNvPr id="556" name="楕円 555"/>
        <xdr:cNvSpPr/>
      </xdr:nvSpPr>
      <xdr:spPr>
        <a:xfrm>
          <a:off x="13652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0</xdr:rowOff>
    </xdr:from>
    <xdr:to>
      <xdr:col>76</xdr:col>
      <xdr:colOff>114300</xdr:colOff>
      <xdr:row>60</xdr:row>
      <xdr:rowOff>41910</xdr:rowOff>
    </xdr:to>
    <xdr:cxnSp macro="">
      <xdr:nvCxnSpPr>
        <xdr:cNvPr id="557" name="直線コネクタ 556"/>
        <xdr:cNvCxnSpPr/>
      </xdr:nvCxnSpPr>
      <xdr:spPr>
        <a:xfrm>
          <a:off x="13703300" y="102870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74930</xdr:rowOff>
    </xdr:from>
    <xdr:to>
      <xdr:col>67</xdr:col>
      <xdr:colOff>101600</xdr:colOff>
      <xdr:row>60</xdr:row>
      <xdr:rowOff>5080</xdr:rowOff>
    </xdr:to>
    <xdr:sp macro="" textlink="">
      <xdr:nvSpPr>
        <xdr:cNvPr id="558" name="楕円 557"/>
        <xdr:cNvSpPr/>
      </xdr:nvSpPr>
      <xdr:spPr>
        <a:xfrm>
          <a:off x="12763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125730</xdr:rowOff>
    </xdr:from>
    <xdr:to>
      <xdr:col>71</xdr:col>
      <xdr:colOff>177800</xdr:colOff>
      <xdr:row>60</xdr:row>
      <xdr:rowOff>0</xdr:rowOff>
    </xdr:to>
    <xdr:cxnSp macro="">
      <xdr:nvCxnSpPr>
        <xdr:cNvPr id="559" name="直線コネクタ 558"/>
        <xdr:cNvCxnSpPr/>
      </xdr:nvCxnSpPr>
      <xdr:spPr>
        <a:xfrm>
          <a:off x="12814300" y="10241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106697</xdr:rowOff>
    </xdr:from>
    <xdr:ext cx="405111" cy="259045"/>
    <xdr:sp macro="" textlink="">
      <xdr:nvSpPr>
        <xdr:cNvPr id="560" name="n_1aveValue【学校施設】&#10;有形固定資産減価償却率"/>
        <xdr:cNvSpPr txBox="1"/>
      </xdr:nvSpPr>
      <xdr:spPr>
        <a:xfrm>
          <a:off x="1526604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104792</xdr:rowOff>
    </xdr:from>
    <xdr:ext cx="405111" cy="259045"/>
    <xdr:sp macro="" textlink="">
      <xdr:nvSpPr>
        <xdr:cNvPr id="561" name="n_2aveValue【学校施設】&#10;有形固定資産減価償却率"/>
        <xdr:cNvSpPr txBox="1"/>
      </xdr:nvSpPr>
      <xdr:spPr>
        <a:xfrm>
          <a:off x="143897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76217</xdr:rowOff>
    </xdr:from>
    <xdr:ext cx="405111" cy="259045"/>
    <xdr:sp macro="" textlink="">
      <xdr:nvSpPr>
        <xdr:cNvPr id="562" name="n_3aveValue【学校施設】&#10;有形固定資産減価償却率"/>
        <xdr:cNvSpPr txBox="1"/>
      </xdr:nvSpPr>
      <xdr:spPr>
        <a:xfrm>
          <a:off x="13500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66692</xdr:rowOff>
    </xdr:from>
    <xdr:ext cx="405111" cy="259045"/>
    <xdr:sp macro="" textlink="">
      <xdr:nvSpPr>
        <xdr:cNvPr id="563" name="n_4aveValue【学校施設】&#10;有形固定資産減価償却率"/>
        <xdr:cNvSpPr txBox="1"/>
      </xdr:nvSpPr>
      <xdr:spPr>
        <a:xfrm>
          <a:off x="12611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122572</xdr:rowOff>
    </xdr:from>
    <xdr:ext cx="405111" cy="259045"/>
    <xdr:sp macro="" textlink="">
      <xdr:nvSpPr>
        <xdr:cNvPr id="564" name="n_1mainValue【学校施設】&#10;有形固定資産減価償却率"/>
        <xdr:cNvSpPr txBox="1"/>
      </xdr:nvSpPr>
      <xdr:spPr>
        <a:xfrm>
          <a:off x="15266044" y="1006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109237</xdr:rowOff>
    </xdr:from>
    <xdr:ext cx="405111" cy="259045"/>
    <xdr:sp macro="" textlink="">
      <xdr:nvSpPr>
        <xdr:cNvPr id="565" name="n_2mainValue【学校施設】&#10;有形固定資産減価償却率"/>
        <xdr:cNvSpPr txBox="1"/>
      </xdr:nvSpPr>
      <xdr:spPr>
        <a:xfrm>
          <a:off x="143897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67327</xdr:rowOff>
    </xdr:from>
    <xdr:ext cx="405111" cy="259045"/>
    <xdr:sp macro="" textlink="">
      <xdr:nvSpPr>
        <xdr:cNvPr id="566" name="n_3mainValue【学校施設】&#10;有形固定資産減価償却率"/>
        <xdr:cNvSpPr txBox="1"/>
      </xdr:nvSpPr>
      <xdr:spPr>
        <a:xfrm>
          <a:off x="13500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21607</xdr:rowOff>
    </xdr:from>
    <xdr:ext cx="405111" cy="259045"/>
    <xdr:sp macro="" textlink="">
      <xdr:nvSpPr>
        <xdr:cNvPr id="567" name="n_4mainValue【学校施設】&#10;有形固定資産減価償却率"/>
        <xdr:cNvSpPr txBox="1"/>
      </xdr:nvSpPr>
      <xdr:spPr>
        <a:xfrm>
          <a:off x="12611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8" name="テキスト ボックス 57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9" name="直線コネクタ 57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2" name="テキスト ボックス 58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4" name="テキスト ボックス 58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6" name="テキスト ボックス 58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167336</xdr:rowOff>
    </xdr:from>
    <xdr:to>
      <xdr:col>116</xdr:col>
      <xdr:colOff>62864</xdr:colOff>
      <xdr:row>63</xdr:row>
      <xdr:rowOff>110642</xdr:rowOff>
    </xdr:to>
    <xdr:cxnSp macro="">
      <xdr:nvCxnSpPr>
        <xdr:cNvPr id="590" name="直線コネクタ 589"/>
        <xdr:cNvCxnSpPr/>
      </xdr:nvCxnSpPr>
      <xdr:spPr>
        <a:xfrm flipV="1">
          <a:off x="22160864" y="9597086"/>
          <a:ext cx="0" cy="1314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114469</xdr:rowOff>
    </xdr:from>
    <xdr:ext cx="469744" cy="259045"/>
    <xdr:sp macro="" textlink="">
      <xdr:nvSpPr>
        <xdr:cNvPr id="591" name="【学校施設】&#10;一人当たり面積最小値テキスト"/>
        <xdr:cNvSpPr txBox="1"/>
      </xdr:nvSpPr>
      <xdr:spPr>
        <a:xfrm>
          <a:off x="22199600" y="1091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110642</xdr:rowOff>
    </xdr:from>
    <xdr:to>
      <xdr:col>116</xdr:col>
      <xdr:colOff>152400</xdr:colOff>
      <xdr:row>63</xdr:row>
      <xdr:rowOff>110642</xdr:rowOff>
    </xdr:to>
    <xdr:cxnSp macro="">
      <xdr:nvCxnSpPr>
        <xdr:cNvPr id="592" name="直線コネクタ 591"/>
        <xdr:cNvCxnSpPr/>
      </xdr:nvCxnSpPr>
      <xdr:spPr>
        <a:xfrm>
          <a:off x="22072600" y="1091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114013</xdr:rowOff>
    </xdr:from>
    <xdr:ext cx="469744" cy="259045"/>
    <xdr:sp macro="" textlink="">
      <xdr:nvSpPr>
        <xdr:cNvPr id="593" name="【学校施設】&#10;一人当たり面積最大値テキスト"/>
        <xdr:cNvSpPr txBox="1"/>
      </xdr:nvSpPr>
      <xdr:spPr>
        <a:xfrm>
          <a:off x="22199600" y="937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167336</xdr:rowOff>
    </xdr:from>
    <xdr:to>
      <xdr:col>116</xdr:col>
      <xdr:colOff>152400</xdr:colOff>
      <xdr:row>55</xdr:row>
      <xdr:rowOff>167336</xdr:rowOff>
    </xdr:to>
    <xdr:cxnSp macro="">
      <xdr:nvCxnSpPr>
        <xdr:cNvPr id="594" name="直線コネクタ 593"/>
        <xdr:cNvCxnSpPr/>
      </xdr:nvCxnSpPr>
      <xdr:spPr>
        <a:xfrm>
          <a:off x="22072600" y="959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13123</xdr:rowOff>
    </xdr:from>
    <xdr:ext cx="469744" cy="259045"/>
    <xdr:sp macro="" textlink="">
      <xdr:nvSpPr>
        <xdr:cNvPr id="595" name="【学校施設】&#10;一人当たり面積平均値テキスト"/>
        <xdr:cNvSpPr txBox="1"/>
      </xdr:nvSpPr>
      <xdr:spPr>
        <a:xfrm>
          <a:off x="22199600" y="104715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34696</xdr:rowOff>
    </xdr:from>
    <xdr:to>
      <xdr:col>116</xdr:col>
      <xdr:colOff>114300</xdr:colOff>
      <xdr:row>61</xdr:row>
      <xdr:rowOff>136296</xdr:rowOff>
    </xdr:to>
    <xdr:sp macro="" textlink="">
      <xdr:nvSpPr>
        <xdr:cNvPr id="596" name="フローチャート: 判断 595"/>
        <xdr:cNvSpPr/>
      </xdr:nvSpPr>
      <xdr:spPr>
        <a:xfrm>
          <a:off x="22110700" y="1049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33325</xdr:rowOff>
    </xdr:from>
    <xdr:to>
      <xdr:col>112</xdr:col>
      <xdr:colOff>38100</xdr:colOff>
      <xdr:row>61</xdr:row>
      <xdr:rowOff>134925</xdr:rowOff>
    </xdr:to>
    <xdr:sp macro="" textlink="">
      <xdr:nvSpPr>
        <xdr:cNvPr id="597" name="フローチャート: 判断 596"/>
        <xdr:cNvSpPr/>
      </xdr:nvSpPr>
      <xdr:spPr>
        <a:xfrm>
          <a:off x="21272500" y="1049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30125</xdr:rowOff>
    </xdr:from>
    <xdr:to>
      <xdr:col>107</xdr:col>
      <xdr:colOff>101600</xdr:colOff>
      <xdr:row>61</xdr:row>
      <xdr:rowOff>131725</xdr:rowOff>
    </xdr:to>
    <xdr:sp macro="" textlink="">
      <xdr:nvSpPr>
        <xdr:cNvPr id="598" name="フローチャート: 判断 597"/>
        <xdr:cNvSpPr/>
      </xdr:nvSpPr>
      <xdr:spPr>
        <a:xfrm>
          <a:off x="20383500" y="104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27381</xdr:rowOff>
    </xdr:from>
    <xdr:to>
      <xdr:col>102</xdr:col>
      <xdr:colOff>165100</xdr:colOff>
      <xdr:row>61</xdr:row>
      <xdr:rowOff>128981</xdr:rowOff>
    </xdr:to>
    <xdr:sp macro="" textlink="">
      <xdr:nvSpPr>
        <xdr:cNvPr id="599" name="フローチャート: 判断 598"/>
        <xdr:cNvSpPr/>
      </xdr:nvSpPr>
      <xdr:spPr>
        <a:xfrm>
          <a:off x="19494500"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47498</xdr:rowOff>
    </xdr:from>
    <xdr:to>
      <xdr:col>98</xdr:col>
      <xdr:colOff>38100</xdr:colOff>
      <xdr:row>61</xdr:row>
      <xdr:rowOff>149098</xdr:rowOff>
    </xdr:to>
    <xdr:sp macro="" textlink="">
      <xdr:nvSpPr>
        <xdr:cNvPr id="600" name="フローチャート: 判断 599"/>
        <xdr:cNvSpPr/>
      </xdr:nvSpPr>
      <xdr:spPr>
        <a:xfrm>
          <a:off x="186055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123851</xdr:rowOff>
    </xdr:from>
    <xdr:to>
      <xdr:col>116</xdr:col>
      <xdr:colOff>114300</xdr:colOff>
      <xdr:row>59</xdr:row>
      <xdr:rowOff>54001</xdr:rowOff>
    </xdr:to>
    <xdr:sp macro="" textlink="">
      <xdr:nvSpPr>
        <xdr:cNvPr id="606" name="楕円 605"/>
        <xdr:cNvSpPr/>
      </xdr:nvSpPr>
      <xdr:spPr>
        <a:xfrm>
          <a:off x="22110700" y="1006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146728</xdr:rowOff>
    </xdr:from>
    <xdr:ext cx="469744" cy="259045"/>
    <xdr:sp macro="" textlink="">
      <xdr:nvSpPr>
        <xdr:cNvPr id="607" name="【学校施設】&#10;一人当たり面積該当値テキスト"/>
        <xdr:cNvSpPr txBox="1"/>
      </xdr:nvSpPr>
      <xdr:spPr>
        <a:xfrm>
          <a:off x="22199600" y="991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148082</xdr:rowOff>
    </xdr:from>
    <xdr:to>
      <xdr:col>112</xdr:col>
      <xdr:colOff>38100</xdr:colOff>
      <xdr:row>59</xdr:row>
      <xdr:rowOff>78232</xdr:rowOff>
    </xdr:to>
    <xdr:sp macro="" textlink="">
      <xdr:nvSpPr>
        <xdr:cNvPr id="608" name="楕円 607"/>
        <xdr:cNvSpPr/>
      </xdr:nvSpPr>
      <xdr:spPr>
        <a:xfrm>
          <a:off x="21272500" y="1009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3201</xdr:rowOff>
    </xdr:from>
    <xdr:to>
      <xdr:col>116</xdr:col>
      <xdr:colOff>63500</xdr:colOff>
      <xdr:row>59</xdr:row>
      <xdr:rowOff>27432</xdr:rowOff>
    </xdr:to>
    <xdr:cxnSp macro="">
      <xdr:nvCxnSpPr>
        <xdr:cNvPr id="609" name="直線コネクタ 608"/>
        <xdr:cNvCxnSpPr/>
      </xdr:nvCxnSpPr>
      <xdr:spPr>
        <a:xfrm flipV="1">
          <a:off x="21323300" y="10118751"/>
          <a:ext cx="83820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165913</xdr:rowOff>
    </xdr:from>
    <xdr:to>
      <xdr:col>107</xdr:col>
      <xdr:colOff>101600</xdr:colOff>
      <xdr:row>59</xdr:row>
      <xdr:rowOff>96063</xdr:rowOff>
    </xdr:to>
    <xdr:sp macro="" textlink="">
      <xdr:nvSpPr>
        <xdr:cNvPr id="610" name="楕円 609"/>
        <xdr:cNvSpPr/>
      </xdr:nvSpPr>
      <xdr:spPr>
        <a:xfrm>
          <a:off x="20383500" y="1011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27432</xdr:rowOff>
    </xdr:from>
    <xdr:to>
      <xdr:col>111</xdr:col>
      <xdr:colOff>177800</xdr:colOff>
      <xdr:row>59</xdr:row>
      <xdr:rowOff>45263</xdr:rowOff>
    </xdr:to>
    <xdr:cxnSp macro="">
      <xdr:nvCxnSpPr>
        <xdr:cNvPr id="611" name="直線コネクタ 610"/>
        <xdr:cNvCxnSpPr/>
      </xdr:nvCxnSpPr>
      <xdr:spPr>
        <a:xfrm flipV="1">
          <a:off x="20434300" y="10142982"/>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13208</xdr:rowOff>
    </xdr:from>
    <xdr:to>
      <xdr:col>102</xdr:col>
      <xdr:colOff>165100</xdr:colOff>
      <xdr:row>59</xdr:row>
      <xdr:rowOff>114808</xdr:rowOff>
    </xdr:to>
    <xdr:sp macro="" textlink="">
      <xdr:nvSpPr>
        <xdr:cNvPr id="612" name="楕円 611"/>
        <xdr:cNvSpPr/>
      </xdr:nvSpPr>
      <xdr:spPr>
        <a:xfrm>
          <a:off x="19494500" y="1012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45263</xdr:rowOff>
    </xdr:from>
    <xdr:to>
      <xdr:col>107</xdr:col>
      <xdr:colOff>50800</xdr:colOff>
      <xdr:row>59</xdr:row>
      <xdr:rowOff>64008</xdr:rowOff>
    </xdr:to>
    <xdr:cxnSp macro="">
      <xdr:nvCxnSpPr>
        <xdr:cNvPr id="613" name="直線コネクタ 612"/>
        <xdr:cNvCxnSpPr/>
      </xdr:nvCxnSpPr>
      <xdr:spPr>
        <a:xfrm flipV="1">
          <a:off x="19545300" y="10160813"/>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29210</xdr:rowOff>
    </xdr:from>
    <xdr:to>
      <xdr:col>98</xdr:col>
      <xdr:colOff>38100</xdr:colOff>
      <xdr:row>59</xdr:row>
      <xdr:rowOff>130810</xdr:rowOff>
    </xdr:to>
    <xdr:sp macro="" textlink="">
      <xdr:nvSpPr>
        <xdr:cNvPr id="614" name="楕円 613"/>
        <xdr:cNvSpPr/>
      </xdr:nvSpPr>
      <xdr:spPr>
        <a:xfrm>
          <a:off x="18605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64008</xdr:rowOff>
    </xdr:from>
    <xdr:to>
      <xdr:col>102</xdr:col>
      <xdr:colOff>114300</xdr:colOff>
      <xdr:row>59</xdr:row>
      <xdr:rowOff>80010</xdr:rowOff>
    </xdr:to>
    <xdr:cxnSp macro="">
      <xdr:nvCxnSpPr>
        <xdr:cNvPr id="615" name="直線コネクタ 614"/>
        <xdr:cNvCxnSpPr/>
      </xdr:nvCxnSpPr>
      <xdr:spPr>
        <a:xfrm flipV="1">
          <a:off x="18656300" y="1017955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126052</xdr:rowOff>
    </xdr:from>
    <xdr:ext cx="469744" cy="259045"/>
    <xdr:sp macro="" textlink="">
      <xdr:nvSpPr>
        <xdr:cNvPr id="616" name="n_1aveValue【学校施設】&#10;一人当たり面積"/>
        <xdr:cNvSpPr txBox="1"/>
      </xdr:nvSpPr>
      <xdr:spPr>
        <a:xfrm>
          <a:off x="21075727" y="10584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122852</xdr:rowOff>
    </xdr:from>
    <xdr:ext cx="469744" cy="259045"/>
    <xdr:sp macro="" textlink="">
      <xdr:nvSpPr>
        <xdr:cNvPr id="617" name="n_2aveValue【学校施設】&#10;一人当たり面積"/>
        <xdr:cNvSpPr txBox="1"/>
      </xdr:nvSpPr>
      <xdr:spPr>
        <a:xfrm>
          <a:off x="20199427" y="10581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120108</xdr:rowOff>
    </xdr:from>
    <xdr:ext cx="469744" cy="259045"/>
    <xdr:sp macro="" textlink="">
      <xdr:nvSpPr>
        <xdr:cNvPr id="618" name="n_3aveValue【学校施設】&#10;一人当たり面積"/>
        <xdr:cNvSpPr txBox="1"/>
      </xdr:nvSpPr>
      <xdr:spPr>
        <a:xfrm>
          <a:off x="19310427" y="1057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140225</xdr:rowOff>
    </xdr:from>
    <xdr:ext cx="469744" cy="259045"/>
    <xdr:sp macro="" textlink="">
      <xdr:nvSpPr>
        <xdr:cNvPr id="619" name="n_4aveValue【学校施設】&#10;一人当たり面積"/>
        <xdr:cNvSpPr txBox="1"/>
      </xdr:nvSpPr>
      <xdr:spPr>
        <a:xfrm>
          <a:off x="18421427" y="1059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94759</xdr:rowOff>
    </xdr:from>
    <xdr:ext cx="469744" cy="259045"/>
    <xdr:sp macro="" textlink="">
      <xdr:nvSpPr>
        <xdr:cNvPr id="620" name="n_1mainValue【学校施設】&#10;一人当たり面積"/>
        <xdr:cNvSpPr txBox="1"/>
      </xdr:nvSpPr>
      <xdr:spPr>
        <a:xfrm>
          <a:off x="21075727" y="986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112590</xdr:rowOff>
    </xdr:from>
    <xdr:ext cx="469744" cy="259045"/>
    <xdr:sp macro="" textlink="">
      <xdr:nvSpPr>
        <xdr:cNvPr id="621" name="n_2mainValue【学校施設】&#10;一人当たり面積"/>
        <xdr:cNvSpPr txBox="1"/>
      </xdr:nvSpPr>
      <xdr:spPr>
        <a:xfrm>
          <a:off x="20199427" y="9885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131335</xdr:rowOff>
    </xdr:from>
    <xdr:ext cx="469744" cy="259045"/>
    <xdr:sp macro="" textlink="">
      <xdr:nvSpPr>
        <xdr:cNvPr id="622" name="n_3mainValue【学校施設】&#10;一人当たり面積"/>
        <xdr:cNvSpPr txBox="1"/>
      </xdr:nvSpPr>
      <xdr:spPr>
        <a:xfrm>
          <a:off x="19310427" y="9903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147337</xdr:rowOff>
    </xdr:from>
    <xdr:ext cx="469744" cy="259045"/>
    <xdr:sp macro="" textlink="">
      <xdr:nvSpPr>
        <xdr:cNvPr id="623" name="n_4mainValue【学校施設】&#10;一人当たり面積"/>
        <xdr:cNvSpPr txBox="1"/>
      </xdr:nvSpPr>
      <xdr:spPr>
        <a:xfrm>
          <a:off x="18421427" y="99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51" name="直線コネクタ 65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52" name="テキスト ボックス 651"/>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53" name="直線コネクタ 65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54" name="テキスト ボックス 65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55" name="直線コネクタ 65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56" name="テキスト ボックス 65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57" name="直線コネクタ 65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58" name="テキスト ボックス 657"/>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9" name="直線コネクタ 6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60" name="テキスト ボックス 659"/>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87630</xdr:rowOff>
    </xdr:from>
    <xdr:to>
      <xdr:col>85</xdr:col>
      <xdr:colOff>126364</xdr:colOff>
      <xdr:row>108</xdr:row>
      <xdr:rowOff>76200</xdr:rowOff>
    </xdr:to>
    <xdr:cxnSp macro="">
      <xdr:nvCxnSpPr>
        <xdr:cNvPr id="662" name="直線コネクタ 661"/>
        <xdr:cNvCxnSpPr/>
      </xdr:nvCxnSpPr>
      <xdr:spPr>
        <a:xfrm flipV="1">
          <a:off x="16318864" y="174040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663" name="【公民館】&#10;有形固定資産減価償却率最小値テキスト"/>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664" name="直線コネクタ 663"/>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34307</xdr:rowOff>
    </xdr:from>
    <xdr:ext cx="405111" cy="259045"/>
    <xdr:sp macro="" textlink="">
      <xdr:nvSpPr>
        <xdr:cNvPr id="665" name="【公民館】&#10;有形固定資産減価償却率最大値テキスト"/>
        <xdr:cNvSpPr txBox="1"/>
      </xdr:nvSpPr>
      <xdr:spPr>
        <a:xfrm>
          <a:off x="163576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87630</xdr:rowOff>
    </xdr:from>
    <xdr:to>
      <xdr:col>86</xdr:col>
      <xdr:colOff>25400</xdr:colOff>
      <xdr:row>101</xdr:row>
      <xdr:rowOff>87630</xdr:rowOff>
    </xdr:to>
    <xdr:cxnSp macro="">
      <xdr:nvCxnSpPr>
        <xdr:cNvPr id="666" name="直線コネクタ 665"/>
        <xdr:cNvCxnSpPr/>
      </xdr:nvCxnSpPr>
      <xdr:spPr>
        <a:xfrm>
          <a:off x="16230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76979</xdr:rowOff>
    </xdr:from>
    <xdr:ext cx="405111" cy="259045"/>
    <xdr:sp macro="" textlink="">
      <xdr:nvSpPr>
        <xdr:cNvPr id="667" name="【公民館】&#10;有形固定資産減価償却率平均値テキスト"/>
        <xdr:cNvSpPr txBox="1"/>
      </xdr:nvSpPr>
      <xdr:spPr>
        <a:xfrm>
          <a:off x="16357600" y="179077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98552</xdr:rowOff>
    </xdr:from>
    <xdr:to>
      <xdr:col>85</xdr:col>
      <xdr:colOff>177800</xdr:colOff>
      <xdr:row>105</xdr:row>
      <xdr:rowOff>28702</xdr:rowOff>
    </xdr:to>
    <xdr:sp macro="" textlink="">
      <xdr:nvSpPr>
        <xdr:cNvPr id="668" name="フローチャート: 判断 667"/>
        <xdr:cNvSpPr/>
      </xdr:nvSpPr>
      <xdr:spPr>
        <a:xfrm>
          <a:off x="162687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116839</xdr:rowOff>
    </xdr:from>
    <xdr:to>
      <xdr:col>81</xdr:col>
      <xdr:colOff>101600</xdr:colOff>
      <xdr:row>105</xdr:row>
      <xdr:rowOff>46989</xdr:rowOff>
    </xdr:to>
    <xdr:sp macro="" textlink="">
      <xdr:nvSpPr>
        <xdr:cNvPr id="669" name="フローチャート: 判断 668"/>
        <xdr:cNvSpPr/>
      </xdr:nvSpPr>
      <xdr:spPr>
        <a:xfrm>
          <a:off x="15430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68835</xdr:rowOff>
    </xdr:from>
    <xdr:to>
      <xdr:col>76</xdr:col>
      <xdr:colOff>165100</xdr:colOff>
      <xdr:row>104</xdr:row>
      <xdr:rowOff>170435</xdr:rowOff>
    </xdr:to>
    <xdr:sp macro="" textlink="">
      <xdr:nvSpPr>
        <xdr:cNvPr id="670" name="フローチャート: 判断 669"/>
        <xdr:cNvSpPr/>
      </xdr:nvSpPr>
      <xdr:spPr>
        <a:xfrm>
          <a:off x="14541500" y="1789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144272</xdr:rowOff>
    </xdr:from>
    <xdr:to>
      <xdr:col>72</xdr:col>
      <xdr:colOff>38100</xdr:colOff>
      <xdr:row>104</xdr:row>
      <xdr:rowOff>74422</xdr:rowOff>
    </xdr:to>
    <xdr:sp macro="" textlink="">
      <xdr:nvSpPr>
        <xdr:cNvPr id="671" name="フローチャート: 判断 670"/>
        <xdr:cNvSpPr/>
      </xdr:nvSpPr>
      <xdr:spPr>
        <a:xfrm>
          <a:off x="13652500" y="1780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18542</xdr:rowOff>
    </xdr:from>
    <xdr:to>
      <xdr:col>67</xdr:col>
      <xdr:colOff>101600</xdr:colOff>
      <xdr:row>104</xdr:row>
      <xdr:rowOff>120142</xdr:rowOff>
    </xdr:to>
    <xdr:sp macro="" textlink="">
      <xdr:nvSpPr>
        <xdr:cNvPr id="672" name="フローチャート: 判断 671"/>
        <xdr:cNvSpPr/>
      </xdr:nvSpPr>
      <xdr:spPr>
        <a:xfrm>
          <a:off x="12763500" y="1784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153415</xdr:rowOff>
    </xdr:from>
    <xdr:to>
      <xdr:col>85</xdr:col>
      <xdr:colOff>177800</xdr:colOff>
      <xdr:row>102</xdr:row>
      <xdr:rowOff>83565</xdr:rowOff>
    </xdr:to>
    <xdr:sp macro="" textlink="">
      <xdr:nvSpPr>
        <xdr:cNvPr id="678" name="楕円 677"/>
        <xdr:cNvSpPr/>
      </xdr:nvSpPr>
      <xdr:spPr>
        <a:xfrm>
          <a:off x="16268700" y="1746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68342</xdr:rowOff>
    </xdr:from>
    <xdr:ext cx="405111" cy="259045"/>
    <xdr:sp macro="" textlink="">
      <xdr:nvSpPr>
        <xdr:cNvPr id="679" name="【公民館】&#10;有形固定資産減価償却率該当値テキスト"/>
        <xdr:cNvSpPr txBox="1"/>
      </xdr:nvSpPr>
      <xdr:spPr>
        <a:xfrm>
          <a:off x="16357600" y="1738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87122</xdr:rowOff>
    </xdr:from>
    <xdr:to>
      <xdr:col>81</xdr:col>
      <xdr:colOff>101600</xdr:colOff>
      <xdr:row>105</xdr:row>
      <xdr:rowOff>17272</xdr:rowOff>
    </xdr:to>
    <xdr:sp macro="" textlink="">
      <xdr:nvSpPr>
        <xdr:cNvPr id="680" name="楕円 679"/>
        <xdr:cNvSpPr/>
      </xdr:nvSpPr>
      <xdr:spPr>
        <a:xfrm>
          <a:off x="15430500" y="1791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32765</xdr:rowOff>
    </xdr:from>
    <xdr:to>
      <xdr:col>85</xdr:col>
      <xdr:colOff>127000</xdr:colOff>
      <xdr:row>104</xdr:row>
      <xdr:rowOff>137922</xdr:rowOff>
    </xdr:to>
    <xdr:cxnSp macro="">
      <xdr:nvCxnSpPr>
        <xdr:cNvPr id="681" name="直線コネクタ 680"/>
        <xdr:cNvCxnSpPr/>
      </xdr:nvCxnSpPr>
      <xdr:spPr>
        <a:xfrm flipV="1">
          <a:off x="15481300" y="17520665"/>
          <a:ext cx="838200" cy="44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36830</xdr:rowOff>
    </xdr:from>
    <xdr:to>
      <xdr:col>76</xdr:col>
      <xdr:colOff>165100</xdr:colOff>
      <xdr:row>104</xdr:row>
      <xdr:rowOff>138430</xdr:rowOff>
    </xdr:to>
    <xdr:sp macro="" textlink="">
      <xdr:nvSpPr>
        <xdr:cNvPr id="682" name="楕円 681"/>
        <xdr:cNvSpPr/>
      </xdr:nvSpPr>
      <xdr:spPr>
        <a:xfrm>
          <a:off x="14541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87630</xdr:rowOff>
    </xdr:from>
    <xdr:to>
      <xdr:col>81</xdr:col>
      <xdr:colOff>50800</xdr:colOff>
      <xdr:row>104</xdr:row>
      <xdr:rowOff>137922</xdr:rowOff>
    </xdr:to>
    <xdr:cxnSp macro="">
      <xdr:nvCxnSpPr>
        <xdr:cNvPr id="683" name="直線コネクタ 682"/>
        <xdr:cNvCxnSpPr/>
      </xdr:nvCxnSpPr>
      <xdr:spPr>
        <a:xfrm>
          <a:off x="14592300" y="1791843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13970</xdr:rowOff>
    </xdr:from>
    <xdr:to>
      <xdr:col>72</xdr:col>
      <xdr:colOff>38100</xdr:colOff>
      <xdr:row>104</xdr:row>
      <xdr:rowOff>115570</xdr:rowOff>
    </xdr:to>
    <xdr:sp macro="" textlink="">
      <xdr:nvSpPr>
        <xdr:cNvPr id="684" name="楕円 683"/>
        <xdr:cNvSpPr/>
      </xdr:nvSpPr>
      <xdr:spPr>
        <a:xfrm>
          <a:off x="13652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64770</xdr:rowOff>
    </xdr:from>
    <xdr:to>
      <xdr:col>76</xdr:col>
      <xdr:colOff>114300</xdr:colOff>
      <xdr:row>104</xdr:row>
      <xdr:rowOff>87630</xdr:rowOff>
    </xdr:to>
    <xdr:cxnSp macro="">
      <xdr:nvCxnSpPr>
        <xdr:cNvPr id="685" name="直線コネクタ 684"/>
        <xdr:cNvCxnSpPr/>
      </xdr:nvCxnSpPr>
      <xdr:spPr>
        <a:xfrm>
          <a:off x="13703300" y="178955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135128</xdr:rowOff>
    </xdr:from>
    <xdr:to>
      <xdr:col>67</xdr:col>
      <xdr:colOff>101600</xdr:colOff>
      <xdr:row>104</xdr:row>
      <xdr:rowOff>65278</xdr:rowOff>
    </xdr:to>
    <xdr:sp macro="" textlink="">
      <xdr:nvSpPr>
        <xdr:cNvPr id="686" name="楕円 685"/>
        <xdr:cNvSpPr/>
      </xdr:nvSpPr>
      <xdr:spPr>
        <a:xfrm>
          <a:off x="12763500" y="1779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14478</xdr:rowOff>
    </xdr:from>
    <xdr:to>
      <xdr:col>71</xdr:col>
      <xdr:colOff>177800</xdr:colOff>
      <xdr:row>104</xdr:row>
      <xdr:rowOff>64770</xdr:rowOff>
    </xdr:to>
    <xdr:cxnSp macro="">
      <xdr:nvCxnSpPr>
        <xdr:cNvPr id="687" name="直線コネクタ 686"/>
        <xdr:cNvCxnSpPr/>
      </xdr:nvCxnSpPr>
      <xdr:spPr>
        <a:xfrm>
          <a:off x="12814300" y="1784527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38116</xdr:rowOff>
    </xdr:from>
    <xdr:ext cx="405111" cy="259045"/>
    <xdr:sp macro="" textlink="">
      <xdr:nvSpPr>
        <xdr:cNvPr id="688" name="n_1aveValue【公民館】&#10;有形固定資産減価償却率"/>
        <xdr:cNvSpPr txBox="1"/>
      </xdr:nvSpPr>
      <xdr:spPr>
        <a:xfrm>
          <a:off x="152660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161562</xdr:rowOff>
    </xdr:from>
    <xdr:ext cx="405111" cy="259045"/>
    <xdr:sp macro="" textlink="">
      <xdr:nvSpPr>
        <xdr:cNvPr id="689" name="n_2aveValue【公民館】&#10;有形固定資産減価償却率"/>
        <xdr:cNvSpPr txBox="1"/>
      </xdr:nvSpPr>
      <xdr:spPr>
        <a:xfrm>
          <a:off x="14389744" y="1799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90949</xdr:rowOff>
    </xdr:from>
    <xdr:ext cx="405111" cy="259045"/>
    <xdr:sp macro="" textlink="">
      <xdr:nvSpPr>
        <xdr:cNvPr id="690" name="n_3aveValue【公民館】&#10;有形固定資産減価償却率"/>
        <xdr:cNvSpPr txBox="1"/>
      </xdr:nvSpPr>
      <xdr:spPr>
        <a:xfrm>
          <a:off x="13500744" y="1757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111269</xdr:rowOff>
    </xdr:from>
    <xdr:ext cx="405111" cy="259045"/>
    <xdr:sp macro="" textlink="">
      <xdr:nvSpPr>
        <xdr:cNvPr id="691" name="n_4aveValue【公民館】&#10;有形固定資産減価償却率"/>
        <xdr:cNvSpPr txBox="1"/>
      </xdr:nvSpPr>
      <xdr:spPr>
        <a:xfrm>
          <a:off x="12611744" y="17942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33799</xdr:rowOff>
    </xdr:from>
    <xdr:ext cx="405111" cy="259045"/>
    <xdr:sp macro="" textlink="">
      <xdr:nvSpPr>
        <xdr:cNvPr id="692" name="n_1mainValue【公民館】&#10;有形固定資産減価償却率"/>
        <xdr:cNvSpPr txBox="1"/>
      </xdr:nvSpPr>
      <xdr:spPr>
        <a:xfrm>
          <a:off x="15266044" y="17693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154957</xdr:rowOff>
    </xdr:from>
    <xdr:ext cx="405111" cy="259045"/>
    <xdr:sp macro="" textlink="">
      <xdr:nvSpPr>
        <xdr:cNvPr id="693" name="n_2mainValue【公民館】&#10;有形固定資産減価償却率"/>
        <xdr:cNvSpPr txBox="1"/>
      </xdr:nvSpPr>
      <xdr:spPr>
        <a:xfrm>
          <a:off x="14389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106697</xdr:rowOff>
    </xdr:from>
    <xdr:ext cx="405111" cy="259045"/>
    <xdr:sp macro="" textlink="">
      <xdr:nvSpPr>
        <xdr:cNvPr id="694" name="n_3mainValue【公民館】&#10;有形固定資産減価償却率"/>
        <xdr:cNvSpPr txBox="1"/>
      </xdr:nvSpPr>
      <xdr:spPr>
        <a:xfrm>
          <a:off x="135007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81805</xdr:rowOff>
    </xdr:from>
    <xdr:ext cx="405111" cy="259045"/>
    <xdr:sp macro="" textlink="">
      <xdr:nvSpPr>
        <xdr:cNvPr id="695" name="n_4mainValue【公民館】&#10;有形固定資産減価償却率"/>
        <xdr:cNvSpPr txBox="1"/>
      </xdr:nvSpPr>
      <xdr:spPr>
        <a:xfrm>
          <a:off x="12611744" y="17569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6" name="直線コネクタ 70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7" name="テキスト ボックス 70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8" name="直線コネクタ 70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9" name="テキスト ボックス 70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0" name="直線コネクタ 70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1" name="テキスト ボックス 71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2" name="直線コネクタ 71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3" name="テキスト ボックス 71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4" name="直線コネクタ 71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5" name="テキスト ボックス 71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6" name="直線コネクタ 71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7" name="テキスト ボックス 71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51707</xdr:rowOff>
    </xdr:from>
    <xdr:to>
      <xdr:col>116</xdr:col>
      <xdr:colOff>62864</xdr:colOff>
      <xdr:row>109</xdr:row>
      <xdr:rowOff>27214</xdr:rowOff>
    </xdr:to>
    <xdr:cxnSp macro="">
      <xdr:nvCxnSpPr>
        <xdr:cNvPr id="721" name="直線コネクタ 720"/>
        <xdr:cNvCxnSpPr/>
      </xdr:nvCxnSpPr>
      <xdr:spPr>
        <a:xfrm flipV="1">
          <a:off x="22160864" y="17196707"/>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722" name="【公民館】&#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723" name="直線コネクタ 722"/>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169834</xdr:rowOff>
    </xdr:from>
    <xdr:ext cx="469744" cy="259045"/>
    <xdr:sp macro="" textlink="">
      <xdr:nvSpPr>
        <xdr:cNvPr id="724" name="【公民館】&#10;一人当たり面積最大値テキスト"/>
        <xdr:cNvSpPr txBox="1"/>
      </xdr:nvSpPr>
      <xdr:spPr>
        <a:xfrm>
          <a:off x="22199600" y="16971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51707</xdr:rowOff>
    </xdr:from>
    <xdr:to>
      <xdr:col>116</xdr:col>
      <xdr:colOff>152400</xdr:colOff>
      <xdr:row>100</xdr:row>
      <xdr:rowOff>51707</xdr:rowOff>
    </xdr:to>
    <xdr:cxnSp macro="">
      <xdr:nvCxnSpPr>
        <xdr:cNvPr id="725" name="直線コネクタ 724"/>
        <xdr:cNvCxnSpPr/>
      </xdr:nvCxnSpPr>
      <xdr:spPr>
        <a:xfrm>
          <a:off x="22072600" y="1719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17253</xdr:rowOff>
    </xdr:from>
    <xdr:ext cx="469744" cy="259045"/>
    <xdr:sp macro="" textlink="">
      <xdr:nvSpPr>
        <xdr:cNvPr id="726" name="【公民館】&#10;一人当たり面積平均値テキスト"/>
        <xdr:cNvSpPr txBox="1"/>
      </xdr:nvSpPr>
      <xdr:spPr>
        <a:xfrm>
          <a:off x="22199600" y="18190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165826</xdr:rowOff>
    </xdr:from>
    <xdr:to>
      <xdr:col>116</xdr:col>
      <xdr:colOff>114300</xdr:colOff>
      <xdr:row>107</xdr:row>
      <xdr:rowOff>95976</xdr:rowOff>
    </xdr:to>
    <xdr:sp macro="" textlink="">
      <xdr:nvSpPr>
        <xdr:cNvPr id="727" name="フローチャート: 判断 726"/>
        <xdr:cNvSpPr/>
      </xdr:nvSpPr>
      <xdr:spPr>
        <a:xfrm>
          <a:off x="22110700" y="183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2539</xdr:rowOff>
    </xdr:from>
    <xdr:to>
      <xdr:col>112</xdr:col>
      <xdr:colOff>38100</xdr:colOff>
      <xdr:row>107</xdr:row>
      <xdr:rowOff>104139</xdr:rowOff>
    </xdr:to>
    <xdr:sp macro="" textlink="">
      <xdr:nvSpPr>
        <xdr:cNvPr id="728" name="フローチャート: 判断 727"/>
        <xdr:cNvSpPr/>
      </xdr:nvSpPr>
      <xdr:spPr>
        <a:xfrm>
          <a:off x="21272500" y="183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164193</xdr:rowOff>
    </xdr:from>
    <xdr:to>
      <xdr:col>107</xdr:col>
      <xdr:colOff>101600</xdr:colOff>
      <xdr:row>107</xdr:row>
      <xdr:rowOff>94343</xdr:rowOff>
    </xdr:to>
    <xdr:sp macro="" textlink="">
      <xdr:nvSpPr>
        <xdr:cNvPr id="729" name="フローチャート: 判断 728"/>
        <xdr:cNvSpPr/>
      </xdr:nvSpPr>
      <xdr:spPr>
        <a:xfrm>
          <a:off x="20383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160927</xdr:rowOff>
    </xdr:from>
    <xdr:to>
      <xdr:col>102</xdr:col>
      <xdr:colOff>165100</xdr:colOff>
      <xdr:row>107</xdr:row>
      <xdr:rowOff>91077</xdr:rowOff>
    </xdr:to>
    <xdr:sp macro="" textlink="">
      <xdr:nvSpPr>
        <xdr:cNvPr id="730" name="フローチャート: 判断 729"/>
        <xdr:cNvSpPr/>
      </xdr:nvSpPr>
      <xdr:spPr>
        <a:xfrm>
          <a:off x="19494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164193</xdr:rowOff>
    </xdr:from>
    <xdr:to>
      <xdr:col>98</xdr:col>
      <xdr:colOff>38100</xdr:colOff>
      <xdr:row>107</xdr:row>
      <xdr:rowOff>94343</xdr:rowOff>
    </xdr:to>
    <xdr:sp macro="" textlink="">
      <xdr:nvSpPr>
        <xdr:cNvPr id="731" name="フローチャート: 判断 730"/>
        <xdr:cNvSpPr/>
      </xdr:nvSpPr>
      <xdr:spPr>
        <a:xfrm>
          <a:off x="18605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2" name="テキスト ボックス 7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3" name="テキスト ボックス 7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4" name="テキスト ボックス 7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5" name="テキスト ボックス 7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6" name="テキスト ボックス 7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48261</xdr:rowOff>
    </xdr:from>
    <xdr:to>
      <xdr:col>116</xdr:col>
      <xdr:colOff>114300</xdr:colOff>
      <xdr:row>107</xdr:row>
      <xdr:rowOff>149861</xdr:rowOff>
    </xdr:to>
    <xdr:sp macro="" textlink="">
      <xdr:nvSpPr>
        <xdr:cNvPr id="737" name="楕円 736"/>
        <xdr:cNvSpPr/>
      </xdr:nvSpPr>
      <xdr:spPr>
        <a:xfrm>
          <a:off x="221107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26688</xdr:rowOff>
    </xdr:from>
    <xdr:ext cx="469744" cy="259045"/>
    <xdr:sp macro="" textlink="">
      <xdr:nvSpPr>
        <xdr:cNvPr id="738" name="【公民館】&#10;一人当たり面積該当値テキスト"/>
        <xdr:cNvSpPr txBox="1"/>
      </xdr:nvSpPr>
      <xdr:spPr>
        <a:xfrm>
          <a:off x="22199600" y="1837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53158</xdr:rowOff>
    </xdr:from>
    <xdr:to>
      <xdr:col>112</xdr:col>
      <xdr:colOff>38100</xdr:colOff>
      <xdr:row>107</xdr:row>
      <xdr:rowOff>154758</xdr:rowOff>
    </xdr:to>
    <xdr:sp macro="" textlink="">
      <xdr:nvSpPr>
        <xdr:cNvPr id="739" name="楕円 738"/>
        <xdr:cNvSpPr/>
      </xdr:nvSpPr>
      <xdr:spPr>
        <a:xfrm>
          <a:off x="212725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99061</xdr:rowOff>
    </xdr:from>
    <xdr:to>
      <xdr:col>116</xdr:col>
      <xdr:colOff>63500</xdr:colOff>
      <xdr:row>107</xdr:row>
      <xdr:rowOff>103958</xdr:rowOff>
    </xdr:to>
    <xdr:cxnSp macro="">
      <xdr:nvCxnSpPr>
        <xdr:cNvPr id="740" name="直線コネクタ 739"/>
        <xdr:cNvCxnSpPr/>
      </xdr:nvCxnSpPr>
      <xdr:spPr>
        <a:xfrm flipV="1">
          <a:off x="21323300" y="18444211"/>
          <a:ext cx="8382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56424</xdr:rowOff>
    </xdr:from>
    <xdr:to>
      <xdr:col>107</xdr:col>
      <xdr:colOff>101600</xdr:colOff>
      <xdr:row>107</xdr:row>
      <xdr:rowOff>158024</xdr:rowOff>
    </xdr:to>
    <xdr:sp macro="" textlink="">
      <xdr:nvSpPr>
        <xdr:cNvPr id="741" name="楕円 740"/>
        <xdr:cNvSpPr/>
      </xdr:nvSpPr>
      <xdr:spPr>
        <a:xfrm>
          <a:off x="20383500" y="184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103958</xdr:rowOff>
    </xdr:from>
    <xdr:to>
      <xdr:col>111</xdr:col>
      <xdr:colOff>177800</xdr:colOff>
      <xdr:row>107</xdr:row>
      <xdr:rowOff>107224</xdr:rowOff>
    </xdr:to>
    <xdr:cxnSp macro="">
      <xdr:nvCxnSpPr>
        <xdr:cNvPr id="742" name="直線コネクタ 741"/>
        <xdr:cNvCxnSpPr/>
      </xdr:nvCxnSpPr>
      <xdr:spPr>
        <a:xfrm flipV="1">
          <a:off x="20434300" y="1844910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61323</xdr:rowOff>
    </xdr:from>
    <xdr:to>
      <xdr:col>102</xdr:col>
      <xdr:colOff>165100</xdr:colOff>
      <xdr:row>107</xdr:row>
      <xdr:rowOff>162923</xdr:rowOff>
    </xdr:to>
    <xdr:sp macro="" textlink="">
      <xdr:nvSpPr>
        <xdr:cNvPr id="743" name="楕円 742"/>
        <xdr:cNvSpPr/>
      </xdr:nvSpPr>
      <xdr:spPr>
        <a:xfrm>
          <a:off x="19494500" y="1840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107224</xdr:rowOff>
    </xdr:from>
    <xdr:to>
      <xdr:col>107</xdr:col>
      <xdr:colOff>50800</xdr:colOff>
      <xdr:row>107</xdr:row>
      <xdr:rowOff>112123</xdr:rowOff>
    </xdr:to>
    <xdr:cxnSp macro="">
      <xdr:nvCxnSpPr>
        <xdr:cNvPr id="744" name="直線コネクタ 743"/>
        <xdr:cNvCxnSpPr/>
      </xdr:nvCxnSpPr>
      <xdr:spPr>
        <a:xfrm flipV="1">
          <a:off x="19545300" y="1845237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64588</xdr:rowOff>
    </xdr:from>
    <xdr:to>
      <xdr:col>98</xdr:col>
      <xdr:colOff>38100</xdr:colOff>
      <xdr:row>107</xdr:row>
      <xdr:rowOff>166188</xdr:rowOff>
    </xdr:to>
    <xdr:sp macro="" textlink="">
      <xdr:nvSpPr>
        <xdr:cNvPr id="745" name="楕円 744"/>
        <xdr:cNvSpPr/>
      </xdr:nvSpPr>
      <xdr:spPr>
        <a:xfrm>
          <a:off x="18605500" y="1840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112123</xdr:rowOff>
    </xdr:from>
    <xdr:to>
      <xdr:col>102</xdr:col>
      <xdr:colOff>114300</xdr:colOff>
      <xdr:row>107</xdr:row>
      <xdr:rowOff>115388</xdr:rowOff>
    </xdr:to>
    <xdr:cxnSp macro="">
      <xdr:nvCxnSpPr>
        <xdr:cNvPr id="746" name="直線コネクタ 745"/>
        <xdr:cNvCxnSpPr/>
      </xdr:nvCxnSpPr>
      <xdr:spPr>
        <a:xfrm flipV="1">
          <a:off x="18656300" y="1845727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120666</xdr:rowOff>
    </xdr:from>
    <xdr:ext cx="469744" cy="259045"/>
    <xdr:sp macro="" textlink="">
      <xdr:nvSpPr>
        <xdr:cNvPr id="747" name="n_1aveValue【公民館】&#10;一人当たり面積"/>
        <xdr:cNvSpPr txBox="1"/>
      </xdr:nvSpPr>
      <xdr:spPr>
        <a:xfrm>
          <a:off x="21075727" y="1812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110870</xdr:rowOff>
    </xdr:from>
    <xdr:ext cx="469744" cy="259045"/>
    <xdr:sp macro="" textlink="">
      <xdr:nvSpPr>
        <xdr:cNvPr id="748" name="n_2aveValue【公民館】&#10;一人当たり面積"/>
        <xdr:cNvSpPr txBox="1"/>
      </xdr:nvSpPr>
      <xdr:spPr>
        <a:xfrm>
          <a:off x="20199427" y="181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107604</xdr:rowOff>
    </xdr:from>
    <xdr:ext cx="469744" cy="259045"/>
    <xdr:sp macro="" textlink="">
      <xdr:nvSpPr>
        <xdr:cNvPr id="749" name="n_3aveValue【公民館】&#10;一人当たり面積"/>
        <xdr:cNvSpPr txBox="1"/>
      </xdr:nvSpPr>
      <xdr:spPr>
        <a:xfrm>
          <a:off x="193104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110870</xdr:rowOff>
    </xdr:from>
    <xdr:ext cx="469744" cy="259045"/>
    <xdr:sp macro="" textlink="">
      <xdr:nvSpPr>
        <xdr:cNvPr id="750" name="n_4aveValue【公民館】&#10;一人当たり面積"/>
        <xdr:cNvSpPr txBox="1"/>
      </xdr:nvSpPr>
      <xdr:spPr>
        <a:xfrm>
          <a:off x="18421427" y="181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145885</xdr:rowOff>
    </xdr:from>
    <xdr:ext cx="469744" cy="259045"/>
    <xdr:sp macro="" textlink="">
      <xdr:nvSpPr>
        <xdr:cNvPr id="751" name="n_1mainValue【公民館】&#10;一人当たり面積"/>
        <xdr:cNvSpPr txBox="1"/>
      </xdr:nvSpPr>
      <xdr:spPr>
        <a:xfrm>
          <a:off x="21075727" y="1849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149151</xdr:rowOff>
    </xdr:from>
    <xdr:ext cx="469744" cy="259045"/>
    <xdr:sp macro="" textlink="">
      <xdr:nvSpPr>
        <xdr:cNvPr id="752" name="n_2mainValue【公民館】&#10;一人当たり面積"/>
        <xdr:cNvSpPr txBox="1"/>
      </xdr:nvSpPr>
      <xdr:spPr>
        <a:xfrm>
          <a:off x="20199427" y="1849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154050</xdr:rowOff>
    </xdr:from>
    <xdr:ext cx="469744" cy="259045"/>
    <xdr:sp macro="" textlink="">
      <xdr:nvSpPr>
        <xdr:cNvPr id="753" name="n_3mainValue【公民館】&#10;一人当たり面積"/>
        <xdr:cNvSpPr txBox="1"/>
      </xdr:nvSpPr>
      <xdr:spPr>
        <a:xfrm>
          <a:off x="19310427" y="1849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157315</xdr:rowOff>
    </xdr:from>
    <xdr:ext cx="469744" cy="259045"/>
    <xdr:sp macro="" textlink="">
      <xdr:nvSpPr>
        <xdr:cNvPr id="754" name="n_4mainValue【公民館】&#10;一人当たり面積"/>
        <xdr:cNvSpPr txBox="1"/>
      </xdr:nvSpPr>
      <xdr:spPr>
        <a:xfrm>
          <a:off x="18421427" y="18502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5" name="正方形/長方形 7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6" name="正方形/長方形 7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7" name="テキスト ボックス 7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半数</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の類型において有形固定資産減価償却率が類似団体平均よりも高く推移しており、類似団体平均と同水準である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、低い施設は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公民館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の２施設となっている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学校施設については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、２校あった中学校を平成２７年度に統合して別地に新設したことで中学校の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数値は１７．６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％と極端に低いものの、小学校と高等学校は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８１．０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％と高水準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となっており、施設によって大きな差が生じている。また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学校施設全体の一人当たりの面積は類似団体の中でも相当に広く、全国平均や福岡県平均の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倍近くの高水準であるため、長期的には集約化・複合化、除却について検討する必要がある。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前年度まで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と同水準であった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公民館は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令和２年度に大規模改修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類似団体より高</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かった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認定こども園・幼稚園・保育所は、３所開設している保育所を既存の１所に統合、令和２年度に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おいて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大規模改修を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行った結果、どちらも数値が大きく低下した。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や橋りょう・トンネル、公営住宅については、有形固定資産減価償却率が高水準ではあるものの、損傷が大きいものを中心に適切に修繕を実施しており、今後も適切な維持管理を進めていくことと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福岡県鞍手町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15,563
15,344
35.60
12,157,572
12,076,632
72,417
4,761,442
9,862,646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84909</xdr:rowOff>
    </xdr:from>
    <xdr:to>
      <xdr:col>24</xdr:col>
      <xdr:colOff>62865</xdr:colOff>
      <xdr:row>64</xdr:row>
      <xdr:rowOff>130628</xdr:rowOff>
    </xdr:to>
    <xdr:cxnSp macro="">
      <xdr:nvCxnSpPr>
        <xdr:cNvPr id="74" name="直線コネクタ 73"/>
        <xdr:cNvCxnSpPr/>
      </xdr:nvCxnSpPr>
      <xdr:spPr>
        <a:xfrm flipV="1">
          <a:off x="4634865" y="9686109"/>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31586</xdr:rowOff>
    </xdr:from>
    <xdr:ext cx="405111" cy="259045"/>
    <xdr:sp macro="" textlink="">
      <xdr:nvSpPr>
        <xdr:cNvPr id="77" name="【体育館・プール】&#10;有形固定資産減価償却率最大値テキスト"/>
        <xdr:cNvSpPr txBox="1"/>
      </xdr:nvSpPr>
      <xdr:spPr>
        <a:xfrm>
          <a:off x="4673600" y="9461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84909</xdr:rowOff>
    </xdr:from>
    <xdr:to>
      <xdr:col>24</xdr:col>
      <xdr:colOff>152400</xdr:colOff>
      <xdr:row>56</xdr:row>
      <xdr:rowOff>84909</xdr:rowOff>
    </xdr:to>
    <xdr:cxnSp macro="">
      <xdr:nvCxnSpPr>
        <xdr:cNvPr id="78" name="直線コネクタ 77"/>
        <xdr:cNvCxnSpPr/>
      </xdr:nvCxnSpPr>
      <xdr:spPr>
        <a:xfrm>
          <a:off x="4546600" y="9686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24328</xdr:rowOff>
    </xdr:from>
    <xdr:ext cx="405111" cy="259045"/>
    <xdr:sp macro="" textlink="">
      <xdr:nvSpPr>
        <xdr:cNvPr id="79" name="【体育館・プール】&#10;有形固定資産減価償却率平均値テキスト"/>
        <xdr:cNvSpPr txBox="1"/>
      </xdr:nvSpPr>
      <xdr:spPr>
        <a:xfrm>
          <a:off x="4673600" y="1031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1451</xdr:rowOff>
    </xdr:from>
    <xdr:to>
      <xdr:col>24</xdr:col>
      <xdr:colOff>114300</xdr:colOff>
      <xdr:row>61</xdr:row>
      <xdr:rowOff>103051</xdr:rowOff>
    </xdr:to>
    <xdr:sp macro="" textlink="">
      <xdr:nvSpPr>
        <xdr:cNvPr id="80" name="フローチャート: 判断 79"/>
        <xdr:cNvSpPr/>
      </xdr:nvSpPr>
      <xdr:spPr>
        <a:xfrm>
          <a:off x="4584700" y="1045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81" name="フローチャート: 判断 80"/>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21046</xdr:rowOff>
    </xdr:from>
    <xdr:to>
      <xdr:col>15</xdr:col>
      <xdr:colOff>101600</xdr:colOff>
      <xdr:row>61</xdr:row>
      <xdr:rowOff>122646</xdr:rowOff>
    </xdr:to>
    <xdr:sp macro="" textlink="">
      <xdr:nvSpPr>
        <xdr:cNvPr id="82" name="フローチャート: 判断 81"/>
        <xdr:cNvSpPr/>
      </xdr:nvSpPr>
      <xdr:spPr>
        <a:xfrm>
          <a:off x="2857500" y="1047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164737</xdr:rowOff>
    </xdr:from>
    <xdr:to>
      <xdr:col>10</xdr:col>
      <xdr:colOff>165100</xdr:colOff>
      <xdr:row>61</xdr:row>
      <xdr:rowOff>94887</xdr:rowOff>
    </xdr:to>
    <xdr:sp macro="" textlink="">
      <xdr:nvSpPr>
        <xdr:cNvPr id="83" name="フローチャート: 判断 82"/>
        <xdr:cNvSpPr/>
      </xdr:nvSpPr>
      <xdr:spPr>
        <a:xfrm>
          <a:off x="1968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84" name="フローチャート: 判断 83"/>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83094</xdr:rowOff>
    </xdr:from>
    <xdr:to>
      <xdr:col>24</xdr:col>
      <xdr:colOff>114300</xdr:colOff>
      <xdr:row>63</xdr:row>
      <xdr:rowOff>13244</xdr:rowOff>
    </xdr:to>
    <xdr:sp macro="" textlink="">
      <xdr:nvSpPr>
        <xdr:cNvPr id="90" name="楕円 89"/>
        <xdr:cNvSpPr/>
      </xdr:nvSpPr>
      <xdr:spPr>
        <a:xfrm>
          <a:off x="4584700" y="107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61521</xdr:rowOff>
    </xdr:from>
    <xdr:ext cx="405111" cy="259045"/>
    <xdr:sp macro="" textlink="">
      <xdr:nvSpPr>
        <xdr:cNvPr id="91" name="【体育館・プール】&#10;有形固定資産減価償却率該当値テキスト"/>
        <xdr:cNvSpPr txBox="1"/>
      </xdr:nvSpPr>
      <xdr:spPr>
        <a:xfrm>
          <a:off x="4673600" y="1069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55335</xdr:rowOff>
    </xdr:from>
    <xdr:to>
      <xdr:col>20</xdr:col>
      <xdr:colOff>38100</xdr:colOff>
      <xdr:row>62</xdr:row>
      <xdr:rowOff>156935</xdr:rowOff>
    </xdr:to>
    <xdr:sp macro="" textlink="">
      <xdr:nvSpPr>
        <xdr:cNvPr id="92" name="楕円 91"/>
        <xdr:cNvSpPr/>
      </xdr:nvSpPr>
      <xdr:spPr>
        <a:xfrm>
          <a:off x="3746500" y="1068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106135</xdr:rowOff>
    </xdr:from>
    <xdr:to>
      <xdr:col>24</xdr:col>
      <xdr:colOff>63500</xdr:colOff>
      <xdr:row>62</xdr:row>
      <xdr:rowOff>133894</xdr:rowOff>
    </xdr:to>
    <xdr:cxnSp macro="">
      <xdr:nvCxnSpPr>
        <xdr:cNvPr id="93" name="直線コネクタ 92"/>
        <xdr:cNvCxnSpPr/>
      </xdr:nvCxnSpPr>
      <xdr:spPr>
        <a:xfrm>
          <a:off x="3797300" y="10736035"/>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27577</xdr:rowOff>
    </xdr:from>
    <xdr:to>
      <xdr:col>15</xdr:col>
      <xdr:colOff>101600</xdr:colOff>
      <xdr:row>62</xdr:row>
      <xdr:rowOff>129177</xdr:rowOff>
    </xdr:to>
    <xdr:sp macro="" textlink="">
      <xdr:nvSpPr>
        <xdr:cNvPr id="94" name="楕円 93"/>
        <xdr:cNvSpPr/>
      </xdr:nvSpPr>
      <xdr:spPr>
        <a:xfrm>
          <a:off x="2857500" y="1065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78377</xdr:rowOff>
    </xdr:from>
    <xdr:to>
      <xdr:col>19</xdr:col>
      <xdr:colOff>177800</xdr:colOff>
      <xdr:row>62</xdr:row>
      <xdr:rowOff>106135</xdr:rowOff>
    </xdr:to>
    <xdr:cxnSp macro="">
      <xdr:nvCxnSpPr>
        <xdr:cNvPr id="95" name="直線コネクタ 94"/>
        <xdr:cNvCxnSpPr/>
      </xdr:nvCxnSpPr>
      <xdr:spPr>
        <a:xfrm>
          <a:off x="2908300" y="10708277"/>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9616</xdr:rowOff>
    </xdr:from>
    <xdr:to>
      <xdr:col>10</xdr:col>
      <xdr:colOff>165100</xdr:colOff>
      <xdr:row>62</xdr:row>
      <xdr:rowOff>111216</xdr:rowOff>
    </xdr:to>
    <xdr:sp macro="" textlink="">
      <xdr:nvSpPr>
        <xdr:cNvPr id="96" name="楕円 95"/>
        <xdr:cNvSpPr/>
      </xdr:nvSpPr>
      <xdr:spPr>
        <a:xfrm>
          <a:off x="1968500" y="1063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60416</xdr:rowOff>
    </xdr:from>
    <xdr:to>
      <xdr:col>15</xdr:col>
      <xdr:colOff>50800</xdr:colOff>
      <xdr:row>62</xdr:row>
      <xdr:rowOff>78377</xdr:rowOff>
    </xdr:to>
    <xdr:cxnSp macro="">
      <xdr:nvCxnSpPr>
        <xdr:cNvPr id="97" name="直線コネクタ 96"/>
        <xdr:cNvCxnSpPr/>
      </xdr:nvCxnSpPr>
      <xdr:spPr>
        <a:xfrm>
          <a:off x="2019300" y="1069031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154940</xdr:rowOff>
    </xdr:from>
    <xdr:to>
      <xdr:col>6</xdr:col>
      <xdr:colOff>38100</xdr:colOff>
      <xdr:row>62</xdr:row>
      <xdr:rowOff>85090</xdr:rowOff>
    </xdr:to>
    <xdr:sp macro="" textlink="">
      <xdr:nvSpPr>
        <xdr:cNvPr id="98" name="楕円 97"/>
        <xdr:cNvSpPr/>
      </xdr:nvSpPr>
      <xdr:spPr>
        <a:xfrm>
          <a:off x="1079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34290</xdr:rowOff>
    </xdr:from>
    <xdr:to>
      <xdr:col>10</xdr:col>
      <xdr:colOff>114300</xdr:colOff>
      <xdr:row>62</xdr:row>
      <xdr:rowOff>60416</xdr:rowOff>
    </xdr:to>
    <xdr:cxnSp macro="">
      <xdr:nvCxnSpPr>
        <xdr:cNvPr id="99" name="直線コネクタ 98"/>
        <xdr:cNvCxnSpPr/>
      </xdr:nvCxnSpPr>
      <xdr:spPr>
        <a:xfrm>
          <a:off x="1130300" y="1066419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100" name="n_1aveValue【体育館・プール】&#10;有形固定資産減価償却率"/>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139173</xdr:rowOff>
    </xdr:from>
    <xdr:ext cx="405111" cy="259045"/>
    <xdr:sp macro="" textlink="">
      <xdr:nvSpPr>
        <xdr:cNvPr id="101" name="n_2aveValue【体育館・プール】&#10;有形固定資産減価償却率"/>
        <xdr:cNvSpPr txBox="1"/>
      </xdr:nvSpPr>
      <xdr:spPr>
        <a:xfrm>
          <a:off x="2705744" y="10254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111414</xdr:rowOff>
    </xdr:from>
    <xdr:ext cx="405111" cy="259045"/>
    <xdr:sp macro="" textlink="">
      <xdr:nvSpPr>
        <xdr:cNvPr id="102" name="n_3aveValue【体育館・プール】&#10;有形固定資産減価償却率"/>
        <xdr:cNvSpPr txBox="1"/>
      </xdr:nvSpPr>
      <xdr:spPr>
        <a:xfrm>
          <a:off x="1816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70593</xdr:rowOff>
    </xdr:from>
    <xdr:ext cx="405111" cy="259045"/>
    <xdr:sp macro="" textlink="">
      <xdr:nvSpPr>
        <xdr:cNvPr id="103" name="n_4aveValue【体育館・プール】&#10;有形固定資産減価償却率"/>
        <xdr:cNvSpPr txBox="1"/>
      </xdr:nvSpPr>
      <xdr:spPr>
        <a:xfrm>
          <a:off x="927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148062</xdr:rowOff>
    </xdr:from>
    <xdr:ext cx="405111" cy="259045"/>
    <xdr:sp macro="" textlink="">
      <xdr:nvSpPr>
        <xdr:cNvPr id="104" name="n_1mainValue【体育館・プール】&#10;有形固定資産減価償却率"/>
        <xdr:cNvSpPr txBox="1"/>
      </xdr:nvSpPr>
      <xdr:spPr>
        <a:xfrm>
          <a:off x="3582044" y="1077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120304</xdr:rowOff>
    </xdr:from>
    <xdr:ext cx="405111" cy="259045"/>
    <xdr:sp macro="" textlink="">
      <xdr:nvSpPr>
        <xdr:cNvPr id="105" name="n_2mainValue【体育館・プール】&#10;有形固定資産減価償却率"/>
        <xdr:cNvSpPr txBox="1"/>
      </xdr:nvSpPr>
      <xdr:spPr>
        <a:xfrm>
          <a:off x="2705744" y="1075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102343</xdr:rowOff>
    </xdr:from>
    <xdr:ext cx="405111" cy="259045"/>
    <xdr:sp macro="" textlink="">
      <xdr:nvSpPr>
        <xdr:cNvPr id="106" name="n_3mainValue【体育館・プール】&#10;有形固定資産減価償却率"/>
        <xdr:cNvSpPr txBox="1"/>
      </xdr:nvSpPr>
      <xdr:spPr>
        <a:xfrm>
          <a:off x="1816744" y="1073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76217</xdr:rowOff>
    </xdr:from>
    <xdr:ext cx="405111" cy="259045"/>
    <xdr:sp macro="" textlink="">
      <xdr:nvSpPr>
        <xdr:cNvPr id="107" name="n_4mainValue【体育館・プール】&#10;有形固定資産減価償却率"/>
        <xdr:cNvSpPr txBox="1"/>
      </xdr:nvSpPr>
      <xdr:spPr>
        <a:xfrm>
          <a:off x="927744"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9" name="テキスト ボックス 128"/>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1" name="テキスト ボックス 13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142059</xdr:rowOff>
    </xdr:from>
    <xdr:to>
      <xdr:col>54</xdr:col>
      <xdr:colOff>189865</xdr:colOff>
      <xdr:row>64</xdr:row>
      <xdr:rowOff>108857</xdr:rowOff>
    </xdr:to>
    <xdr:cxnSp macro="">
      <xdr:nvCxnSpPr>
        <xdr:cNvPr id="133" name="直線コネクタ 132"/>
        <xdr:cNvCxnSpPr/>
      </xdr:nvCxnSpPr>
      <xdr:spPr>
        <a:xfrm flipV="1">
          <a:off x="10476865" y="9571809"/>
          <a:ext cx="0" cy="150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134" name="【体育館・プール】&#10;一人当たり面積最小値テキスト"/>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135" name="直線コネクタ 134"/>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88736</xdr:rowOff>
    </xdr:from>
    <xdr:ext cx="469744" cy="259045"/>
    <xdr:sp macro="" textlink="">
      <xdr:nvSpPr>
        <xdr:cNvPr id="136" name="【体育館・プール】&#10;一人当たり面積最大値テキスト"/>
        <xdr:cNvSpPr txBox="1"/>
      </xdr:nvSpPr>
      <xdr:spPr>
        <a:xfrm>
          <a:off x="10515600" y="9347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142059</xdr:rowOff>
    </xdr:from>
    <xdr:to>
      <xdr:col>55</xdr:col>
      <xdr:colOff>88900</xdr:colOff>
      <xdr:row>55</xdr:row>
      <xdr:rowOff>142059</xdr:rowOff>
    </xdr:to>
    <xdr:cxnSp macro="">
      <xdr:nvCxnSpPr>
        <xdr:cNvPr id="137" name="直線コネクタ 136"/>
        <xdr:cNvCxnSpPr/>
      </xdr:nvCxnSpPr>
      <xdr:spPr>
        <a:xfrm>
          <a:off x="10388600" y="9571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140443</xdr:rowOff>
    </xdr:from>
    <xdr:ext cx="469744" cy="259045"/>
    <xdr:sp macro="" textlink="">
      <xdr:nvSpPr>
        <xdr:cNvPr id="138" name="【体育館・プール】&#10;一人当たり面積平均値テキスト"/>
        <xdr:cNvSpPr txBox="1"/>
      </xdr:nvSpPr>
      <xdr:spPr>
        <a:xfrm>
          <a:off x="10515600" y="10598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162016</xdr:rowOff>
    </xdr:from>
    <xdr:to>
      <xdr:col>55</xdr:col>
      <xdr:colOff>50800</xdr:colOff>
      <xdr:row>62</xdr:row>
      <xdr:rowOff>92166</xdr:rowOff>
    </xdr:to>
    <xdr:sp macro="" textlink="">
      <xdr:nvSpPr>
        <xdr:cNvPr id="139" name="フローチャート: 判断 138"/>
        <xdr:cNvSpPr/>
      </xdr:nvSpPr>
      <xdr:spPr>
        <a:xfrm>
          <a:off x="10426700" y="1062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3628</xdr:rowOff>
    </xdr:from>
    <xdr:to>
      <xdr:col>50</xdr:col>
      <xdr:colOff>165100</xdr:colOff>
      <xdr:row>62</xdr:row>
      <xdr:rowOff>105228</xdr:rowOff>
    </xdr:to>
    <xdr:sp macro="" textlink="">
      <xdr:nvSpPr>
        <xdr:cNvPr id="140" name="フローチャート: 判断 139"/>
        <xdr:cNvSpPr/>
      </xdr:nvSpPr>
      <xdr:spPr>
        <a:xfrm>
          <a:off x="9588500" y="1063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27577</xdr:rowOff>
    </xdr:from>
    <xdr:to>
      <xdr:col>46</xdr:col>
      <xdr:colOff>38100</xdr:colOff>
      <xdr:row>62</xdr:row>
      <xdr:rowOff>129177</xdr:rowOff>
    </xdr:to>
    <xdr:sp macro="" textlink="">
      <xdr:nvSpPr>
        <xdr:cNvPr id="141" name="フローチャート: 判断 140"/>
        <xdr:cNvSpPr/>
      </xdr:nvSpPr>
      <xdr:spPr>
        <a:xfrm>
          <a:off x="8699500" y="1065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164193</xdr:rowOff>
    </xdr:from>
    <xdr:to>
      <xdr:col>41</xdr:col>
      <xdr:colOff>101600</xdr:colOff>
      <xdr:row>62</xdr:row>
      <xdr:rowOff>94343</xdr:rowOff>
    </xdr:to>
    <xdr:sp macro="" textlink="">
      <xdr:nvSpPr>
        <xdr:cNvPr id="142" name="フローチャート: 判断 141"/>
        <xdr:cNvSpPr/>
      </xdr:nvSpPr>
      <xdr:spPr>
        <a:xfrm>
          <a:off x="7810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28666</xdr:rowOff>
    </xdr:from>
    <xdr:to>
      <xdr:col>36</xdr:col>
      <xdr:colOff>165100</xdr:colOff>
      <xdr:row>62</xdr:row>
      <xdr:rowOff>130266</xdr:rowOff>
    </xdr:to>
    <xdr:sp macro="" textlink="">
      <xdr:nvSpPr>
        <xdr:cNvPr id="143" name="フローチャート: 判断 142"/>
        <xdr:cNvSpPr/>
      </xdr:nvSpPr>
      <xdr:spPr>
        <a:xfrm>
          <a:off x="6921500" y="106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118473</xdr:rowOff>
    </xdr:from>
    <xdr:to>
      <xdr:col>55</xdr:col>
      <xdr:colOff>50800</xdr:colOff>
      <xdr:row>62</xdr:row>
      <xdr:rowOff>48623</xdr:rowOff>
    </xdr:to>
    <xdr:sp macro="" textlink="">
      <xdr:nvSpPr>
        <xdr:cNvPr id="149" name="楕円 148"/>
        <xdr:cNvSpPr/>
      </xdr:nvSpPr>
      <xdr:spPr>
        <a:xfrm>
          <a:off x="10426700" y="1057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141350</xdr:rowOff>
    </xdr:from>
    <xdr:ext cx="469744" cy="259045"/>
    <xdr:sp macro="" textlink="">
      <xdr:nvSpPr>
        <xdr:cNvPr id="150" name="【体育館・プール】&#10;一人当たり面積該当値テキスト"/>
        <xdr:cNvSpPr txBox="1"/>
      </xdr:nvSpPr>
      <xdr:spPr>
        <a:xfrm>
          <a:off x="10515600" y="10428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127181</xdr:rowOff>
    </xdr:from>
    <xdr:to>
      <xdr:col>50</xdr:col>
      <xdr:colOff>165100</xdr:colOff>
      <xdr:row>62</xdr:row>
      <xdr:rowOff>57331</xdr:rowOff>
    </xdr:to>
    <xdr:sp macro="" textlink="">
      <xdr:nvSpPr>
        <xdr:cNvPr id="151" name="楕円 150"/>
        <xdr:cNvSpPr/>
      </xdr:nvSpPr>
      <xdr:spPr>
        <a:xfrm>
          <a:off x="95885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169273</xdr:rowOff>
    </xdr:from>
    <xdr:to>
      <xdr:col>55</xdr:col>
      <xdr:colOff>0</xdr:colOff>
      <xdr:row>62</xdr:row>
      <xdr:rowOff>6531</xdr:rowOff>
    </xdr:to>
    <xdr:cxnSp macro="">
      <xdr:nvCxnSpPr>
        <xdr:cNvPr id="152" name="直線コネクタ 151"/>
        <xdr:cNvCxnSpPr/>
      </xdr:nvCxnSpPr>
      <xdr:spPr>
        <a:xfrm flipV="1">
          <a:off x="9639300" y="10627723"/>
          <a:ext cx="8382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133713</xdr:rowOff>
    </xdr:from>
    <xdr:to>
      <xdr:col>46</xdr:col>
      <xdr:colOff>38100</xdr:colOff>
      <xdr:row>62</xdr:row>
      <xdr:rowOff>63863</xdr:rowOff>
    </xdr:to>
    <xdr:sp macro="" textlink="">
      <xdr:nvSpPr>
        <xdr:cNvPr id="153" name="楕円 152"/>
        <xdr:cNvSpPr/>
      </xdr:nvSpPr>
      <xdr:spPr>
        <a:xfrm>
          <a:off x="8699500" y="1059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6531</xdr:rowOff>
    </xdr:from>
    <xdr:to>
      <xdr:col>50</xdr:col>
      <xdr:colOff>114300</xdr:colOff>
      <xdr:row>62</xdr:row>
      <xdr:rowOff>13063</xdr:rowOff>
    </xdr:to>
    <xdr:cxnSp macro="">
      <xdr:nvCxnSpPr>
        <xdr:cNvPr id="154" name="直線コネクタ 153"/>
        <xdr:cNvCxnSpPr/>
      </xdr:nvCxnSpPr>
      <xdr:spPr>
        <a:xfrm flipV="1">
          <a:off x="8750300" y="1063643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140244</xdr:rowOff>
    </xdr:from>
    <xdr:to>
      <xdr:col>41</xdr:col>
      <xdr:colOff>101600</xdr:colOff>
      <xdr:row>62</xdr:row>
      <xdr:rowOff>70394</xdr:rowOff>
    </xdr:to>
    <xdr:sp macro="" textlink="">
      <xdr:nvSpPr>
        <xdr:cNvPr id="155" name="楕円 154"/>
        <xdr:cNvSpPr/>
      </xdr:nvSpPr>
      <xdr:spPr>
        <a:xfrm>
          <a:off x="7810500" y="1059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13063</xdr:rowOff>
    </xdr:from>
    <xdr:to>
      <xdr:col>45</xdr:col>
      <xdr:colOff>177800</xdr:colOff>
      <xdr:row>62</xdr:row>
      <xdr:rowOff>19594</xdr:rowOff>
    </xdr:to>
    <xdr:cxnSp macro="">
      <xdr:nvCxnSpPr>
        <xdr:cNvPr id="156" name="直線コネクタ 155"/>
        <xdr:cNvCxnSpPr/>
      </xdr:nvCxnSpPr>
      <xdr:spPr>
        <a:xfrm flipV="1">
          <a:off x="7861300" y="1064296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145687</xdr:rowOff>
    </xdr:from>
    <xdr:to>
      <xdr:col>36</xdr:col>
      <xdr:colOff>165100</xdr:colOff>
      <xdr:row>62</xdr:row>
      <xdr:rowOff>75837</xdr:rowOff>
    </xdr:to>
    <xdr:sp macro="" textlink="">
      <xdr:nvSpPr>
        <xdr:cNvPr id="157" name="楕円 156"/>
        <xdr:cNvSpPr/>
      </xdr:nvSpPr>
      <xdr:spPr>
        <a:xfrm>
          <a:off x="6921500" y="1060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19594</xdr:rowOff>
    </xdr:from>
    <xdr:to>
      <xdr:col>41</xdr:col>
      <xdr:colOff>50800</xdr:colOff>
      <xdr:row>62</xdr:row>
      <xdr:rowOff>25037</xdr:rowOff>
    </xdr:to>
    <xdr:cxnSp macro="">
      <xdr:nvCxnSpPr>
        <xdr:cNvPr id="158" name="直線コネクタ 157"/>
        <xdr:cNvCxnSpPr/>
      </xdr:nvCxnSpPr>
      <xdr:spPr>
        <a:xfrm flipV="1">
          <a:off x="6972300" y="10649494"/>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96355</xdr:rowOff>
    </xdr:from>
    <xdr:ext cx="469744" cy="259045"/>
    <xdr:sp macro="" textlink="">
      <xdr:nvSpPr>
        <xdr:cNvPr id="159" name="n_1aveValue【体育館・プール】&#10;一人当たり面積"/>
        <xdr:cNvSpPr txBox="1"/>
      </xdr:nvSpPr>
      <xdr:spPr>
        <a:xfrm>
          <a:off x="9391727" y="1072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120304</xdr:rowOff>
    </xdr:from>
    <xdr:ext cx="469744" cy="259045"/>
    <xdr:sp macro="" textlink="">
      <xdr:nvSpPr>
        <xdr:cNvPr id="160" name="n_2aveValue【体育館・プール】&#10;一人当たり面積"/>
        <xdr:cNvSpPr txBox="1"/>
      </xdr:nvSpPr>
      <xdr:spPr>
        <a:xfrm>
          <a:off x="8515427" y="1075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85470</xdr:rowOff>
    </xdr:from>
    <xdr:ext cx="469744" cy="259045"/>
    <xdr:sp macro="" textlink="">
      <xdr:nvSpPr>
        <xdr:cNvPr id="161" name="n_3aveValue【体育館・プール】&#10;一人当たり面積"/>
        <xdr:cNvSpPr txBox="1"/>
      </xdr:nvSpPr>
      <xdr:spPr>
        <a:xfrm>
          <a:off x="7626427" y="1071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121393</xdr:rowOff>
    </xdr:from>
    <xdr:ext cx="469744" cy="259045"/>
    <xdr:sp macro="" textlink="">
      <xdr:nvSpPr>
        <xdr:cNvPr id="162" name="n_4aveValue【体育館・プール】&#10;一人当たり面積"/>
        <xdr:cNvSpPr txBox="1"/>
      </xdr:nvSpPr>
      <xdr:spPr>
        <a:xfrm>
          <a:off x="6737427" y="1075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73858</xdr:rowOff>
    </xdr:from>
    <xdr:ext cx="469744" cy="259045"/>
    <xdr:sp macro="" textlink="">
      <xdr:nvSpPr>
        <xdr:cNvPr id="163" name="n_1mainValue【体育館・プール】&#10;一人当たり面積"/>
        <xdr:cNvSpPr txBox="1"/>
      </xdr:nvSpPr>
      <xdr:spPr>
        <a:xfrm>
          <a:off x="9391727" y="1036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80390</xdr:rowOff>
    </xdr:from>
    <xdr:ext cx="469744" cy="259045"/>
    <xdr:sp macro="" textlink="">
      <xdr:nvSpPr>
        <xdr:cNvPr id="164" name="n_2mainValue【体育館・プール】&#10;一人当たり面積"/>
        <xdr:cNvSpPr txBox="1"/>
      </xdr:nvSpPr>
      <xdr:spPr>
        <a:xfrm>
          <a:off x="8515427" y="1036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86921</xdr:rowOff>
    </xdr:from>
    <xdr:ext cx="469744" cy="259045"/>
    <xdr:sp macro="" textlink="">
      <xdr:nvSpPr>
        <xdr:cNvPr id="165" name="n_3mainValue【体育館・プール】&#10;一人当たり面積"/>
        <xdr:cNvSpPr txBox="1"/>
      </xdr:nvSpPr>
      <xdr:spPr>
        <a:xfrm>
          <a:off x="7626427" y="1037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92364</xdr:rowOff>
    </xdr:from>
    <xdr:ext cx="469744" cy="259045"/>
    <xdr:sp macro="" textlink="">
      <xdr:nvSpPr>
        <xdr:cNvPr id="166" name="n_4mainValue【体育館・プール】&#10;一人当たり面積"/>
        <xdr:cNvSpPr txBox="1"/>
      </xdr:nvSpPr>
      <xdr:spPr>
        <a:xfrm>
          <a:off x="6737427" y="10379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5" name="テキスト ボックス 17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6" name="直線コネクタ 17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7" name="テキスト ボックス 17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8" name="直線コネクタ 17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9" name="テキスト ボックス 17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80" name="直線コネクタ 17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1" name="テキスト ボックス 18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2" name="直線コネクタ 18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3" name="テキスト ボックス 18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4" name="直線コネクタ 18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5" name="テキスト ボックス 18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6" name="直線コネクタ 18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7" name="テキスト ボックス 18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9" name="テキスト ボックス 188"/>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3811</xdr:rowOff>
    </xdr:from>
    <xdr:to>
      <xdr:col>24</xdr:col>
      <xdr:colOff>62865</xdr:colOff>
      <xdr:row>86</xdr:row>
      <xdr:rowOff>114300</xdr:rowOff>
    </xdr:to>
    <xdr:cxnSp macro="">
      <xdr:nvCxnSpPr>
        <xdr:cNvPr id="191" name="直線コネクタ 190"/>
        <xdr:cNvCxnSpPr/>
      </xdr:nvCxnSpPr>
      <xdr:spPr>
        <a:xfrm flipV="1">
          <a:off x="4634865" y="13548361"/>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2"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3" name="直線コネクタ 192"/>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121938</xdr:rowOff>
    </xdr:from>
    <xdr:ext cx="405111" cy="259045"/>
    <xdr:sp macro="" textlink="">
      <xdr:nvSpPr>
        <xdr:cNvPr id="194" name="【福祉施設】&#10;有形固定資産減価償却率最大値テキスト"/>
        <xdr:cNvSpPr txBox="1"/>
      </xdr:nvSpPr>
      <xdr:spPr>
        <a:xfrm>
          <a:off x="4673600" y="1332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3811</xdr:rowOff>
    </xdr:from>
    <xdr:to>
      <xdr:col>24</xdr:col>
      <xdr:colOff>152400</xdr:colOff>
      <xdr:row>79</xdr:row>
      <xdr:rowOff>3811</xdr:rowOff>
    </xdr:to>
    <xdr:cxnSp macro="">
      <xdr:nvCxnSpPr>
        <xdr:cNvPr id="195" name="直線コネクタ 194"/>
        <xdr:cNvCxnSpPr/>
      </xdr:nvCxnSpPr>
      <xdr:spPr>
        <a:xfrm>
          <a:off x="4546600" y="1354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95902</xdr:rowOff>
    </xdr:from>
    <xdr:ext cx="405111" cy="259045"/>
    <xdr:sp macro="" textlink="">
      <xdr:nvSpPr>
        <xdr:cNvPr id="196" name="【福祉施設】&#10;有形固定資産減価償却率平均値テキスト"/>
        <xdr:cNvSpPr txBox="1"/>
      </xdr:nvSpPr>
      <xdr:spPr>
        <a:xfrm>
          <a:off x="4673600" y="13811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73025</xdr:rowOff>
    </xdr:from>
    <xdr:to>
      <xdr:col>24</xdr:col>
      <xdr:colOff>114300</xdr:colOff>
      <xdr:row>82</xdr:row>
      <xdr:rowOff>3175</xdr:rowOff>
    </xdr:to>
    <xdr:sp macro="" textlink="">
      <xdr:nvSpPr>
        <xdr:cNvPr id="197" name="フローチャート: 判断 196"/>
        <xdr:cNvSpPr/>
      </xdr:nvSpPr>
      <xdr:spPr>
        <a:xfrm>
          <a:off x="45847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111125</xdr:rowOff>
    </xdr:from>
    <xdr:to>
      <xdr:col>20</xdr:col>
      <xdr:colOff>38100</xdr:colOff>
      <xdr:row>82</xdr:row>
      <xdr:rowOff>41275</xdr:rowOff>
    </xdr:to>
    <xdr:sp macro="" textlink="">
      <xdr:nvSpPr>
        <xdr:cNvPr id="198" name="フローチャート: 判断 197"/>
        <xdr:cNvSpPr/>
      </xdr:nvSpPr>
      <xdr:spPr>
        <a:xfrm>
          <a:off x="37465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46355</xdr:rowOff>
    </xdr:from>
    <xdr:to>
      <xdr:col>15</xdr:col>
      <xdr:colOff>101600</xdr:colOff>
      <xdr:row>81</xdr:row>
      <xdr:rowOff>147955</xdr:rowOff>
    </xdr:to>
    <xdr:sp macro="" textlink="">
      <xdr:nvSpPr>
        <xdr:cNvPr id="199" name="フローチャート: 判断 198"/>
        <xdr:cNvSpPr/>
      </xdr:nvSpPr>
      <xdr:spPr>
        <a:xfrm>
          <a:off x="2857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27305</xdr:rowOff>
    </xdr:from>
    <xdr:to>
      <xdr:col>10</xdr:col>
      <xdr:colOff>165100</xdr:colOff>
      <xdr:row>81</xdr:row>
      <xdr:rowOff>128905</xdr:rowOff>
    </xdr:to>
    <xdr:sp macro="" textlink="">
      <xdr:nvSpPr>
        <xdr:cNvPr id="200" name="フローチャート: 判断 199"/>
        <xdr:cNvSpPr/>
      </xdr:nvSpPr>
      <xdr:spPr>
        <a:xfrm>
          <a:off x="1968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133986</xdr:rowOff>
    </xdr:from>
    <xdr:to>
      <xdr:col>6</xdr:col>
      <xdr:colOff>38100</xdr:colOff>
      <xdr:row>81</xdr:row>
      <xdr:rowOff>64136</xdr:rowOff>
    </xdr:to>
    <xdr:sp macro="" textlink="">
      <xdr:nvSpPr>
        <xdr:cNvPr id="201" name="フローチャート: 判断 200"/>
        <xdr:cNvSpPr/>
      </xdr:nvSpPr>
      <xdr:spPr>
        <a:xfrm>
          <a:off x="1079500" y="1384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8255</xdr:rowOff>
    </xdr:from>
    <xdr:to>
      <xdr:col>24</xdr:col>
      <xdr:colOff>114300</xdr:colOff>
      <xdr:row>85</xdr:row>
      <xdr:rowOff>109855</xdr:rowOff>
    </xdr:to>
    <xdr:sp macro="" textlink="">
      <xdr:nvSpPr>
        <xdr:cNvPr id="207" name="楕円 206"/>
        <xdr:cNvSpPr/>
      </xdr:nvSpPr>
      <xdr:spPr>
        <a:xfrm>
          <a:off x="4584700" y="1458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158132</xdr:rowOff>
    </xdr:from>
    <xdr:ext cx="405111" cy="259045"/>
    <xdr:sp macro="" textlink="">
      <xdr:nvSpPr>
        <xdr:cNvPr id="208" name="【福祉施設】&#10;有形固定資産減価償却率該当値テキスト"/>
        <xdr:cNvSpPr txBox="1"/>
      </xdr:nvSpPr>
      <xdr:spPr>
        <a:xfrm>
          <a:off x="4673600" y="1455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120650</xdr:rowOff>
    </xdr:from>
    <xdr:to>
      <xdr:col>20</xdr:col>
      <xdr:colOff>38100</xdr:colOff>
      <xdr:row>86</xdr:row>
      <xdr:rowOff>50800</xdr:rowOff>
    </xdr:to>
    <xdr:sp macro="" textlink="">
      <xdr:nvSpPr>
        <xdr:cNvPr id="209" name="楕円 208"/>
        <xdr:cNvSpPr/>
      </xdr:nvSpPr>
      <xdr:spPr>
        <a:xfrm>
          <a:off x="3746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59055</xdr:rowOff>
    </xdr:from>
    <xdr:to>
      <xdr:col>24</xdr:col>
      <xdr:colOff>63500</xdr:colOff>
      <xdr:row>86</xdr:row>
      <xdr:rowOff>0</xdr:rowOff>
    </xdr:to>
    <xdr:cxnSp macro="">
      <xdr:nvCxnSpPr>
        <xdr:cNvPr id="210" name="直線コネクタ 209"/>
        <xdr:cNvCxnSpPr/>
      </xdr:nvCxnSpPr>
      <xdr:spPr>
        <a:xfrm flipV="1">
          <a:off x="3797300" y="14632305"/>
          <a:ext cx="838200" cy="1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82550</xdr:rowOff>
    </xdr:from>
    <xdr:to>
      <xdr:col>15</xdr:col>
      <xdr:colOff>101600</xdr:colOff>
      <xdr:row>86</xdr:row>
      <xdr:rowOff>12700</xdr:rowOff>
    </xdr:to>
    <xdr:sp macro="" textlink="">
      <xdr:nvSpPr>
        <xdr:cNvPr id="211" name="楕円 210"/>
        <xdr:cNvSpPr/>
      </xdr:nvSpPr>
      <xdr:spPr>
        <a:xfrm>
          <a:off x="2857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133350</xdr:rowOff>
    </xdr:from>
    <xdr:to>
      <xdr:col>19</xdr:col>
      <xdr:colOff>177800</xdr:colOff>
      <xdr:row>86</xdr:row>
      <xdr:rowOff>0</xdr:rowOff>
    </xdr:to>
    <xdr:cxnSp macro="">
      <xdr:nvCxnSpPr>
        <xdr:cNvPr id="212" name="直線コネクタ 211"/>
        <xdr:cNvCxnSpPr/>
      </xdr:nvCxnSpPr>
      <xdr:spPr>
        <a:xfrm>
          <a:off x="2908300" y="14706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44450</xdr:rowOff>
    </xdr:from>
    <xdr:to>
      <xdr:col>10</xdr:col>
      <xdr:colOff>165100</xdr:colOff>
      <xdr:row>85</xdr:row>
      <xdr:rowOff>146050</xdr:rowOff>
    </xdr:to>
    <xdr:sp macro="" textlink="">
      <xdr:nvSpPr>
        <xdr:cNvPr id="213" name="楕円 212"/>
        <xdr:cNvSpPr/>
      </xdr:nvSpPr>
      <xdr:spPr>
        <a:xfrm>
          <a:off x="1968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95250</xdr:rowOff>
    </xdr:from>
    <xdr:to>
      <xdr:col>15</xdr:col>
      <xdr:colOff>50800</xdr:colOff>
      <xdr:row>85</xdr:row>
      <xdr:rowOff>133350</xdr:rowOff>
    </xdr:to>
    <xdr:cxnSp macro="">
      <xdr:nvCxnSpPr>
        <xdr:cNvPr id="214" name="直線コネクタ 213"/>
        <xdr:cNvCxnSpPr/>
      </xdr:nvCxnSpPr>
      <xdr:spPr>
        <a:xfrm>
          <a:off x="2019300" y="14668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6350</xdr:rowOff>
    </xdr:from>
    <xdr:to>
      <xdr:col>6</xdr:col>
      <xdr:colOff>38100</xdr:colOff>
      <xdr:row>85</xdr:row>
      <xdr:rowOff>107950</xdr:rowOff>
    </xdr:to>
    <xdr:sp macro="" textlink="">
      <xdr:nvSpPr>
        <xdr:cNvPr id="215" name="楕円 214"/>
        <xdr:cNvSpPr/>
      </xdr:nvSpPr>
      <xdr:spPr>
        <a:xfrm>
          <a:off x="1079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57150</xdr:rowOff>
    </xdr:from>
    <xdr:to>
      <xdr:col>10</xdr:col>
      <xdr:colOff>114300</xdr:colOff>
      <xdr:row>85</xdr:row>
      <xdr:rowOff>95250</xdr:rowOff>
    </xdr:to>
    <xdr:cxnSp macro="">
      <xdr:nvCxnSpPr>
        <xdr:cNvPr id="216" name="直線コネクタ 215"/>
        <xdr:cNvCxnSpPr/>
      </xdr:nvCxnSpPr>
      <xdr:spPr>
        <a:xfrm>
          <a:off x="1130300" y="14630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57802</xdr:rowOff>
    </xdr:from>
    <xdr:ext cx="405111" cy="259045"/>
    <xdr:sp macro="" textlink="">
      <xdr:nvSpPr>
        <xdr:cNvPr id="217" name="n_1aveValue【福祉施設】&#10;有形固定資産減価償却率"/>
        <xdr:cNvSpPr txBox="1"/>
      </xdr:nvSpPr>
      <xdr:spPr>
        <a:xfrm>
          <a:off x="3582044" y="1377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164482</xdr:rowOff>
    </xdr:from>
    <xdr:ext cx="405111" cy="259045"/>
    <xdr:sp macro="" textlink="">
      <xdr:nvSpPr>
        <xdr:cNvPr id="218" name="n_2aveValue【福祉施設】&#10;有形固定資産減価償却率"/>
        <xdr:cNvSpPr txBox="1"/>
      </xdr:nvSpPr>
      <xdr:spPr>
        <a:xfrm>
          <a:off x="2705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145432</xdr:rowOff>
    </xdr:from>
    <xdr:ext cx="405111" cy="259045"/>
    <xdr:sp macro="" textlink="">
      <xdr:nvSpPr>
        <xdr:cNvPr id="219" name="n_3aveValue【福祉施設】&#10;有形固定資産減価償却率"/>
        <xdr:cNvSpPr txBox="1"/>
      </xdr:nvSpPr>
      <xdr:spPr>
        <a:xfrm>
          <a:off x="1816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80663</xdr:rowOff>
    </xdr:from>
    <xdr:ext cx="405111" cy="259045"/>
    <xdr:sp macro="" textlink="">
      <xdr:nvSpPr>
        <xdr:cNvPr id="220" name="n_4aveValue【福祉施設】&#10;有形固定資産減価償却率"/>
        <xdr:cNvSpPr txBox="1"/>
      </xdr:nvSpPr>
      <xdr:spPr>
        <a:xfrm>
          <a:off x="927744" y="1362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41927</xdr:rowOff>
    </xdr:from>
    <xdr:ext cx="405111" cy="259045"/>
    <xdr:sp macro="" textlink="">
      <xdr:nvSpPr>
        <xdr:cNvPr id="221" name="n_1mainValue【福祉施設】&#10;有形固定資産減価償却率"/>
        <xdr:cNvSpPr txBox="1"/>
      </xdr:nvSpPr>
      <xdr:spPr>
        <a:xfrm>
          <a:off x="3582044" y="1478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3827</xdr:rowOff>
    </xdr:from>
    <xdr:ext cx="405111" cy="259045"/>
    <xdr:sp macro="" textlink="">
      <xdr:nvSpPr>
        <xdr:cNvPr id="222" name="n_2mainValue【福祉施設】&#10;有形固定資産減価償却率"/>
        <xdr:cNvSpPr txBox="1"/>
      </xdr:nvSpPr>
      <xdr:spPr>
        <a:xfrm>
          <a:off x="2705744" y="1474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137177</xdr:rowOff>
    </xdr:from>
    <xdr:ext cx="405111" cy="259045"/>
    <xdr:sp macro="" textlink="">
      <xdr:nvSpPr>
        <xdr:cNvPr id="223" name="n_3mainValue【福祉施設】&#10;有形固定資産減価償却率"/>
        <xdr:cNvSpPr txBox="1"/>
      </xdr:nvSpPr>
      <xdr:spPr>
        <a:xfrm>
          <a:off x="1816744"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99077</xdr:rowOff>
    </xdr:from>
    <xdr:ext cx="405111" cy="259045"/>
    <xdr:sp macro="" textlink="">
      <xdr:nvSpPr>
        <xdr:cNvPr id="224" name="n_4mainValue【福祉施設】&#10;有形固定資産減価償却率"/>
        <xdr:cNvSpPr txBox="1"/>
      </xdr:nvSpPr>
      <xdr:spPr>
        <a:xfrm>
          <a:off x="927744" y="1467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5" name="正方形/長方形 2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6" name="正方形/長方形 2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7" name="正方形/長方形 2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8" name="正方形/長方形 2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9" name="正方形/長方形 2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0" name="正方形/長方形 2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1" name="正方形/長方形 2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2" name="正方形/長方形 2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3" name="テキスト ボックス 2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4" name="直線コネクタ 2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5" name="直線コネクタ 23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6" name="テキスト ボックス 23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7" name="直線コネクタ 23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8" name="テキスト ボックス 23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9" name="直線コネクタ 23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40" name="テキスト ボックス 23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41" name="直線コネクタ 24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42" name="テキスト ボックス 24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3" name="直線コネクタ 2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4" name="テキスト ボックス 2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26670</xdr:rowOff>
    </xdr:from>
    <xdr:to>
      <xdr:col>54</xdr:col>
      <xdr:colOff>189865</xdr:colOff>
      <xdr:row>86</xdr:row>
      <xdr:rowOff>3811</xdr:rowOff>
    </xdr:to>
    <xdr:cxnSp macro="">
      <xdr:nvCxnSpPr>
        <xdr:cNvPr id="246" name="直線コネクタ 245"/>
        <xdr:cNvCxnSpPr/>
      </xdr:nvCxnSpPr>
      <xdr:spPr>
        <a:xfrm flipV="1">
          <a:off x="10476865" y="13571220"/>
          <a:ext cx="0" cy="1177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7638</xdr:rowOff>
    </xdr:from>
    <xdr:ext cx="469744" cy="259045"/>
    <xdr:sp macro="" textlink="">
      <xdr:nvSpPr>
        <xdr:cNvPr id="247" name="【福祉施設】&#10;一人当たり面積最小値テキスト"/>
        <xdr:cNvSpPr txBox="1"/>
      </xdr:nvSpPr>
      <xdr:spPr>
        <a:xfrm>
          <a:off x="10515600"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3811</xdr:rowOff>
    </xdr:from>
    <xdr:to>
      <xdr:col>55</xdr:col>
      <xdr:colOff>88900</xdr:colOff>
      <xdr:row>86</xdr:row>
      <xdr:rowOff>3811</xdr:rowOff>
    </xdr:to>
    <xdr:cxnSp macro="">
      <xdr:nvCxnSpPr>
        <xdr:cNvPr id="248" name="直線コネクタ 247"/>
        <xdr:cNvCxnSpPr/>
      </xdr:nvCxnSpPr>
      <xdr:spPr>
        <a:xfrm>
          <a:off x="10388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144797</xdr:rowOff>
    </xdr:from>
    <xdr:ext cx="469744" cy="259045"/>
    <xdr:sp macro="" textlink="">
      <xdr:nvSpPr>
        <xdr:cNvPr id="249" name="【福祉施設】&#10;一人当たり面積最大値テキスト"/>
        <xdr:cNvSpPr txBox="1"/>
      </xdr:nvSpPr>
      <xdr:spPr>
        <a:xfrm>
          <a:off x="10515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26670</xdr:rowOff>
    </xdr:from>
    <xdr:to>
      <xdr:col>55</xdr:col>
      <xdr:colOff>88900</xdr:colOff>
      <xdr:row>79</xdr:row>
      <xdr:rowOff>26670</xdr:rowOff>
    </xdr:to>
    <xdr:cxnSp macro="">
      <xdr:nvCxnSpPr>
        <xdr:cNvPr id="250" name="直線コネクタ 249"/>
        <xdr:cNvCxnSpPr/>
      </xdr:nvCxnSpPr>
      <xdr:spPr>
        <a:xfrm>
          <a:off x="10388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103903</xdr:rowOff>
    </xdr:from>
    <xdr:ext cx="469744" cy="259045"/>
    <xdr:sp macro="" textlink="">
      <xdr:nvSpPr>
        <xdr:cNvPr id="251" name="【福祉施設】&#10;一人当たり面積平均値テキスト"/>
        <xdr:cNvSpPr txBox="1"/>
      </xdr:nvSpPr>
      <xdr:spPr>
        <a:xfrm>
          <a:off x="10515600" y="14162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81026</xdr:rowOff>
    </xdr:from>
    <xdr:to>
      <xdr:col>55</xdr:col>
      <xdr:colOff>50800</xdr:colOff>
      <xdr:row>84</xdr:row>
      <xdr:rowOff>11176</xdr:rowOff>
    </xdr:to>
    <xdr:sp macro="" textlink="">
      <xdr:nvSpPr>
        <xdr:cNvPr id="252" name="フローチャート: 判断 251"/>
        <xdr:cNvSpPr/>
      </xdr:nvSpPr>
      <xdr:spPr>
        <a:xfrm>
          <a:off x="10426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110744</xdr:rowOff>
    </xdr:from>
    <xdr:to>
      <xdr:col>50</xdr:col>
      <xdr:colOff>165100</xdr:colOff>
      <xdr:row>84</xdr:row>
      <xdr:rowOff>40894</xdr:rowOff>
    </xdr:to>
    <xdr:sp macro="" textlink="">
      <xdr:nvSpPr>
        <xdr:cNvPr id="253" name="フローチャート: 判断 252"/>
        <xdr:cNvSpPr/>
      </xdr:nvSpPr>
      <xdr:spPr>
        <a:xfrm>
          <a:off x="9588500" y="1434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131318</xdr:rowOff>
    </xdr:from>
    <xdr:to>
      <xdr:col>46</xdr:col>
      <xdr:colOff>38100</xdr:colOff>
      <xdr:row>84</xdr:row>
      <xdr:rowOff>61468</xdr:rowOff>
    </xdr:to>
    <xdr:sp macro="" textlink="">
      <xdr:nvSpPr>
        <xdr:cNvPr id="254" name="フローチャート: 判断 253"/>
        <xdr:cNvSpPr/>
      </xdr:nvSpPr>
      <xdr:spPr>
        <a:xfrm>
          <a:off x="86995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154178</xdr:rowOff>
    </xdr:from>
    <xdr:to>
      <xdr:col>41</xdr:col>
      <xdr:colOff>101600</xdr:colOff>
      <xdr:row>84</xdr:row>
      <xdr:rowOff>84328</xdr:rowOff>
    </xdr:to>
    <xdr:sp macro="" textlink="">
      <xdr:nvSpPr>
        <xdr:cNvPr id="255" name="フローチャート: 判断 254"/>
        <xdr:cNvSpPr/>
      </xdr:nvSpPr>
      <xdr:spPr>
        <a:xfrm>
          <a:off x="7810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101600</xdr:rowOff>
    </xdr:from>
    <xdr:to>
      <xdr:col>36</xdr:col>
      <xdr:colOff>165100</xdr:colOff>
      <xdr:row>84</xdr:row>
      <xdr:rowOff>31750</xdr:rowOff>
    </xdr:to>
    <xdr:sp macro="" textlink="">
      <xdr:nvSpPr>
        <xdr:cNvPr id="256" name="フローチャート: 判断 255"/>
        <xdr:cNvSpPr/>
      </xdr:nvSpPr>
      <xdr:spPr>
        <a:xfrm>
          <a:off x="6921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7" name="テキスト ボックス 2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8" name="テキスト ボックス 2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9" name="テキスト ボックス 2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0" name="テキスト ボックス 2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1" name="テキスト ボックス 2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124461</xdr:rowOff>
    </xdr:from>
    <xdr:to>
      <xdr:col>55</xdr:col>
      <xdr:colOff>50800</xdr:colOff>
      <xdr:row>86</xdr:row>
      <xdr:rowOff>54611</xdr:rowOff>
    </xdr:to>
    <xdr:sp macro="" textlink="">
      <xdr:nvSpPr>
        <xdr:cNvPr id="262" name="楕円 261"/>
        <xdr:cNvSpPr/>
      </xdr:nvSpPr>
      <xdr:spPr>
        <a:xfrm>
          <a:off x="104267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39388</xdr:rowOff>
    </xdr:from>
    <xdr:ext cx="469744" cy="259045"/>
    <xdr:sp macro="" textlink="">
      <xdr:nvSpPr>
        <xdr:cNvPr id="263" name="【福祉施設】&#10;一人当たり面積該当値テキスト"/>
        <xdr:cNvSpPr txBox="1"/>
      </xdr:nvSpPr>
      <xdr:spPr>
        <a:xfrm>
          <a:off x="10515600" y="1461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124461</xdr:rowOff>
    </xdr:from>
    <xdr:to>
      <xdr:col>50</xdr:col>
      <xdr:colOff>165100</xdr:colOff>
      <xdr:row>86</xdr:row>
      <xdr:rowOff>54611</xdr:rowOff>
    </xdr:to>
    <xdr:sp macro="" textlink="">
      <xdr:nvSpPr>
        <xdr:cNvPr id="264" name="楕円 263"/>
        <xdr:cNvSpPr/>
      </xdr:nvSpPr>
      <xdr:spPr>
        <a:xfrm>
          <a:off x="9588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3811</xdr:rowOff>
    </xdr:from>
    <xdr:to>
      <xdr:col>55</xdr:col>
      <xdr:colOff>0</xdr:colOff>
      <xdr:row>86</xdr:row>
      <xdr:rowOff>3811</xdr:rowOff>
    </xdr:to>
    <xdr:cxnSp macro="">
      <xdr:nvCxnSpPr>
        <xdr:cNvPr id="265" name="直線コネクタ 264"/>
        <xdr:cNvCxnSpPr/>
      </xdr:nvCxnSpPr>
      <xdr:spPr>
        <a:xfrm>
          <a:off x="9639300" y="147485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124461</xdr:rowOff>
    </xdr:from>
    <xdr:to>
      <xdr:col>46</xdr:col>
      <xdr:colOff>38100</xdr:colOff>
      <xdr:row>86</xdr:row>
      <xdr:rowOff>54611</xdr:rowOff>
    </xdr:to>
    <xdr:sp macro="" textlink="">
      <xdr:nvSpPr>
        <xdr:cNvPr id="266" name="楕円 265"/>
        <xdr:cNvSpPr/>
      </xdr:nvSpPr>
      <xdr:spPr>
        <a:xfrm>
          <a:off x="8699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3811</xdr:rowOff>
    </xdr:from>
    <xdr:to>
      <xdr:col>50</xdr:col>
      <xdr:colOff>114300</xdr:colOff>
      <xdr:row>86</xdr:row>
      <xdr:rowOff>3811</xdr:rowOff>
    </xdr:to>
    <xdr:cxnSp macro="">
      <xdr:nvCxnSpPr>
        <xdr:cNvPr id="267" name="直線コネクタ 266"/>
        <xdr:cNvCxnSpPr/>
      </xdr:nvCxnSpPr>
      <xdr:spPr>
        <a:xfrm>
          <a:off x="8750300" y="147485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124461</xdr:rowOff>
    </xdr:from>
    <xdr:to>
      <xdr:col>41</xdr:col>
      <xdr:colOff>101600</xdr:colOff>
      <xdr:row>86</xdr:row>
      <xdr:rowOff>54611</xdr:rowOff>
    </xdr:to>
    <xdr:sp macro="" textlink="">
      <xdr:nvSpPr>
        <xdr:cNvPr id="268" name="楕円 267"/>
        <xdr:cNvSpPr/>
      </xdr:nvSpPr>
      <xdr:spPr>
        <a:xfrm>
          <a:off x="7810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3811</xdr:rowOff>
    </xdr:from>
    <xdr:to>
      <xdr:col>45</xdr:col>
      <xdr:colOff>177800</xdr:colOff>
      <xdr:row>86</xdr:row>
      <xdr:rowOff>3811</xdr:rowOff>
    </xdr:to>
    <xdr:cxnSp macro="">
      <xdr:nvCxnSpPr>
        <xdr:cNvPr id="269" name="直線コネクタ 268"/>
        <xdr:cNvCxnSpPr/>
      </xdr:nvCxnSpPr>
      <xdr:spPr>
        <a:xfrm>
          <a:off x="7861300" y="147485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124461</xdr:rowOff>
    </xdr:from>
    <xdr:to>
      <xdr:col>36</xdr:col>
      <xdr:colOff>165100</xdr:colOff>
      <xdr:row>86</xdr:row>
      <xdr:rowOff>54611</xdr:rowOff>
    </xdr:to>
    <xdr:sp macro="" textlink="">
      <xdr:nvSpPr>
        <xdr:cNvPr id="270" name="楕円 269"/>
        <xdr:cNvSpPr/>
      </xdr:nvSpPr>
      <xdr:spPr>
        <a:xfrm>
          <a:off x="6921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3811</xdr:rowOff>
    </xdr:from>
    <xdr:to>
      <xdr:col>41</xdr:col>
      <xdr:colOff>50800</xdr:colOff>
      <xdr:row>86</xdr:row>
      <xdr:rowOff>3811</xdr:rowOff>
    </xdr:to>
    <xdr:cxnSp macro="">
      <xdr:nvCxnSpPr>
        <xdr:cNvPr id="271" name="直線コネクタ 270"/>
        <xdr:cNvCxnSpPr/>
      </xdr:nvCxnSpPr>
      <xdr:spPr>
        <a:xfrm>
          <a:off x="6972300" y="147485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57421</xdr:rowOff>
    </xdr:from>
    <xdr:ext cx="469744" cy="259045"/>
    <xdr:sp macro="" textlink="">
      <xdr:nvSpPr>
        <xdr:cNvPr id="272" name="n_1aveValue【福祉施設】&#10;一人当たり面積"/>
        <xdr:cNvSpPr txBox="1"/>
      </xdr:nvSpPr>
      <xdr:spPr>
        <a:xfrm>
          <a:off x="9391727" y="1411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77995</xdr:rowOff>
    </xdr:from>
    <xdr:ext cx="469744" cy="259045"/>
    <xdr:sp macro="" textlink="">
      <xdr:nvSpPr>
        <xdr:cNvPr id="273" name="n_2aveValue【福祉施設】&#10;一人当たり面積"/>
        <xdr:cNvSpPr txBox="1"/>
      </xdr:nvSpPr>
      <xdr:spPr>
        <a:xfrm>
          <a:off x="8515427" y="1413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100855</xdr:rowOff>
    </xdr:from>
    <xdr:ext cx="469744" cy="259045"/>
    <xdr:sp macro="" textlink="">
      <xdr:nvSpPr>
        <xdr:cNvPr id="274" name="n_3aveValue【福祉施設】&#10;一人当たり面積"/>
        <xdr:cNvSpPr txBox="1"/>
      </xdr:nvSpPr>
      <xdr:spPr>
        <a:xfrm>
          <a:off x="7626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48277</xdr:rowOff>
    </xdr:from>
    <xdr:ext cx="469744" cy="259045"/>
    <xdr:sp macro="" textlink="">
      <xdr:nvSpPr>
        <xdr:cNvPr id="275" name="n_4aveValue【福祉施設】&#10;一人当たり面積"/>
        <xdr:cNvSpPr txBox="1"/>
      </xdr:nvSpPr>
      <xdr:spPr>
        <a:xfrm>
          <a:off x="6737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45738</xdr:rowOff>
    </xdr:from>
    <xdr:ext cx="469744" cy="259045"/>
    <xdr:sp macro="" textlink="">
      <xdr:nvSpPr>
        <xdr:cNvPr id="276" name="n_1mainValue【福祉施設】&#10;一人当たり面積"/>
        <xdr:cNvSpPr txBox="1"/>
      </xdr:nvSpPr>
      <xdr:spPr>
        <a:xfrm>
          <a:off x="93917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45738</xdr:rowOff>
    </xdr:from>
    <xdr:ext cx="469744" cy="259045"/>
    <xdr:sp macro="" textlink="">
      <xdr:nvSpPr>
        <xdr:cNvPr id="277" name="n_2mainValue【福祉施設】&#10;一人当たり面積"/>
        <xdr:cNvSpPr txBox="1"/>
      </xdr:nvSpPr>
      <xdr:spPr>
        <a:xfrm>
          <a:off x="85154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45738</xdr:rowOff>
    </xdr:from>
    <xdr:ext cx="469744" cy="259045"/>
    <xdr:sp macro="" textlink="">
      <xdr:nvSpPr>
        <xdr:cNvPr id="278" name="n_3mainValue【福祉施設】&#10;一人当たり面積"/>
        <xdr:cNvSpPr txBox="1"/>
      </xdr:nvSpPr>
      <xdr:spPr>
        <a:xfrm>
          <a:off x="76264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45738</xdr:rowOff>
    </xdr:from>
    <xdr:ext cx="469744" cy="259045"/>
    <xdr:sp macro="" textlink="">
      <xdr:nvSpPr>
        <xdr:cNvPr id="279" name="n_4mainValue【福祉施設】&#10;一人当たり面積"/>
        <xdr:cNvSpPr txBox="1"/>
      </xdr:nvSpPr>
      <xdr:spPr>
        <a:xfrm>
          <a:off x="67374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6" name="テキスト ボックス 3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7" name="直線コネクタ 30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8" name="テキスト ボックス 30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9" name="直線コネクタ 30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0" name="テキスト ボックス 30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1" name="直線コネクタ 31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2" name="テキスト ボックス 31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3" name="直線コネクタ 31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4" name="テキスト ボックス 31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5" name="直線コネクタ 31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6" name="テキスト ボックス 31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7" name="直線コネクタ 3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8" name="テキスト ボックス 31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22860</xdr:rowOff>
    </xdr:from>
    <xdr:to>
      <xdr:col>85</xdr:col>
      <xdr:colOff>126364</xdr:colOff>
      <xdr:row>41</xdr:row>
      <xdr:rowOff>24765</xdr:rowOff>
    </xdr:to>
    <xdr:cxnSp macro="">
      <xdr:nvCxnSpPr>
        <xdr:cNvPr id="320" name="直線コネクタ 319"/>
        <xdr:cNvCxnSpPr/>
      </xdr:nvCxnSpPr>
      <xdr:spPr>
        <a:xfrm flipV="1">
          <a:off x="16318864" y="5852160"/>
          <a:ext cx="0" cy="120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28592</xdr:rowOff>
    </xdr:from>
    <xdr:ext cx="405111" cy="259045"/>
    <xdr:sp macro="" textlink="">
      <xdr:nvSpPr>
        <xdr:cNvPr id="321" name="【一般廃棄物処理施設】&#10;有形固定資産減価償却率最小値テキスト"/>
        <xdr:cNvSpPr txBox="1"/>
      </xdr:nvSpPr>
      <xdr:spPr>
        <a:xfrm>
          <a:off x="163576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24765</xdr:rowOff>
    </xdr:from>
    <xdr:to>
      <xdr:col>86</xdr:col>
      <xdr:colOff>25400</xdr:colOff>
      <xdr:row>41</xdr:row>
      <xdr:rowOff>24765</xdr:rowOff>
    </xdr:to>
    <xdr:cxnSp macro="">
      <xdr:nvCxnSpPr>
        <xdr:cNvPr id="322" name="直線コネクタ 321"/>
        <xdr:cNvCxnSpPr/>
      </xdr:nvCxnSpPr>
      <xdr:spPr>
        <a:xfrm>
          <a:off x="16230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140987</xdr:rowOff>
    </xdr:from>
    <xdr:ext cx="405111" cy="259045"/>
    <xdr:sp macro="" textlink="">
      <xdr:nvSpPr>
        <xdr:cNvPr id="323" name="【一般廃棄物処理施設】&#10;有形固定資産減価償却率最大値テキスト"/>
        <xdr:cNvSpPr txBox="1"/>
      </xdr:nvSpPr>
      <xdr:spPr>
        <a:xfrm>
          <a:off x="16357600"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22860</xdr:rowOff>
    </xdr:from>
    <xdr:to>
      <xdr:col>86</xdr:col>
      <xdr:colOff>25400</xdr:colOff>
      <xdr:row>34</xdr:row>
      <xdr:rowOff>22860</xdr:rowOff>
    </xdr:to>
    <xdr:cxnSp macro="">
      <xdr:nvCxnSpPr>
        <xdr:cNvPr id="324" name="直線コネクタ 323"/>
        <xdr:cNvCxnSpPr/>
      </xdr:nvCxnSpPr>
      <xdr:spPr>
        <a:xfrm>
          <a:off x="16230600" y="585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162577</xdr:rowOff>
    </xdr:from>
    <xdr:ext cx="405111" cy="259045"/>
    <xdr:sp macro="" textlink="">
      <xdr:nvSpPr>
        <xdr:cNvPr id="325" name="【一般廃棄物処理施設】&#10;有形固定資産減価償却率平均値テキスト"/>
        <xdr:cNvSpPr txBox="1"/>
      </xdr:nvSpPr>
      <xdr:spPr>
        <a:xfrm>
          <a:off x="16357600" y="6334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139700</xdr:rowOff>
    </xdr:from>
    <xdr:to>
      <xdr:col>85</xdr:col>
      <xdr:colOff>177800</xdr:colOff>
      <xdr:row>38</xdr:row>
      <xdr:rowOff>69850</xdr:rowOff>
    </xdr:to>
    <xdr:sp macro="" textlink="">
      <xdr:nvSpPr>
        <xdr:cNvPr id="326" name="フローチャート: 判断 325"/>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29210</xdr:rowOff>
    </xdr:from>
    <xdr:to>
      <xdr:col>81</xdr:col>
      <xdr:colOff>101600</xdr:colOff>
      <xdr:row>38</xdr:row>
      <xdr:rowOff>130810</xdr:rowOff>
    </xdr:to>
    <xdr:sp macro="" textlink="">
      <xdr:nvSpPr>
        <xdr:cNvPr id="327" name="フローチャート: 判断 326"/>
        <xdr:cNvSpPr/>
      </xdr:nvSpPr>
      <xdr:spPr>
        <a:xfrm>
          <a:off x="15430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143510</xdr:rowOff>
    </xdr:from>
    <xdr:to>
      <xdr:col>76</xdr:col>
      <xdr:colOff>165100</xdr:colOff>
      <xdr:row>38</xdr:row>
      <xdr:rowOff>73660</xdr:rowOff>
    </xdr:to>
    <xdr:sp macro="" textlink="">
      <xdr:nvSpPr>
        <xdr:cNvPr id="328" name="フローチャート: 判断 327"/>
        <xdr:cNvSpPr/>
      </xdr:nvSpPr>
      <xdr:spPr>
        <a:xfrm>
          <a:off x="14541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33020</xdr:rowOff>
    </xdr:from>
    <xdr:to>
      <xdr:col>72</xdr:col>
      <xdr:colOff>38100</xdr:colOff>
      <xdr:row>37</xdr:row>
      <xdr:rowOff>134620</xdr:rowOff>
    </xdr:to>
    <xdr:sp macro="" textlink="">
      <xdr:nvSpPr>
        <xdr:cNvPr id="329" name="フローチャート: 判断 328"/>
        <xdr:cNvSpPr/>
      </xdr:nvSpPr>
      <xdr:spPr>
        <a:xfrm>
          <a:off x="13652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xdr:rowOff>
    </xdr:from>
    <xdr:to>
      <xdr:col>67</xdr:col>
      <xdr:colOff>101600</xdr:colOff>
      <xdr:row>37</xdr:row>
      <xdr:rowOff>111760</xdr:rowOff>
    </xdr:to>
    <xdr:sp macro="" textlink="">
      <xdr:nvSpPr>
        <xdr:cNvPr id="330" name="フローチャート: 判断 329"/>
        <xdr:cNvSpPr/>
      </xdr:nvSpPr>
      <xdr:spPr>
        <a:xfrm>
          <a:off x="12763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1" name="テキスト ボックス 3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2" name="テキスト ボックス 3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3" name="テキスト ボックス 3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4" name="テキスト ボックス 3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5" name="テキスト ボックス 3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50165</xdr:rowOff>
    </xdr:from>
    <xdr:to>
      <xdr:col>85</xdr:col>
      <xdr:colOff>177800</xdr:colOff>
      <xdr:row>39</xdr:row>
      <xdr:rowOff>151765</xdr:rowOff>
    </xdr:to>
    <xdr:sp macro="" textlink="">
      <xdr:nvSpPr>
        <xdr:cNvPr id="336" name="楕円 335"/>
        <xdr:cNvSpPr/>
      </xdr:nvSpPr>
      <xdr:spPr>
        <a:xfrm>
          <a:off x="16268700" y="673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28592</xdr:rowOff>
    </xdr:from>
    <xdr:ext cx="405111" cy="259045"/>
    <xdr:sp macro="" textlink="">
      <xdr:nvSpPr>
        <xdr:cNvPr id="337" name="【一般廃棄物処理施設】&#10;有形固定資産減価償却率該当値テキスト"/>
        <xdr:cNvSpPr txBox="1"/>
      </xdr:nvSpPr>
      <xdr:spPr>
        <a:xfrm>
          <a:off x="16357600" y="671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12065</xdr:rowOff>
    </xdr:from>
    <xdr:to>
      <xdr:col>81</xdr:col>
      <xdr:colOff>101600</xdr:colOff>
      <xdr:row>39</xdr:row>
      <xdr:rowOff>113665</xdr:rowOff>
    </xdr:to>
    <xdr:sp macro="" textlink="">
      <xdr:nvSpPr>
        <xdr:cNvPr id="338" name="楕円 337"/>
        <xdr:cNvSpPr/>
      </xdr:nvSpPr>
      <xdr:spPr>
        <a:xfrm>
          <a:off x="15430500" y="669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62865</xdr:rowOff>
    </xdr:from>
    <xdr:to>
      <xdr:col>85</xdr:col>
      <xdr:colOff>127000</xdr:colOff>
      <xdr:row>39</xdr:row>
      <xdr:rowOff>100965</xdr:rowOff>
    </xdr:to>
    <xdr:cxnSp macro="">
      <xdr:nvCxnSpPr>
        <xdr:cNvPr id="339" name="直線コネクタ 338"/>
        <xdr:cNvCxnSpPr/>
      </xdr:nvCxnSpPr>
      <xdr:spPr>
        <a:xfrm>
          <a:off x="15481300" y="674941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147320</xdr:rowOff>
    </xdr:from>
    <xdr:to>
      <xdr:col>76</xdr:col>
      <xdr:colOff>165100</xdr:colOff>
      <xdr:row>39</xdr:row>
      <xdr:rowOff>77470</xdr:rowOff>
    </xdr:to>
    <xdr:sp macro="" textlink="">
      <xdr:nvSpPr>
        <xdr:cNvPr id="340" name="楕円 339"/>
        <xdr:cNvSpPr/>
      </xdr:nvSpPr>
      <xdr:spPr>
        <a:xfrm>
          <a:off x="14541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26670</xdr:rowOff>
    </xdr:from>
    <xdr:to>
      <xdr:col>81</xdr:col>
      <xdr:colOff>50800</xdr:colOff>
      <xdr:row>39</xdr:row>
      <xdr:rowOff>62865</xdr:rowOff>
    </xdr:to>
    <xdr:cxnSp macro="">
      <xdr:nvCxnSpPr>
        <xdr:cNvPr id="341" name="直線コネクタ 340"/>
        <xdr:cNvCxnSpPr/>
      </xdr:nvCxnSpPr>
      <xdr:spPr>
        <a:xfrm>
          <a:off x="14592300" y="671322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111125</xdr:rowOff>
    </xdr:from>
    <xdr:to>
      <xdr:col>72</xdr:col>
      <xdr:colOff>38100</xdr:colOff>
      <xdr:row>39</xdr:row>
      <xdr:rowOff>41275</xdr:rowOff>
    </xdr:to>
    <xdr:sp macro="" textlink="">
      <xdr:nvSpPr>
        <xdr:cNvPr id="342" name="楕円 341"/>
        <xdr:cNvSpPr/>
      </xdr:nvSpPr>
      <xdr:spPr>
        <a:xfrm>
          <a:off x="136525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161925</xdr:rowOff>
    </xdr:from>
    <xdr:to>
      <xdr:col>76</xdr:col>
      <xdr:colOff>114300</xdr:colOff>
      <xdr:row>39</xdr:row>
      <xdr:rowOff>26670</xdr:rowOff>
    </xdr:to>
    <xdr:cxnSp macro="">
      <xdr:nvCxnSpPr>
        <xdr:cNvPr id="343" name="直線コネクタ 342"/>
        <xdr:cNvCxnSpPr/>
      </xdr:nvCxnSpPr>
      <xdr:spPr>
        <a:xfrm>
          <a:off x="13703300" y="66770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59690</xdr:rowOff>
    </xdr:from>
    <xdr:to>
      <xdr:col>67</xdr:col>
      <xdr:colOff>101600</xdr:colOff>
      <xdr:row>38</xdr:row>
      <xdr:rowOff>161290</xdr:rowOff>
    </xdr:to>
    <xdr:sp macro="" textlink="">
      <xdr:nvSpPr>
        <xdr:cNvPr id="344" name="楕円 343"/>
        <xdr:cNvSpPr/>
      </xdr:nvSpPr>
      <xdr:spPr>
        <a:xfrm>
          <a:off x="12763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110490</xdr:rowOff>
    </xdr:from>
    <xdr:to>
      <xdr:col>71</xdr:col>
      <xdr:colOff>177800</xdr:colOff>
      <xdr:row>38</xdr:row>
      <xdr:rowOff>161925</xdr:rowOff>
    </xdr:to>
    <xdr:cxnSp macro="">
      <xdr:nvCxnSpPr>
        <xdr:cNvPr id="345" name="直線コネクタ 344"/>
        <xdr:cNvCxnSpPr/>
      </xdr:nvCxnSpPr>
      <xdr:spPr>
        <a:xfrm>
          <a:off x="12814300" y="662559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147337</xdr:rowOff>
    </xdr:from>
    <xdr:ext cx="405111" cy="259045"/>
    <xdr:sp macro="" textlink="">
      <xdr:nvSpPr>
        <xdr:cNvPr id="346" name="n_1aveValue【一般廃棄物処理施設】&#10;有形固定資産減価償却率"/>
        <xdr:cNvSpPr txBox="1"/>
      </xdr:nvSpPr>
      <xdr:spPr>
        <a:xfrm>
          <a:off x="152660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90187</xdr:rowOff>
    </xdr:from>
    <xdr:ext cx="405111" cy="259045"/>
    <xdr:sp macro="" textlink="">
      <xdr:nvSpPr>
        <xdr:cNvPr id="347" name="n_2aveValue【一般廃棄物処理施設】&#10;有形固定資産減価償却率"/>
        <xdr:cNvSpPr txBox="1"/>
      </xdr:nvSpPr>
      <xdr:spPr>
        <a:xfrm>
          <a:off x="1438974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151147</xdr:rowOff>
    </xdr:from>
    <xdr:ext cx="405111" cy="259045"/>
    <xdr:sp macro="" textlink="">
      <xdr:nvSpPr>
        <xdr:cNvPr id="348" name="n_3aveValue【一般廃棄物処理施設】&#10;有形固定資産減価償却率"/>
        <xdr:cNvSpPr txBox="1"/>
      </xdr:nvSpPr>
      <xdr:spPr>
        <a:xfrm>
          <a:off x="13500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128287</xdr:rowOff>
    </xdr:from>
    <xdr:ext cx="405111" cy="259045"/>
    <xdr:sp macro="" textlink="">
      <xdr:nvSpPr>
        <xdr:cNvPr id="349" name="n_4aveValue【一般廃棄物処理施設】&#10;有形固定資産減価償却率"/>
        <xdr:cNvSpPr txBox="1"/>
      </xdr:nvSpPr>
      <xdr:spPr>
        <a:xfrm>
          <a:off x="12611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104792</xdr:rowOff>
    </xdr:from>
    <xdr:ext cx="405111" cy="259045"/>
    <xdr:sp macro="" textlink="">
      <xdr:nvSpPr>
        <xdr:cNvPr id="350" name="n_1mainValue【一般廃棄物処理施設】&#10;有形固定資産減価償却率"/>
        <xdr:cNvSpPr txBox="1"/>
      </xdr:nvSpPr>
      <xdr:spPr>
        <a:xfrm>
          <a:off x="15266044" y="679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68597</xdr:rowOff>
    </xdr:from>
    <xdr:ext cx="405111" cy="259045"/>
    <xdr:sp macro="" textlink="">
      <xdr:nvSpPr>
        <xdr:cNvPr id="351" name="n_2mainValue【一般廃棄物処理施設】&#10;有形固定資産減価償却率"/>
        <xdr:cNvSpPr txBox="1"/>
      </xdr:nvSpPr>
      <xdr:spPr>
        <a:xfrm>
          <a:off x="14389744" y="675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32402</xdr:rowOff>
    </xdr:from>
    <xdr:ext cx="405111" cy="259045"/>
    <xdr:sp macro="" textlink="">
      <xdr:nvSpPr>
        <xdr:cNvPr id="352" name="n_3mainValue【一般廃棄物処理施設】&#10;有形固定資産減価償却率"/>
        <xdr:cNvSpPr txBox="1"/>
      </xdr:nvSpPr>
      <xdr:spPr>
        <a:xfrm>
          <a:off x="13500744" y="671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152417</xdr:rowOff>
    </xdr:from>
    <xdr:ext cx="405111" cy="259045"/>
    <xdr:sp macro="" textlink="">
      <xdr:nvSpPr>
        <xdr:cNvPr id="353" name="n_4mainValue【一般廃棄物処理施設】&#10;有形固定資産減価償却率"/>
        <xdr:cNvSpPr txBox="1"/>
      </xdr:nvSpPr>
      <xdr:spPr>
        <a:xfrm>
          <a:off x="12611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4" name="正方形/長方形 3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5" name="正方形/長方形 3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6" name="正方形/長方形 3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7" name="正方形/長方形 3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8" name="正方形/長方形 3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9" name="正方形/長方形 3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0" name="正方形/長方形 3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1" name="正方形/長方形 3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2" name="テキスト ボックス 3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3" name="直線コネクタ 3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4" name="直線コネクタ 36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65" name="テキスト ボックス 364"/>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6" name="直線コネクタ 36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67" name="テキスト ボックス 366"/>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68" name="直線コネクタ 36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69" name="テキスト ボックス 368"/>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0" name="直線コネクタ 36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71" name="テキスト ボックス 370"/>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2" name="直線コネクタ 37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373" name="テキスト ボックス 372"/>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4" name="直線コネクタ 37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375" name="テキスト ボックス 374"/>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6" name="直線コネクタ 3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7" name="テキスト ボックス 37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52194</xdr:rowOff>
    </xdr:from>
    <xdr:to>
      <xdr:col>116</xdr:col>
      <xdr:colOff>62864</xdr:colOff>
      <xdr:row>42</xdr:row>
      <xdr:rowOff>84005</xdr:rowOff>
    </xdr:to>
    <xdr:cxnSp macro="">
      <xdr:nvCxnSpPr>
        <xdr:cNvPr id="379" name="直線コネクタ 378"/>
        <xdr:cNvCxnSpPr/>
      </xdr:nvCxnSpPr>
      <xdr:spPr>
        <a:xfrm flipV="1">
          <a:off x="22160864" y="5881494"/>
          <a:ext cx="0" cy="1403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87832</xdr:rowOff>
    </xdr:from>
    <xdr:ext cx="469744" cy="259045"/>
    <xdr:sp macro="" textlink="">
      <xdr:nvSpPr>
        <xdr:cNvPr id="380" name="【一般廃棄物処理施設】&#10;一人当たり有形固定資産（償却資産）額最小値テキスト"/>
        <xdr:cNvSpPr txBox="1"/>
      </xdr:nvSpPr>
      <xdr:spPr>
        <a:xfrm>
          <a:off x="22199600" y="7288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84005</xdr:rowOff>
    </xdr:from>
    <xdr:to>
      <xdr:col>116</xdr:col>
      <xdr:colOff>152400</xdr:colOff>
      <xdr:row>42</xdr:row>
      <xdr:rowOff>84005</xdr:rowOff>
    </xdr:to>
    <xdr:cxnSp macro="">
      <xdr:nvCxnSpPr>
        <xdr:cNvPr id="381" name="直線コネクタ 380"/>
        <xdr:cNvCxnSpPr/>
      </xdr:nvCxnSpPr>
      <xdr:spPr>
        <a:xfrm>
          <a:off x="22072600" y="72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170321</xdr:rowOff>
    </xdr:from>
    <xdr:ext cx="599010" cy="259045"/>
    <xdr:sp macro="" textlink="">
      <xdr:nvSpPr>
        <xdr:cNvPr id="382" name="【一般廃棄物処理施設】&#10;一人当たり有形固定資産（償却資産）額最大値テキスト"/>
        <xdr:cNvSpPr txBox="1"/>
      </xdr:nvSpPr>
      <xdr:spPr>
        <a:xfrm>
          <a:off x="22199600" y="565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52194</xdr:rowOff>
    </xdr:from>
    <xdr:to>
      <xdr:col>116</xdr:col>
      <xdr:colOff>152400</xdr:colOff>
      <xdr:row>34</xdr:row>
      <xdr:rowOff>52194</xdr:rowOff>
    </xdr:to>
    <xdr:cxnSp macro="">
      <xdr:nvCxnSpPr>
        <xdr:cNvPr id="383" name="直線コネクタ 382"/>
        <xdr:cNvCxnSpPr/>
      </xdr:nvCxnSpPr>
      <xdr:spPr>
        <a:xfrm>
          <a:off x="22072600" y="5881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126899</xdr:rowOff>
    </xdr:from>
    <xdr:ext cx="599010" cy="259045"/>
    <xdr:sp macro="" textlink="">
      <xdr:nvSpPr>
        <xdr:cNvPr id="384" name="【一般廃棄物処理施設】&#10;一人当たり有形固定資産（償却資産）額平均値テキスト"/>
        <xdr:cNvSpPr txBox="1"/>
      </xdr:nvSpPr>
      <xdr:spPr>
        <a:xfrm>
          <a:off x="22199600" y="68134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148472</xdr:rowOff>
    </xdr:from>
    <xdr:to>
      <xdr:col>116</xdr:col>
      <xdr:colOff>114300</xdr:colOff>
      <xdr:row>40</xdr:row>
      <xdr:rowOff>78622</xdr:rowOff>
    </xdr:to>
    <xdr:sp macro="" textlink="">
      <xdr:nvSpPr>
        <xdr:cNvPr id="385" name="フローチャート: 判断 384"/>
        <xdr:cNvSpPr/>
      </xdr:nvSpPr>
      <xdr:spPr>
        <a:xfrm>
          <a:off x="22110700" y="683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10564</xdr:rowOff>
    </xdr:from>
    <xdr:to>
      <xdr:col>112</xdr:col>
      <xdr:colOff>38100</xdr:colOff>
      <xdr:row>40</xdr:row>
      <xdr:rowOff>112164</xdr:rowOff>
    </xdr:to>
    <xdr:sp macro="" textlink="">
      <xdr:nvSpPr>
        <xdr:cNvPr id="386" name="フローチャート: 判断 385"/>
        <xdr:cNvSpPr/>
      </xdr:nvSpPr>
      <xdr:spPr>
        <a:xfrm>
          <a:off x="21272500" y="686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17256</xdr:rowOff>
    </xdr:from>
    <xdr:to>
      <xdr:col>107</xdr:col>
      <xdr:colOff>101600</xdr:colOff>
      <xdr:row>40</xdr:row>
      <xdr:rowOff>118856</xdr:rowOff>
    </xdr:to>
    <xdr:sp macro="" textlink="">
      <xdr:nvSpPr>
        <xdr:cNvPr id="387" name="フローチャート: 判断 386"/>
        <xdr:cNvSpPr/>
      </xdr:nvSpPr>
      <xdr:spPr>
        <a:xfrm>
          <a:off x="20383500" y="687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142365</xdr:rowOff>
    </xdr:from>
    <xdr:to>
      <xdr:col>102</xdr:col>
      <xdr:colOff>165100</xdr:colOff>
      <xdr:row>40</xdr:row>
      <xdr:rowOff>72515</xdr:rowOff>
    </xdr:to>
    <xdr:sp macro="" textlink="">
      <xdr:nvSpPr>
        <xdr:cNvPr id="388" name="フローチャート: 判断 387"/>
        <xdr:cNvSpPr/>
      </xdr:nvSpPr>
      <xdr:spPr>
        <a:xfrm>
          <a:off x="19494500" y="682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125063</xdr:rowOff>
    </xdr:from>
    <xdr:to>
      <xdr:col>98</xdr:col>
      <xdr:colOff>38100</xdr:colOff>
      <xdr:row>40</xdr:row>
      <xdr:rowOff>55213</xdr:rowOff>
    </xdr:to>
    <xdr:sp macro="" textlink="">
      <xdr:nvSpPr>
        <xdr:cNvPr id="389" name="フローチャート: 判断 388"/>
        <xdr:cNvSpPr/>
      </xdr:nvSpPr>
      <xdr:spPr>
        <a:xfrm>
          <a:off x="18605500" y="6811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0" name="テキスト ボックス 3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1" name="テキスト ボックス 3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2" name="テキスト ボックス 3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3" name="テキスト ボックス 3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4" name="テキスト ボックス 3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132127</xdr:rowOff>
    </xdr:from>
    <xdr:to>
      <xdr:col>116</xdr:col>
      <xdr:colOff>114300</xdr:colOff>
      <xdr:row>40</xdr:row>
      <xdr:rowOff>62277</xdr:rowOff>
    </xdr:to>
    <xdr:sp macro="" textlink="">
      <xdr:nvSpPr>
        <xdr:cNvPr id="395" name="楕円 394"/>
        <xdr:cNvSpPr/>
      </xdr:nvSpPr>
      <xdr:spPr>
        <a:xfrm>
          <a:off x="22110700" y="681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155004</xdr:rowOff>
    </xdr:from>
    <xdr:ext cx="599010" cy="259045"/>
    <xdr:sp macro="" textlink="">
      <xdr:nvSpPr>
        <xdr:cNvPr id="396" name="【一般廃棄物処理施設】&#10;一人当たり有形固定資産（償却資産）額該当値テキスト"/>
        <xdr:cNvSpPr txBox="1"/>
      </xdr:nvSpPr>
      <xdr:spPr>
        <a:xfrm>
          <a:off x="22199600" y="6670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142058</xdr:rowOff>
    </xdr:from>
    <xdr:to>
      <xdr:col>112</xdr:col>
      <xdr:colOff>38100</xdr:colOff>
      <xdr:row>40</xdr:row>
      <xdr:rowOff>72208</xdr:rowOff>
    </xdr:to>
    <xdr:sp macro="" textlink="">
      <xdr:nvSpPr>
        <xdr:cNvPr id="397" name="楕円 396"/>
        <xdr:cNvSpPr/>
      </xdr:nvSpPr>
      <xdr:spPr>
        <a:xfrm>
          <a:off x="21272500" y="682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11477</xdr:rowOff>
    </xdr:from>
    <xdr:to>
      <xdr:col>116</xdr:col>
      <xdr:colOff>63500</xdr:colOff>
      <xdr:row>40</xdr:row>
      <xdr:rowOff>21408</xdr:rowOff>
    </xdr:to>
    <xdr:cxnSp macro="">
      <xdr:nvCxnSpPr>
        <xdr:cNvPr id="398" name="直線コネクタ 397"/>
        <xdr:cNvCxnSpPr/>
      </xdr:nvCxnSpPr>
      <xdr:spPr>
        <a:xfrm flipV="1">
          <a:off x="21323300" y="6869477"/>
          <a:ext cx="838200" cy="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152805</xdr:rowOff>
    </xdr:from>
    <xdr:to>
      <xdr:col>107</xdr:col>
      <xdr:colOff>101600</xdr:colOff>
      <xdr:row>40</xdr:row>
      <xdr:rowOff>82955</xdr:rowOff>
    </xdr:to>
    <xdr:sp macro="" textlink="">
      <xdr:nvSpPr>
        <xdr:cNvPr id="399" name="楕円 398"/>
        <xdr:cNvSpPr/>
      </xdr:nvSpPr>
      <xdr:spPr>
        <a:xfrm>
          <a:off x="20383500" y="683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21408</xdr:rowOff>
    </xdr:from>
    <xdr:to>
      <xdr:col>111</xdr:col>
      <xdr:colOff>177800</xdr:colOff>
      <xdr:row>40</xdr:row>
      <xdr:rowOff>32155</xdr:rowOff>
    </xdr:to>
    <xdr:cxnSp macro="">
      <xdr:nvCxnSpPr>
        <xdr:cNvPr id="400" name="直線コネクタ 399"/>
        <xdr:cNvCxnSpPr/>
      </xdr:nvCxnSpPr>
      <xdr:spPr>
        <a:xfrm flipV="1">
          <a:off x="20434300" y="6879408"/>
          <a:ext cx="889000" cy="1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168308</xdr:rowOff>
    </xdr:from>
    <xdr:to>
      <xdr:col>102</xdr:col>
      <xdr:colOff>165100</xdr:colOff>
      <xdr:row>40</xdr:row>
      <xdr:rowOff>98458</xdr:rowOff>
    </xdr:to>
    <xdr:sp macro="" textlink="">
      <xdr:nvSpPr>
        <xdr:cNvPr id="401" name="楕円 400"/>
        <xdr:cNvSpPr/>
      </xdr:nvSpPr>
      <xdr:spPr>
        <a:xfrm>
          <a:off x="19494500" y="685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32155</xdr:rowOff>
    </xdr:from>
    <xdr:to>
      <xdr:col>107</xdr:col>
      <xdr:colOff>50800</xdr:colOff>
      <xdr:row>40</xdr:row>
      <xdr:rowOff>47658</xdr:rowOff>
    </xdr:to>
    <xdr:cxnSp macro="">
      <xdr:nvCxnSpPr>
        <xdr:cNvPr id="402" name="直線コネクタ 401"/>
        <xdr:cNvCxnSpPr/>
      </xdr:nvCxnSpPr>
      <xdr:spPr>
        <a:xfrm flipV="1">
          <a:off x="19545300" y="6890155"/>
          <a:ext cx="889000" cy="15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4845</xdr:rowOff>
    </xdr:from>
    <xdr:to>
      <xdr:col>98</xdr:col>
      <xdr:colOff>38100</xdr:colOff>
      <xdr:row>40</xdr:row>
      <xdr:rowOff>106445</xdr:rowOff>
    </xdr:to>
    <xdr:sp macro="" textlink="">
      <xdr:nvSpPr>
        <xdr:cNvPr id="403" name="楕円 402"/>
        <xdr:cNvSpPr/>
      </xdr:nvSpPr>
      <xdr:spPr>
        <a:xfrm>
          <a:off x="18605500" y="68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47658</xdr:rowOff>
    </xdr:from>
    <xdr:to>
      <xdr:col>102</xdr:col>
      <xdr:colOff>114300</xdr:colOff>
      <xdr:row>40</xdr:row>
      <xdr:rowOff>55645</xdr:rowOff>
    </xdr:to>
    <xdr:cxnSp macro="">
      <xdr:nvCxnSpPr>
        <xdr:cNvPr id="404" name="直線コネクタ 403"/>
        <xdr:cNvCxnSpPr/>
      </xdr:nvCxnSpPr>
      <xdr:spPr>
        <a:xfrm flipV="1">
          <a:off x="18656300" y="6905658"/>
          <a:ext cx="889000" cy="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103291</xdr:rowOff>
    </xdr:from>
    <xdr:ext cx="599010" cy="259045"/>
    <xdr:sp macro="" textlink="">
      <xdr:nvSpPr>
        <xdr:cNvPr id="405" name="n_1aveValue【一般廃棄物処理施設】&#10;一人当たり有形固定資産（償却資産）額"/>
        <xdr:cNvSpPr txBox="1"/>
      </xdr:nvSpPr>
      <xdr:spPr>
        <a:xfrm>
          <a:off x="21011095" y="6961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109983</xdr:rowOff>
    </xdr:from>
    <xdr:ext cx="599010" cy="259045"/>
    <xdr:sp macro="" textlink="">
      <xdr:nvSpPr>
        <xdr:cNvPr id="406" name="n_2aveValue【一般廃棄物処理施設】&#10;一人当たり有形固定資産（償却資産）額"/>
        <xdr:cNvSpPr txBox="1"/>
      </xdr:nvSpPr>
      <xdr:spPr>
        <a:xfrm>
          <a:off x="20134795" y="6967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89042</xdr:rowOff>
    </xdr:from>
    <xdr:ext cx="599010" cy="259045"/>
    <xdr:sp macro="" textlink="">
      <xdr:nvSpPr>
        <xdr:cNvPr id="407" name="n_3aveValue【一般廃棄物処理施設】&#10;一人当たり有形固定資産（償却資産）額"/>
        <xdr:cNvSpPr txBox="1"/>
      </xdr:nvSpPr>
      <xdr:spPr>
        <a:xfrm>
          <a:off x="19245795" y="6604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71740</xdr:rowOff>
    </xdr:from>
    <xdr:ext cx="599010" cy="259045"/>
    <xdr:sp macro="" textlink="">
      <xdr:nvSpPr>
        <xdr:cNvPr id="408" name="n_4aveValue【一般廃棄物処理施設】&#10;一人当たり有形固定資産（償却資産）額"/>
        <xdr:cNvSpPr txBox="1"/>
      </xdr:nvSpPr>
      <xdr:spPr>
        <a:xfrm>
          <a:off x="18356795" y="658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88735</xdr:rowOff>
    </xdr:from>
    <xdr:ext cx="599010" cy="259045"/>
    <xdr:sp macro="" textlink="">
      <xdr:nvSpPr>
        <xdr:cNvPr id="409" name="n_1mainValue【一般廃棄物処理施設】&#10;一人当たり有形固定資産（償却資産）額"/>
        <xdr:cNvSpPr txBox="1"/>
      </xdr:nvSpPr>
      <xdr:spPr>
        <a:xfrm>
          <a:off x="21011095" y="6603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99482</xdr:rowOff>
    </xdr:from>
    <xdr:ext cx="599010" cy="259045"/>
    <xdr:sp macro="" textlink="">
      <xdr:nvSpPr>
        <xdr:cNvPr id="410" name="n_2mainValue【一般廃棄物処理施設】&#10;一人当たり有形固定資産（償却資産）額"/>
        <xdr:cNvSpPr txBox="1"/>
      </xdr:nvSpPr>
      <xdr:spPr>
        <a:xfrm>
          <a:off x="20134795" y="661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89585</xdr:rowOff>
    </xdr:from>
    <xdr:ext cx="599010" cy="259045"/>
    <xdr:sp macro="" textlink="">
      <xdr:nvSpPr>
        <xdr:cNvPr id="411" name="n_3mainValue【一般廃棄物処理施設】&#10;一人当たり有形固定資産（償却資産）額"/>
        <xdr:cNvSpPr txBox="1"/>
      </xdr:nvSpPr>
      <xdr:spPr>
        <a:xfrm>
          <a:off x="19245795" y="694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97572</xdr:rowOff>
    </xdr:from>
    <xdr:ext cx="599010" cy="259045"/>
    <xdr:sp macro="" textlink="">
      <xdr:nvSpPr>
        <xdr:cNvPr id="412" name="n_4mainValue【一般廃棄物処理施設】&#10;一人当たり有形固定資産（償却資産）額"/>
        <xdr:cNvSpPr txBox="1"/>
      </xdr:nvSpPr>
      <xdr:spPr>
        <a:xfrm>
          <a:off x="18356795" y="6955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3" name="正方形/長方形 4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4" name="正方形/長方形 4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5" name="正方形/長方形 4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6" name="正方形/長方形 4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7" name="正方形/長方形 4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8" name="正方形/長方形 4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9" name="正方形/長方形 4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0" name="正方形/長方形 4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1" name="テキスト ボックス 4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2" name="直線コネクタ 4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3" name="テキスト ボックス 42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24" name="直線コネクタ 42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25" name="テキスト ボックス 42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26" name="直線コネクタ 42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27" name="テキスト ボックス 42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28" name="直線コネクタ 42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29" name="テキスト ボックス 42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30" name="直線コネクタ 42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31" name="テキスト ボックス 43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2" name="直線コネクタ 4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3" name="テキスト ボックス 43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155448</xdr:rowOff>
    </xdr:from>
    <xdr:to>
      <xdr:col>85</xdr:col>
      <xdr:colOff>126364</xdr:colOff>
      <xdr:row>64</xdr:row>
      <xdr:rowOff>0</xdr:rowOff>
    </xdr:to>
    <xdr:cxnSp macro="">
      <xdr:nvCxnSpPr>
        <xdr:cNvPr id="435" name="直線コネクタ 434"/>
        <xdr:cNvCxnSpPr/>
      </xdr:nvCxnSpPr>
      <xdr:spPr>
        <a:xfrm flipV="1">
          <a:off x="16318864" y="9756648"/>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436" name="【保健センター・保健所】&#10;有形固定資産減価償却率最小値テキスト"/>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437" name="直線コネクタ 436"/>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102125</xdr:rowOff>
    </xdr:from>
    <xdr:ext cx="405111" cy="259045"/>
    <xdr:sp macro="" textlink="">
      <xdr:nvSpPr>
        <xdr:cNvPr id="438" name="【保健センター・保健所】&#10;有形固定資産減価償却率最大値テキスト"/>
        <xdr:cNvSpPr txBox="1"/>
      </xdr:nvSpPr>
      <xdr:spPr>
        <a:xfrm>
          <a:off x="16357600" y="953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155448</xdr:rowOff>
    </xdr:from>
    <xdr:to>
      <xdr:col>86</xdr:col>
      <xdr:colOff>25400</xdr:colOff>
      <xdr:row>56</xdr:row>
      <xdr:rowOff>155448</xdr:rowOff>
    </xdr:to>
    <xdr:cxnSp macro="">
      <xdr:nvCxnSpPr>
        <xdr:cNvPr id="439" name="直線コネクタ 438"/>
        <xdr:cNvCxnSpPr/>
      </xdr:nvCxnSpPr>
      <xdr:spPr>
        <a:xfrm>
          <a:off x="16230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1795</xdr:rowOff>
    </xdr:from>
    <xdr:ext cx="405111" cy="259045"/>
    <xdr:sp macro="" textlink="">
      <xdr:nvSpPr>
        <xdr:cNvPr id="440" name="【保健センター・保健所】&#10;有形固定資産減価償却率平均値テキスト"/>
        <xdr:cNvSpPr txBox="1"/>
      </xdr:nvSpPr>
      <xdr:spPr>
        <a:xfrm>
          <a:off x="16357600" y="101173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150368</xdr:rowOff>
    </xdr:from>
    <xdr:to>
      <xdr:col>85</xdr:col>
      <xdr:colOff>177800</xdr:colOff>
      <xdr:row>60</xdr:row>
      <xdr:rowOff>80518</xdr:rowOff>
    </xdr:to>
    <xdr:sp macro="" textlink="">
      <xdr:nvSpPr>
        <xdr:cNvPr id="441" name="フローチャート: 判断 440"/>
        <xdr:cNvSpPr/>
      </xdr:nvSpPr>
      <xdr:spPr>
        <a:xfrm>
          <a:off x="16268700" y="1026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68072</xdr:rowOff>
    </xdr:from>
    <xdr:to>
      <xdr:col>81</xdr:col>
      <xdr:colOff>101600</xdr:colOff>
      <xdr:row>60</xdr:row>
      <xdr:rowOff>169672</xdr:rowOff>
    </xdr:to>
    <xdr:sp macro="" textlink="">
      <xdr:nvSpPr>
        <xdr:cNvPr id="442" name="フローチャート: 判断 441"/>
        <xdr:cNvSpPr/>
      </xdr:nvSpPr>
      <xdr:spPr>
        <a:xfrm>
          <a:off x="154305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36068</xdr:rowOff>
    </xdr:from>
    <xdr:to>
      <xdr:col>76</xdr:col>
      <xdr:colOff>165100</xdr:colOff>
      <xdr:row>60</xdr:row>
      <xdr:rowOff>137668</xdr:rowOff>
    </xdr:to>
    <xdr:sp macro="" textlink="">
      <xdr:nvSpPr>
        <xdr:cNvPr id="443" name="フローチャート: 判断 442"/>
        <xdr:cNvSpPr/>
      </xdr:nvSpPr>
      <xdr:spPr>
        <a:xfrm>
          <a:off x="14541500"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161798</xdr:rowOff>
    </xdr:from>
    <xdr:to>
      <xdr:col>72</xdr:col>
      <xdr:colOff>38100</xdr:colOff>
      <xdr:row>60</xdr:row>
      <xdr:rowOff>91948</xdr:rowOff>
    </xdr:to>
    <xdr:sp macro="" textlink="">
      <xdr:nvSpPr>
        <xdr:cNvPr id="444" name="フローチャート: 判断 443"/>
        <xdr:cNvSpPr/>
      </xdr:nvSpPr>
      <xdr:spPr>
        <a:xfrm>
          <a:off x="13652500" y="102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49784</xdr:rowOff>
    </xdr:from>
    <xdr:to>
      <xdr:col>67</xdr:col>
      <xdr:colOff>101600</xdr:colOff>
      <xdr:row>59</xdr:row>
      <xdr:rowOff>151384</xdr:rowOff>
    </xdr:to>
    <xdr:sp macro="" textlink="">
      <xdr:nvSpPr>
        <xdr:cNvPr id="445" name="フローチャート: 判断 444"/>
        <xdr:cNvSpPr/>
      </xdr:nvSpPr>
      <xdr:spPr>
        <a:xfrm>
          <a:off x="12763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6" name="テキスト ボックス 4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7" name="テキスト ボックス 4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8" name="テキスト ボックス 4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9" name="テキスト ボックス 4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0" name="テキスト ボックス 4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102362</xdr:rowOff>
    </xdr:from>
    <xdr:to>
      <xdr:col>85</xdr:col>
      <xdr:colOff>177800</xdr:colOff>
      <xdr:row>61</xdr:row>
      <xdr:rowOff>32512</xdr:rowOff>
    </xdr:to>
    <xdr:sp macro="" textlink="">
      <xdr:nvSpPr>
        <xdr:cNvPr id="451" name="楕円 450"/>
        <xdr:cNvSpPr/>
      </xdr:nvSpPr>
      <xdr:spPr>
        <a:xfrm>
          <a:off x="16268700" y="1038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80789</xdr:rowOff>
    </xdr:from>
    <xdr:ext cx="405111" cy="259045"/>
    <xdr:sp macro="" textlink="">
      <xdr:nvSpPr>
        <xdr:cNvPr id="452" name="【保健センター・保健所】&#10;有形固定資産減価償却率該当値テキスト"/>
        <xdr:cNvSpPr txBox="1"/>
      </xdr:nvSpPr>
      <xdr:spPr>
        <a:xfrm>
          <a:off x="16357600" y="10367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40640</xdr:rowOff>
    </xdr:from>
    <xdr:to>
      <xdr:col>81</xdr:col>
      <xdr:colOff>101600</xdr:colOff>
      <xdr:row>60</xdr:row>
      <xdr:rowOff>142240</xdr:rowOff>
    </xdr:to>
    <xdr:sp macro="" textlink="">
      <xdr:nvSpPr>
        <xdr:cNvPr id="453" name="楕円 452"/>
        <xdr:cNvSpPr/>
      </xdr:nvSpPr>
      <xdr:spPr>
        <a:xfrm>
          <a:off x="15430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91440</xdr:rowOff>
    </xdr:from>
    <xdr:to>
      <xdr:col>85</xdr:col>
      <xdr:colOff>127000</xdr:colOff>
      <xdr:row>60</xdr:row>
      <xdr:rowOff>153162</xdr:rowOff>
    </xdr:to>
    <xdr:cxnSp macro="">
      <xdr:nvCxnSpPr>
        <xdr:cNvPr id="454" name="直線コネクタ 453"/>
        <xdr:cNvCxnSpPr/>
      </xdr:nvCxnSpPr>
      <xdr:spPr>
        <a:xfrm>
          <a:off x="15481300" y="10378440"/>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150368</xdr:rowOff>
    </xdr:from>
    <xdr:to>
      <xdr:col>76</xdr:col>
      <xdr:colOff>165100</xdr:colOff>
      <xdr:row>60</xdr:row>
      <xdr:rowOff>80518</xdr:rowOff>
    </xdr:to>
    <xdr:sp macro="" textlink="">
      <xdr:nvSpPr>
        <xdr:cNvPr id="455" name="楕円 454"/>
        <xdr:cNvSpPr/>
      </xdr:nvSpPr>
      <xdr:spPr>
        <a:xfrm>
          <a:off x="14541500" y="1026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29718</xdr:rowOff>
    </xdr:from>
    <xdr:to>
      <xdr:col>81</xdr:col>
      <xdr:colOff>50800</xdr:colOff>
      <xdr:row>60</xdr:row>
      <xdr:rowOff>91440</xdr:rowOff>
    </xdr:to>
    <xdr:cxnSp macro="">
      <xdr:nvCxnSpPr>
        <xdr:cNvPr id="456" name="直線コネクタ 455"/>
        <xdr:cNvCxnSpPr/>
      </xdr:nvCxnSpPr>
      <xdr:spPr>
        <a:xfrm>
          <a:off x="14592300" y="10316718"/>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88646</xdr:rowOff>
    </xdr:from>
    <xdr:to>
      <xdr:col>72</xdr:col>
      <xdr:colOff>38100</xdr:colOff>
      <xdr:row>60</xdr:row>
      <xdr:rowOff>18796</xdr:rowOff>
    </xdr:to>
    <xdr:sp macro="" textlink="">
      <xdr:nvSpPr>
        <xdr:cNvPr id="457" name="楕円 456"/>
        <xdr:cNvSpPr/>
      </xdr:nvSpPr>
      <xdr:spPr>
        <a:xfrm>
          <a:off x="13652500" y="1020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139446</xdr:rowOff>
    </xdr:from>
    <xdr:to>
      <xdr:col>76</xdr:col>
      <xdr:colOff>114300</xdr:colOff>
      <xdr:row>60</xdr:row>
      <xdr:rowOff>29718</xdr:rowOff>
    </xdr:to>
    <xdr:cxnSp macro="">
      <xdr:nvCxnSpPr>
        <xdr:cNvPr id="458" name="直線コネクタ 457"/>
        <xdr:cNvCxnSpPr/>
      </xdr:nvCxnSpPr>
      <xdr:spPr>
        <a:xfrm>
          <a:off x="13703300" y="10254996"/>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26924</xdr:rowOff>
    </xdr:from>
    <xdr:to>
      <xdr:col>67</xdr:col>
      <xdr:colOff>101600</xdr:colOff>
      <xdr:row>59</xdr:row>
      <xdr:rowOff>128524</xdr:rowOff>
    </xdr:to>
    <xdr:sp macro="" textlink="">
      <xdr:nvSpPr>
        <xdr:cNvPr id="459" name="楕円 458"/>
        <xdr:cNvSpPr/>
      </xdr:nvSpPr>
      <xdr:spPr>
        <a:xfrm>
          <a:off x="12763500" y="1014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77724</xdr:rowOff>
    </xdr:from>
    <xdr:to>
      <xdr:col>71</xdr:col>
      <xdr:colOff>177800</xdr:colOff>
      <xdr:row>59</xdr:row>
      <xdr:rowOff>139446</xdr:rowOff>
    </xdr:to>
    <xdr:cxnSp macro="">
      <xdr:nvCxnSpPr>
        <xdr:cNvPr id="460" name="直線コネクタ 459"/>
        <xdr:cNvCxnSpPr/>
      </xdr:nvCxnSpPr>
      <xdr:spPr>
        <a:xfrm>
          <a:off x="12814300" y="10193274"/>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160799</xdr:rowOff>
    </xdr:from>
    <xdr:ext cx="405111" cy="259045"/>
    <xdr:sp macro="" textlink="">
      <xdr:nvSpPr>
        <xdr:cNvPr id="461" name="n_1aveValue【保健センター・保健所】&#10;有形固定資産減価償却率"/>
        <xdr:cNvSpPr txBox="1"/>
      </xdr:nvSpPr>
      <xdr:spPr>
        <a:xfrm>
          <a:off x="15266044" y="1044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128795</xdr:rowOff>
    </xdr:from>
    <xdr:ext cx="405111" cy="259045"/>
    <xdr:sp macro="" textlink="">
      <xdr:nvSpPr>
        <xdr:cNvPr id="462" name="n_2aveValue【保健センター・保健所】&#10;有形固定資産減価償却率"/>
        <xdr:cNvSpPr txBox="1"/>
      </xdr:nvSpPr>
      <xdr:spPr>
        <a:xfrm>
          <a:off x="14389744" y="1041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83075</xdr:rowOff>
    </xdr:from>
    <xdr:ext cx="405111" cy="259045"/>
    <xdr:sp macro="" textlink="">
      <xdr:nvSpPr>
        <xdr:cNvPr id="463" name="n_3aveValue【保健センター・保健所】&#10;有形固定資産減価償却率"/>
        <xdr:cNvSpPr txBox="1"/>
      </xdr:nvSpPr>
      <xdr:spPr>
        <a:xfrm>
          <a:off x="13500744" y="1037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142511</xdr:rowOff>
    </xdr:from>
    <xdr:ext cx="405111" cy="259045"/>
    <xdr:sp macro="" textlink="">
      <xdr:nvSpPr>
        <xdr:cNvPr id="464" name="n_4aveValue【保健センター・保健所】&#10;有形固定資産減価償却率"/>
        <xdr:cNvSpPr txBox="1"/>
      </xdr:nvSpPr>
      <xdr:spPr>
        <a:xfrm>
          <a:off x="12611744" y="10258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158767</xdr:rowOff>
    </xdr:from>
    <xdr:ext cx="405111" cy="259045"/>
    <xdr:sp macro="" textlink="">
      <xdr:nvSpPr>
        <xdr:cNvPr id="465" name="n_1mainValue【保健センター・保健所】&#10;有形固定資産減価償却率"/>
        <xdr:cNvSpPr txBox="1"/>
      </xdr:nvSpPr>
      <xdr:spPr>
        <a:xfrm>
          <a:off x="152660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97045</xdr:rowOff>
    </xdr:from>
    <xdr:ext cx="405111" cy="259045"/>
    <xdr:sp macro="" textlink="">
      <xdr:nvSpPr>
        <xdr:cNvPr id="466" name="n_2mainValue【保健センター・保健所】&#10;有形固定資産減価償却率"/>
        <xdr:cNvSpPr txBox="1"/>
      </xdr:nvSpPr>
      <xdr:spPr>
        <a:xfrm>
          <a:off x="14389744" y="10041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35323</xdr:rowOff>
    </xdr:from>
    <xdr:ext cx="405111" cy="259045"/>
    <xdr:sp macro="" textlink="">
      <xdr:nvSpPr>
        <xdr:cNvPr id="467" name="n_3mainValue【保健センター・保健所】&#10;有形固定資産減価償却率"/>
        <xdr:cNvSpPr txBox="1"/>
      </xdr:nvSpPr>
      <xdr:spPr>
        <a:xfrm>
          <a:off x="13500744" y="997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145051</xdr:rowOff>
    </xdr:from>
    <xdr:ext cx="405111" cy="259045"/>
    <xdr:sp macro="" textlink="">
      <xdr:nvSpPr>
        <xdr:cNvPr id="468" name="n_4mainValue【保健センター・保健所】&#10;有形固定資産減価償却率"/>
        <xdr:cNvSpPr txBox="1"/>
      </xdr:nvSpPr>
      <xdr:spPr>
        <a:xfrm>
          <a:off x="12611744" y="9917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9" name="正方形/長方形 4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0" name="正方形/長方形 4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1" name="正方形/長方形 4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2" name="正方形/長方形 4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3" name="正方形/長方形 4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4" name="正方形/長方形 4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5" name="正方形/長方形 4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6" name="正方形/長方形 4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7" name="テキスト ボックス 4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8" name="直線コネクタ 4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9" name="直線コネクタ 47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0" name="テキスト ボックス 47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1" name="直線コネクタ 48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2" name="テキスト ボックス 48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3" name="直線コネクタ 48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4" name="テキスト ボックス 48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5" name="直線コネクタ 48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6" name="テキスト ボックス 48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7" name="直線コネクタ 4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8" name="テキスト ボックス 4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6858</xdr:rowOff>
    </xdr:from>
    <xdr:to>
      <xdr:col>116</xdr:col>
      <xdr:colOff>62864</xdr:colOff>
      <xdr:row>63</xdr:row>
      <xdr:rowOff>16002</xdr:rowOff>
    </xdr:to>
    <xdr:cxnSp macro="">
      <xdr:nvCxnSpPr>
        <xdr:cNvPr id="490" name="直線コネクタ 489"/>
        <xdr:cNvCxnSpPr/>
      </xdr:nvCxnSpPr>
      <xdr:spPr>
        <a:xfrm flipV="1">
          <a:off x="22160864" y="977950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19829</xdr:rowOff>
    </xdr:from>
    <xdr:ext cx="469744" cy="259045"/>
    <xdr:sp macro="" textlink="">
      <xdr:nvSpPr>
        <xdr:cNvPr id="491" name="【保健センター・保健所】&#10;一人当たり面積最小値テキスト"/>
        <xdr:cNvSpPr txBox="1"/>
      </xdr:nvSpPr>
      <xdr:spPr>
        <a:xfrm>
          <a:off x="22199600" y="1082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16002</xdr:rowOff>
    </xdr:from>
    <xdr:to>
      <xdr:col>116</xdr:col>
      <xdr:colOff>152400</xdr:colOff>
      <xdr:row>63</xdr:row>
      <xdr:rowOff>16002</xdr:rowOff>
    </xdr:to>
    <xdr:cxnSp macro="">
      <xdr:nvCxnSpPr>
        <xdr:cNvPr id="492" name="直線コネクタ 491"/>
        <xdr:cNvCxnSpPr/>
      </xdr:nvCxnSpPr>
      <xdr:spPr>
        <a:xfrm>
          <a:off x="22072600" y="1081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124985</xdr:rowOff>
    </xdr:from>
    <xdr:ext cx="469744" cy="259045"/>
    <xdr:sp macro="" textlink="">
      <xdr:nvSpPr>
        <xdr:cNvPr id="493" name="【保健センター・保健所】&#10;一人当たり面積最大値テキスト"/>
        <xdr:cNvSpPr txBox="1"/>
      </xdr:nvSpPr>
      <xdr:spPr>
        <a:xfrm>
          <a:off x="22199600" y="955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6858</xdr:rowOff>
    </xdr:from>
    <xdr:to>
      <xdr:col>116</xdr:col>
      <xdr:colOff>152400</xdr:colOff>
      <xdr:row>57</xdr:row>
      <xdr:rowOff>6858</xdr:rowOff>
    </xdr:to>
    <xdr:cxnSp macro="">
      <xdr:nvCxnSpPr>
        <xdr:cNvPr id="494" name="直線コネクタ 493"/>
        <xdr:cNvCxnSpPr/>
      </xdr:nvCxnSpPr>
      <xdr:spPr>
        <a:xfrm>
          <a:off x="22072600" y="977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65803</xdr:rowOff>
    </xdr:from>
    <xdr:ext cx="469744" cy="259045"/>
    <xdr:sp macro="" textlink="">
      <xdr:nvSpPr>
        <xdr:cNvPr id="495" name="【保健センター・保健所】&#10;一人当たり面積平均値テキスト"/>
        <xdr:cNvSpPr txBox="1"/>
      </xdr:nvSpPr>
      <xdr:spPr>
        <a:xfrm>
          <a:off x="22199600" y="10352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42926</xdr:rowOff>
    </xdr:from>
    <xdr:to>
      <xdr:col>116</xdr:col>
      <xdr:colOff>114300</xdr:colOff>
      <xdr:row>61</xdr:row>
      <xdr:rowOff>144526</xdr:rowOff>
    </xdr:to>
    <xdr:sp macro="" textlink="">
      <xdr:nvSpPr>
        <xdr:cNvPr id="496" name="フローチャート: 判断 495"/>
        <xdr:cNvSpPr/>
      </xdr:nvSpPr>
      <xdr:spPr>
        <a:xfrm>
          <a:off x="22110700" y="1050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102362</xdr:rowOff>
    </xdr:from>
    <xdr:to>
      <xdr:col>112</xdr:col>
      <xdr:colOff>38100</xdr:colOff>
      <xdr:row>62</xdr:row>
      <xdr:rowOff>32512</xdr:rowOff>
    </xdr:to>
    <xdr:sp macro="" textlink="">
      <xdr:nvSpPr>
        <xdr:cNvPr id="497" name="フローチャート: 判断 496"/>
        <xdr:cNvSpPr/>
      </xdr:nvSpPr>
      <xdr:spPr>
        <a:xfrm>
          <a:off x="212725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498" name="フローチャート: 判断 497"/>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125222</xdr:rowOff>
    </xdr:from>
    <xdr:to>
      <xdr:col>102</xdr:col>
      <xdr:colOff>165100</xdr:colOff>
      <xdr:row>62</xdr:row>
      <xdr:rowOff>55372</xdr:rowOff>
    </xdr:to>
    <xdr:sp macro="" textlink="">
      <xdr:nvSpPr>
        <xdr:cNvPr id="499" name="フローチャート: 判断 498"/>
        <xdr:cNvSpPr/>
      </xdr:nvSpPr>
      <xdr:spPr>
        <a:xfrm>
          <a:off x="19494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111506</xdr:rowOff>
    </xdr:from>
    <xdr:to>
      <xdr:col>98</xdr:col>
      <xdr:colOff>38100</xdr:colOff>
      <xdr:row>62</xdr:row>
      <xdr:rowOff>41656</xdr:rowOff>
    </xdr:to>
    <xdr:sp macro="" textlink="">
      <xdr:nvSpPr>
        <xdr:cNvPr id="500" name="フローチャート: 判断 499"/>
        <xdr:cNvSpPr/>
      </xdr:nvSpPr>
      <xdr:spPr>
        <a:xfrm>
          <a:off x="18605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1" name="テキスト ボックス 5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2" name="テキスト ボックス 5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3" name="テキスト ボックス 5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4" name="テキスト ボックス 5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5" name="テキスト ボックス 5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506" name="楕円 505"/>
        <xdr:cNvSpPr/>
      </xdr:nvSpPr>
      <xdr:spPr>
        <a:xfrm>
          <a:off x="221107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76217</xdr:rowOff>
    </xdr:from>
    <xdr:ext cx="469744" cy="259045"/>
    <xdr:sp macro="" textlink="">
      <xdr:nvSpPr>
        <xdr:cNvPr id="507" name="【保健センター・保健所】&#10;一人当たり面積該当値テキスト"/>
        <xdr:cNvSpPr txBox="1"/>
      </xdr:nvSpPr>
      <xdr:spPr>
        <a:xfrm>
          <a:off x="22199600" y="1053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102362</xdr:rowOff>
    </xdr:from>
    <xdr:to>
      <xdr:col>112</xdr:col>
      <xdr:colOff>38100</xdr:colOff>
      <xdr:row>62</xdr:row>
      <xdr:rowOff>32512</xdr:rowOff>
    </xdr:to>
    <xdr:sp macro="" textlink="">
      <xdr:nvSpPr>
        <xdr:cNvPr id="508" name="楕円 507"/>
        <xdr:cNvSpPr/>
      </xdr:nvSpPr>
      <xdr:spPr>
        <a:xfrm>
          <a:off x="212725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148590</xdr:rowOff>
    </xdr:from>
    <xdr:to>
      <xdr:col>116</xdr:col>
      <xdr:colOff>63500</xdr:colOff>
      <xdr:row>61</xdr:row>
      <xdr:rowOff>153162</xdr:rowOff>
    </xdr:to>
    <xdr:cxnSp macro="">
      <xdr:nvCxnSpPr>
        <xdr:cNvPr id="509" name="直線コネクタ 508"/>
        <xdr:cNvCxnSpPr/>
      </xdr:nvCxnSpPr>
      <xdr:spPr>
        <a:xfrm flipV="1">
          <a:off x="21323300" y="1060704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106934</xdr:rowOff>
    </xdr:from>
    <xdr:to>
      <xdr:col>107</xdr:col>
      <xdr:colOff>101600</xdr:colOff>
      <xdr:row>62</xdr:row>
      <xdr:rowOff>37084</xdr:rowOff>
    </xdr:to>
    <xdr:sp macro="" textlink="">
      <xdr:nvSpPr>
        <xdr:cNvPr id="510" name="楕円 509"/>
        <xdr:cNvSpPr/>
      </xdr:nvSpPr>
      <xdr:spPr>
        <a:xfrm>
          <a:off x="20383500" y="1056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153162</xdr:rowOff>
    </xdr:from>
    <xdr:to>
      <xdr:col>111</xdr:col>
      <xdr:colOff>177800</xdr:colOff>
      <xdr:row>61</xdr:row>
      <xdr:rowOff>157734</xdr:rowOff>
    </xdr:to>
    <xdr:cxnSp macro="">
      <xdr:nvCxnSpPr>
        <xdr:cNvPr id="511" name="直線コネクタ 510"/>
        <xdr:cNvCxnSpPr/>
      </xdr:nvCxnSpPr>
      <xdr:spPr>
        <a:xfrm flipV="1">
          <a:off x="20434300" y="106116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111506</xdr:rowOff>
    </xdr:from>
    <xdr:to>
      <xdr:col>102</xdr:col>
      <xdr:colOff>165100</xdr:colOff>
      <xdr:row>62</xdr:row>
      <xdr:rowOff>41656</xdr:rowOff>
    </xdr:to>
    <xdr:sp macro="" textlink="">
      <xdr:nvSpPr>
        <xdr:cNvPr id="512" name="楕円 511"/>
        <xdr:cNvSpPr/>
      </xdr:nvSpPr>
      <xdr:spPr>
        <a:xfrm>
          <a:off x="19494500" y="1056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157734</xdr:rowOff>
    </xdr:from>
    <xdr:to>
      <xdr:col>107</xdr:col>
      <xdr:colOff>50800</xdr:colOff>
      <xdr:row>61</xdr:row>
      <xdr:rowOff>162306</xdr:rowOff>
    </xdr:to>
    <xdr:cxnSp macro="">
      <xdr:nvCxnSpPr>
        <xdr:cNvPr id="513" name="直線コネクタ 512"/>
        <xdr:cNvCxnSpPr/>
      </xdr:nvCxnSpPr>
      <xdr:spPr>
        <a:xfrm flipV="1">
          <a:off x="19545300" y="106161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116078</xdr:rowOff>
    </xdr:from>
    <xdr:to>
      <xdr:col>98</xdr:col>
      <xdr:colOff>38100</xdr:colOff>
      <xdr:row>62</xdr:row>
      <xdr:rowOff>46228</xdr:rowOff>
    </xdr:to>
    <xdr:sp macro="" textlink="">
      <xdr:nvSpPr>
        <xdr:cNvPr id="514" name="楕円 513"/>
        <xdr:cNvSpPr/>
      </xdr:nvSpPr>
      <xdr:spPr>
        <a:xfrm>
          <a:off x="18605500" y="1057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162306</xdr:rowOff>
    </xdr:from>
    <xdr:to>
      <xdr:col>102</xdr:col>
      <xdr:colOff>114300</xdr:colOff>
      <xdr:row>61</xdr:row>
      <xdr:rowOff>166878</xdr:rowOff>
    </xdr:to>
    <xdr:cxnSp macro="">
      <xdr:nvCxnSpPr>
        <xdr:cNvPr id="515" name="直線コネクタ 514"/>
        <xdr:cNvCxnSpPr/>
      </xdr:nvCxnSpPr>
      <xdr:spPr>
        <a:xfrm flipV="1">
          <a:off x="18656300" y="106207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23639</xdr:rowOff>
    </xdr:from>
    <xdr:ext cx="469744" cy="259045"/>
    <xdr:sp macro="" textlink="">
      <xdr:nvSpPr>
        <xdr:cNvPr id="516" name="n_1aveValue【保健センター・保健所】&#10;一人当たり面積"/>
        <xdr:cNvSpPr txBox="1"/>
      </xdr:nvSpPr>
      <xdr:spPr>
        <a:xfrm>
          <a:off x="21075727" y="1065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41927</xdr:rowOff>
    </xdr:from>
    <xdr:ext cx="469744" cy="259045"/>
    <xdr:sp macro="" textlink="">
      <xdr:nvSpPr>
        <xdr:cNvPr id="517" name="n_2aveValue【保健センター・保健所】&#10;一人当たり面積"/>
        <xdr:cNvSpPr txBox="1"/>
      </xdr:nvSpPr>
      <xdr:spPr>
        <a:xfrm>
          <a:off x="20199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46499</xdr:rowOff>
    </xdr:from>
    <xdr:ext cx="469744" cy="259045"/>
    <xdr:sp macro="" textlink="">
      <xdr:nvSpPr>
        <xdr:cNvPr id="518" name="n_3aveValue【保健センター・保健所】&#10;一人当たり面積"/>
        <xdr:cNvSpPr txBox="1"/>
      </xdr:nvSpPr>
      <xdr:spPr>
        <a:xfrm>
          <a:off x="19310427" y="1067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58183</xdr:rowOff>
    </xdr:from>
    <xdr:ext cx="469744" cy="259045"/>
    <xdr:sp macro="" textlink="">
      <xdr:nvSpPr>
        <xdr:cNvPr id="519" name="n_4aveValue【保健センター・保健所】&#10;一人当たり面積"/>
        <xdr:cNvSpPr txBox="1"/>
      </xdr:nvSpPr>
      <xdr:spPr>
        <a:xfrm>
          <a:off x="18421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49039</xdr:rowOff>
    </xdr:from>
    <xdr:ext cx="469744" cy="259045"/>
    <xdr:sp macro="" textlink="">
      <xdr:nvSpPr>
        <xdr:cNvPr id="520" name="n_1mainValue【保健センター・保健所】&#10;一人当たり面積"/>
        <xdr:cNvSpPr txBox="1"/>
      </xdr:nvSpPr>
      <xdr:spPr>
        <a:xfrm>
          <a:off x="21075727" y="1033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53611</xdr:rowOff>
    </xdr:from>
    <xdr:ext cx="469744" cy="259045"/>
    <xdr:sp macro="" textlink="">
      <xdr:nvSpPr>
        <xdr:cNvPr id="521" name="n_2mainValue【保健センター・保健所】&#10;一人当たり面積"/>
        <xdr:cNvSpPr txBox="1"/>
      </xdr:nvSpPr>
      <xdr:spPr>
        <a:xfrm>
          <a:off x="20199427" y="1034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58183</xdr:rowOff>
    </xdr:from>
    <xdr:ext cx="469744" cy="259045"/>
    <xdr:sp macro="" textlink="">
      <xdr:nvSpPr>
        <xdr:cNvPr id="522" name="n_3mainValue【保健センター・保健所】&#10;一人当たり面積"/>
        <xdr:cNvSpPr txBox="1"/>
      </xdr:nvSpPr>
      <xdr:spPr>
        <a:xfrm>
          <a:off x="19310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37355</xdr:rowOff>
    </xdr:from>
    <xdr:ext cx="469744" cy="259045"/>
    <xdr:sp macro="" textlink="">
      <xdr:nvSpPr>
        <xdr:cNvPr id="523" name="n_4mainValue【保健センター・保健所】&#10;一人当たり面積"/>
        <xdr:cNvSpPr txBox="1"/>
      </xdr:nvSpPr>
      <xdr:spPr>
        <a:xfrm>
          <a:off x="18421427" y="1066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2" name="テキスト ボックス 5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3" name="直線コネクタ 5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4" name="テキスト ボックス 5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5" name="直線コネクタ 53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6" name="テキスト ボックス 53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7" name="直線コネクタ 53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8" name="テキスト ボックス 53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9" name="直線コネクタ 53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0" name="テキスト ボックス 53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1" name="直線コネクタ 54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2" name="テキスト ボックス 54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3" name="直線コネクタ 54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4" name="テキスト ボックス 54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5" name="直線コネクタ 5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46" name="テキスト ボックス 545"/>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81914</xdr:rowOff>
    </xdr:from>
    <xdr:to>
      <xdr:col>85</xdr:col>
      <xdr:colOff>126364</xdr:colOff>
      <xdr:row>86</xdr:row>
      <xdr:rowOff>114300</xdr:rowOff>
    </xdr:to>
    <xdr:cxnSp macro="">
      <xdr:nvCxnSpPr>
        <xdr:cNvPr id="548" name="直線コネクタ 547"/>
        <xdr:cNvCxnSpPr/>
      </xdr:nvCxnSpPr>
      <xdr:spPr>
        <a:xfrm flipV="1">
          <a:off x="16318864" y="13455014"/>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49" name="【消防施設】&#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50" name="直線コネクタ 549"/>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28591</xdr:rowOff>
    </xdr:from>
    <xdr:ext cx="405111" cy="259045"/>
    <xdr:sp macro="" textlink="">
      <xdr:nvSpPr>
        <xdr:cNvPr id="551" name="【消防施設】&#10;有形固定資産減価償却率最大値テキスト"/>
        <xdr:cNvSpPr txBox="1"/>
      </xdr:nvSpPr>
      <xdr:spPr>
        <a:xfrm>
          <a:off x="16357600" y="13230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81914</xdr:rowOff>
    </xdr:from>
    <xdr:to>
      <xdr:col>86</xdr:col>
      <xdr:colOff>25400</xdr:colOff>
      <xdr:row>78</xdr:row>
      <xdr:rowOff>81914</xdr:rowOff>
    </xdr:to>
    <xdr:cxnSp macro="">
      <xdr:nvCxnSpPr>
        <xdr:cNvPr id="552" name="直線コネクタ 551"/>
        <xdr:cNvCxnSpPr/>
      </xdr:nvCxnSpPr>
      <xdr:spPr>
        <a:xfrm>
          <a:off x="16230600" y="1345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139716</xdr:rowOff>
    </xdr:from>
    <xdr:ext cx="405111" cy="259045"/>
    <xdr:sp macro="" textlink="">
      <xdr:nvSpPr>
        <xdr:cNvPr id="553" name="【消防施設】&#10;有形固定資産減価償却率平均値テキスト"/>
        <xdr:cNvSpPr txBox="1"/>
      </xdr:nvSpPr>
      <xdr:spPr>
        <a:xfrm>
          <a:off x="163576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554" name="フローチャート: 判断 553"/>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27305</xdr:rowOff>
    </xdr:from>
    <xdr:to>
      <xdr:col>81</xdr:col>
      <xdr:colOff>101600</xdr:colOff>
      <xdr:row>81</xdr:row>
      <xdr:rowOff>128905</xdr:rowOff>
    </xdr:to>
    <xdr:sp macro="" textlink="">
      <xdr:nvSpPr>
        <xdr:cNvPr id="555" name="フローチャート: 判断 554"/>
        <xdr:cNvSpPr/>
      </xdr:nvSpPr>
      <xdr:spPr>
        <a:xfrm>
          <a:off x="15430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90170</xdr:rowOff>
    </xdr:from>
    <xdr:to>
      <xdr:col>76</xdr:col>
      <xdr:colOff>165100</xdr:colOff>
      <xdr:row>82</xdr:row>
      <xdr:rowOff>20320</xdr:rowOff>
    </xdr:to>
    <xdr:sp macro="" textlink="">
      <xdr:nvSpPr>
        <xdr:cNvPr id="556" name="フローチャート: 判断 555"/>
        <xdr:cNvSpPr/>
      </xdr:nvSpPr>
      <xdr:spPr>
        <a:xfrm>
          <a:off x="14541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50164</xdr:rowOff>
    </xdr:from>
    <xdr:to>
      <xdr:col>72</xdr:col>
      <xdr:colOff>38100</xdr:colOff>
      <xdr:row>81</xdr:row>
      <xdr:rowOff>151764</xdr:rowOff>
    </xdr:to>
    <xdr:sp macro="" textlink="">
      <xdr:nvSpPr>
        <xdr:cNvPr id="557" name="フローチャート: 判断 556"/>
        <xdr:cNvSpPr/>
      </xdr:nvSpPr>
      <xdr:spPr>
        <a:xfrm>
          <a:off x="13652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160655</xdr:rowOff>
    </xdr:from>
    <xdr:to>
      <xdr:col>67</xdr:col>
      <xdr:colOff>101600</xdr:colOff>
      <xdr:row>81</xdr:row>
      <xdr:rowOff>90805</xdr:rowOff>
    </xdr:to>
    <xdr:sp macro="" textlink="">
      <xdr:nvSpPr>
        <xdr:cNvPr id="558" name="フローチャート: 判断 557"/>
        <xdr:cNvSpPr/>
      </xdr:nvSpPr>
      <xdr:spPr>
        <a:xfrm>
          <a:off x="12763500" y="1387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9" name="テキスト ボックス 5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0" name="テキスト ボックス 5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1" name="テキスト ボックス 5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2" name="テキスト ボックス 5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3" name="テキスト ボックス 5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130175</xdr:rowOff>
    </xdr:from>
    <xdr:to>
      <xdr:col>85</xdr:col>
      <xdr:colOff>177800</xdr:colOff>
      <xdr:row>84</xdr:row>
      <xdr:rowOff>60325</xdr:rowOff>
    </xdr:to>
    <xdr:sp macro="" textlink="">
      <xdr:nvSpPr>
        <xdr:cNvPr id="564" name="楕円 563"/>
        <xdr:cNvSpPr/>
      </xdr:nvSpPr>
      <xdr:spPr>
        <a:xfrm>
          <a:off x="16268700" y="1436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108602</xdr:rowOff>
    </xdr:from>
    <xdr:ext cx="405111" cy="259045"/>
    <xdr:sp macro="" textlink="">
      <xdr:nvSpPr>
        <xdr:cNvPr id="565" name="【消防施設】&#10;有形固定資産減価償却率該当値テキスト"/>
        <xdr:cNvSpPr txBox="1"/>
      </xdr:nvSpPr>
      <xdr:spPr>
        <a:xfrm>
          <a:off x="16357600" y="1433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109220</xdr:rowOff>
    </xdr:from>
    <xdr:to>
      <xdr:col>81</xdr:col>
      <xdr:colOff>101600</xdr:colOff>
      <xdr:row>84</xdr:row>
      <xdr:rowOff>39370</xdr:rowOff>
    </xdr:to>
    <xdr:sp macro="" textlink="">
      <xdr:nvSpPr>
        <xdr:cNvPr id="566" name="楕円 565"/>
        <xdr:cNvSpPr/>
      </xdr:nvSpPr>
      <xdr:spPr>
        <a:xfrm>
          <a:off x="15430500" y="143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160020</xdr:rowOff>
    </xdr:from>
    <xdr:to>
      <xdr:col>85</xdr:col>
      <xdr:colOff>127000</xdr:colOff>
      <xdr:row>84</xdr:row>
      <xdr:rowOff>9525</xdr:rowOff>
    </xdr:to>
    <xdr:cxnSp macro="">
      <xdr:nvCxnSpPr>
        <xdr:cNvPr id="567" name="直線コネクタ 566"/>
        <xdr:cNvCxnSpPr/>
      </xdr:nvCxnSpPr>
      <xdr:spPr>
        <a:xfrm>
          <a:off x="15481300" y="1439037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74930</xdr:rowOff>
    </xdr:from>
    <xdr:to>
      <xdr:col>76</xdr:col>
      <xdr:colOff>165100</xdr:colOff>
      <xdr:row>84</xdr:row>
      <xdr:rowOff>5080</xdr:rowOff>
    </xdr:to>
    <xdr:sp macro="" textlink="">
      <xdr:nvSpPr>
        <xdr:cNvPr id="568" name="楕円 567"/>
        <xdr:cNvSpPr/>
      </xdr:nvSpPr>
      <xdr:spPr>
        <a:xfrm>
          <a:off x="145415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125730</xdr:rowOff>
    </xdr:from>
    <xdr:to>
      <xdr:col>81</xdr:col>
      <xdr:colOff>50800</xdr:colOff>
      <xdr:row>83</xdr:row>
      <xdr:rowOff>160020</xdr:rowOff>
    </xdr:to>
    <xdr:cxnSp macro="">
      <xdr:nvCxnSpPr>
        <xdr:cNvPr id="569" name="直線コネクタ 568"/>
        <xdr:cNvCxnSpPr/>
      </xdr:nvCxnSpPr>
      <xdr:spPr>
        <a:xfrm>
          <a:off x="14592300" y="143560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57786</xdr:rowOff>
    </xdr:from>
    <xdr:to>
      <xdr:col>72</xdr:col>
      <xdr:colOff>38100</xdr:colOff>
      <xdr:row>83</xdr:row>
      <xdr:rowOff>159386</xdr:rowOff>
    </xdr:to>
    <xdr:sp macro="" textlink="">
      <xdr:nvSpPr>
        <xdr:cNvPr id="570" name="楕円 569"/>
        <xdr:cNvSpPr/>
      </xdr:nvSpPr>
      <xdr:spPr>
        <a:xfrm>
          <a:off x="13652500" y="1428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108586</xdr:rowOff>
    </xdr:from>
    <xdr:to>
      <xdr:col>76</xdr:col>
      <xdr:colOff>114300</xdr:colOff>
      <xdr:row>83</xdr:row>
      <xdr:rowOff>125730</xdr:rowOff>
    </xdr:to>
    <xdr:cxnSp macro="">
      <xdr:nvCxnSpPr>
        <xdr:cNvPr id="571" name="直線コネクタ 570"/>
        <xdr:cNvCxnSpPr/>
      </xdr:nvCxnSpPr>
      <xdr:spPr>
        <a:xfrm>
          <a:off x="13703300" y="14338936"/>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73025</xdr:rowOff>
    </xdr:from>
    <xdr:to>
      <xdr:col>67</xdr:col>
      <xdr:colOff>101600</xdr:colOff>
      <xdr:row>84</xdr:row>
      <xdr:rowOff>3175</xdr:rowOff>
    </xdr:to>
    <xdr:sp macro="" textlink="">
      <xdr:nvSpPr>
        <xdr:cNvPr id="572" name="楕円 571"/>
        <xdr:cNvSpPr/>
      </xdr:nvSpPr>
      <xdr:spPr>
        <a:xfrm>
          <a:off x="12763500" y="1430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108586</xdr:rowOff>
    </xdr:from>
    <xdr:to>
      <xdr:col>71</xdr:col>
      <xdr:colOff>177800</xdr:colOff>
      <xdr:row>83</xdr:row>
      <xdr:rowOff>123825</xdr:rowOff>
    </xdr:to>
    <xdr:cxnSp macro="">
      <xdr:nvCxnSpPr>
        <xdr:cNvPr id="573" name="直線コネクタ 572"/>
        <xdr:cNvCxnSpPr/>
      </xdr:nvCxnSpPr>
      <xdr:spPr>
        <a:xfrm flipV="1">
          <a:off x="12814300" y="14338936"/>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145432</xdr:rowOff>
    </xdr:from>
    <xdr:ext cx="405111" cy="259045"/>
    <xdr:sp macro="" textlink="">
      <xdr:nvSpPr>
        <xdr:cNvPr id="574" name="n_1aveValue【消防施設】&#10;有形固定資産減価償却率"/>
        <xdr:cNvSpPr txBox="1"/>
      </xdr:nvSpPr>
      <xdr:spPr>
        <a:xfrm>
          <a:off x="152660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36847</xdr:rowOff>
    </xdr:from>
    <xdr:ext cx="405111" cy="259045"/>
    <xdr:sp macro="" textlink="">
      <xdr:nvSpPr>
        <xdr:cNvPr id="575" name="n_2aveValue【消防施設】&#10;有形固定資産減価償却率"/>
        <xdr:cNvSpPr txBox="1"/>
      </xdr:nvSpPr>
      <xdr:spPr>
        <a:xfrm>
          <a:off x="14389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168291</xdr:rowOff>
    </xdr:from>
    <xdr:ext cx="405111" cy="259045"/>
    <xdr:sp macro="" textlink="">
      <xdr:nvSpPr>
        <xdr:cNvPr id="576" name="n_3aveValue【消防施設】&#10;有形固定資産減価償却率"/>
        <xdr:cNvSpPr txBox="1"/>
      </xdr:nvSpPr>
      <xdr:spPr>
        <a:xfrm>
          <a:off x="135007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107332</xdr:rowOff>
    </xdr:from>
    <xdr:ext cx="405111" cy="259045"/>
    <xdr:sp macro="" textlink="">
      <xdr:nvSpPr>
        <xdr:cNvPr id="577" name="n_4aveValue【消防施設】&#10;有形固定資産減価償却率"/>
        <xdr:cNvSpPr txBox="1"/>
      </xdr:nvSpPr>
      <xdr:spPr>
        <a:xfrm>
          <a:off x="12611744" y="1365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30497</xdr:rowOff>
    </xdr:from>
    <xdr:ext cx="405111" cy="259045"/>
    <xdr:sp macro="" textlink="">
      <xdr:nvSpPr>
        <xdr:cNvPr id="578" name="n_1mainValue【消防施設】&#10;有形固定資産減価償却率"/>
        <xdr:cNvSpPr txBox="1"/>
      </xdr:nvSpPr>
      <xdr:spPr>
        <a:xfrm>
          <a:off x="15266044" y="1443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167657</xdr:rowOff>
    </xdr:from>
    <xdr:ext cx="405111" cy="259045"/>
    <xdr:sp macro="" textlink="">
      <xdr:nvSpPr>
        <xdr:cNvPr id="579" name="n_2mainValue【消防施設】&#10;有形固定資産減価償却率"/>
        <xdr:cNvSpPr txBox="1"/>
      </xdr:nvSpPr>
      <xdr:spPr>
        <a:xfrm>
          <a:off x="14389744" y="1439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150513</xdr:rowOff>
    </xdr:from>
    <xdr:ext cx="405111" cy="259045"/>
    <xdr:sp macro="" textlink="">
      <xdr:nvSpPr>
        <xdr:cNvPr id="580" name="n_3mainValue【消防施設】&#10;有形固定資産減価償却率"/>
        <xdr:cNvSpPr txBox="1"/>
      </xdr:nvSpPr>
      <xdr:spPr>
        <a:xfrm>
          <a:off x="13500744" y="1438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165752</xdr:rowOff>
    </xdr:from>
    <xdr:ext cx="405111" cy="259045"/>
    <xdr:sp macro="" textlink="">
      <xdr:nvSpPr>
        <xdr:cNvPr id="581" name="n_4mainValue【消防施設】&#10;有形固定資産減価償却率"/>
        <xdr:cNvSpPr txBox="1"/>
      </xdr:nvSpPr>
      <xdr:spPr>
        <a:xfrm>
          <a:off x="12611744" y="1439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2" name="正方形/長方形 5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3" name="正方形/長方形 5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4" name="正方形/長方形 5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5" name="正方形/長方形 5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6" name="正方形/長方形 5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7" name="正方形/長方形 5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8" name="正方形/長方形 5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9" name="正方形/長方形 5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0" name="テキスト ボックス 5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1" name="直線コネクタ 5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92" name="直線コネクタ 59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93" name="テキスト ボックス 59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94" name="直線コネクタ 59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95" name="テキスト ボックス 59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96" name="直線コネクタ 59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97" name="テキスト ボックス 59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98" name="直線コネクタ 59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99" name="テキスト ボックス 59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00" name="直線コネクタ 59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01" name="テキスト ボックス 60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02" name="直線コネクタ 60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03" name="テキスト ボックス 60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4" name="直線コネクタ 6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5" name="テキスト ボックス 6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157299</xdr:rowOff>
    </xdr:from>
    <xdr:to>
      <xdr:col>116</xdr:col>
      <xdr:colOff>62864</xdr:colOff>
      <xdr:row>86</xdr:row>
      <xdr:rowOff>152400</xdr:rowOff>
    </xdr:to>
    <xdr:cxnSp macro="">
      <xdr:nvCxnSpPr>
        <xdr:cNvPr id="607" name="直線コネクタ 606"/>
        <xdr:cNvCxnSpPr/>
      </xdr:nvCxnSpPr>
      <xdr:spPr>
        <a:xfrm flipV="1">
          <a:off x="22160864" y="13358949"/>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156227</xdr:rowOff>
    </xdr:from>
    <xdr:ext cx="469744" cy="259045"/>
    <xdr:sp macro="" textlink="">
      <xdr:nvSpPr>
        <xdr:cNvPr id="608" name="【消防施設】&#10;一人当たり面積最小値テキスト"/>
        <xdr:cNvSpPr txBox="1"/>
      </xdr:nvSpPr>
      <xdr:spPr>
        <a:xfrm>
          <a:off x="22199600"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152400</xdr:rowOff>
    </xdr:from>
    <xdr:to>
      <xdr:col>116</xdr:col>
      <xdr:colOff>152400</xdr:colOff>
      <xdr:row>86</xdr:row>
      <xdr:rowOff>152400</xdr:rowOff>
    </xdr:to>
    <xdr:cxnSp macro="">
      <xdr:nvCxnSpPr>
        <xdr:cNvPr id="609" name="直線コネクタ 608"/>
        <xdr:cNvCxnSpPr/>
      </xdr:nvCxnSpPr>
      <xdr:spPr>
        <a:xfrm>
          <a:off x="22072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103976</xdr:rowOff>
    </xdr:from>
    <xdr:ext cx="469744" cy="259045"/>
    <xdr:sp macro="" textlink="">
      <xdr:nvSpPr>
        <xdr:cNvPr id="610" name="【消防施設】&#10;一人当たり面積最大値テキスト"/>
        <xdr:cNvSpPr txBox="1"/>
      </xdr:nvSpPr>
      <xdr:spPr>
        <a:xfrm>
          <a:off x="22199600" y="1313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157299</xdr:rowOff>
    </xdr:from>
    <xdr:to>
      <xdr:col>116</xdr:col>
      <xdr:colOff>152400</xdr:colOff>
      <xdr:row>77</xdr:row>
      <xdr:rowOff>157299</xdr:rowOff>
    </xdr:to>
    <xdr:cxnSp macro="">
      <xdr:nvCxnSpPr>
        <xdr:cNvPr id="611" name="直線コネクタ 610"/>
        <xdr:cNvCxnSpPr/>
      </xdr:nvCxnSpPr>
      <xdr:spPr>
        <a:xfrm>
          <a:off x="22072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137540</xdr:rowOff>
    </xdr:from>
    <xdr:ext cx="469744" cy="259045"/>
    <xdr:sp macro="" textlink="">
      <xdr:nvSpPr>
        <xdr:cNvPr id="612" name="【消防施設】&#10;一人当たり面積平均値テキスト"/>
        <xdr:cNvSpPr txBox="1"/>
      </xdr:nvSpPr>
      <xdr:spPr>
        <a:xfrm>
          <a:off x="22199600" y="143678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114663</xdr:rowOff>
    </xdr:from>
    <xdr:to>
      <xdr:col>116</xdr:col>
      <xdr:colOff>114300</xdr:colOff>
      <xdr:row>85</xdr:row>
      <xdr:rowOff>44813</xdr:rowOff>
    </xdr:to>
    <xdr:sp macro="" textlink="">
      <xdr:nvSpPr>
        <xdr:cNvPr id="613" name="フローチャート: 判断 612"/>
        <xdr:cNvSpPr/>
      </xdr:nvSpPr>
      <xdr:spPr>
        <a:xfrm>
          <a:off x="22110700" y="145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13426</xdr:rowOff>
    </xdr:from>
    <xdr:to>
      <xdr:col>112</xdr:col>
      <xdr:colOff>38100</xdr:colOff>
      <xdr:row>84</xdr:row>
      <xdr:rowOff>115026</xdr:rowOff>
    </xdr:to>
    <xdr:sp macro="" textlink="">
      <xdr:nvSpPr>
        <xdr:cNvPr id="614" name="フローチャート: 判断 613"/>
        <xdr:cNvSpPr/>
      </xdr:nvSpPr>
      <xdr:spPr>
        <a:xfrm>
          <a:off x="21272500" y="144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72208</xdr:rowOff>
    </xdr:from>
    <xdr:to>
      <xdr:col>107</xdr:col>
      <xdr:colOff>101600</xdr:colOff>
      <xdr:row>85</xdr:row>
      <xdr:rowOff>2358</xdr:rowOff>
    </xdr:to>
    <xdr:sp macro="" textlink="">
      <xdr:nvSpPr>
        <xdr:cNvPr id="615" name="フローチャート: 判断 614"/>
        <xdr:cNvSpPr/>
      </xdr:nvSpPr>
      <xdr:spPr>
        <a:xfrm>
          <a:off x="20383500" y="1447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75474</xdr:rowOff>
    </xdr:from>
    <xdr:to>
      <xdr:col>102</xdr:col>
      <xdr:colOff>165100</xdr:colOff>
      <xdr:row>85</xdr:row>
      <xdr:rowOff>5624</xdr:rowOff>
    </xdr:to>
    <xdr:sp macro="" textlink="">
      <xdr:nvSpPr>
        <xdr:cNvPr id="616" name="フローチャート: 判断 615"/>
        <xdr:cNvSpPr/>
      </xdr:nvSpPr>
      <xdr:spPr>
        <a:xfrm>
          <a:off x="19494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75474</xdr:rowOff>
    </xdr:from>
    <xdr:to>
      <xdr:col>98</xdr:col>
      <xdr:colOff>38100</xdr:colOff>
      <xdr:row>85</xdr:row>
      <xdr:rowOff>5624</xdr:rowOff>
    </xdr:to>
    <xdr:sp macro="" textlink="">
      <xdr:nvSpPr>
        <xdr:cNvPr id="617" name="フローチャート: 判断 616"/>
        <xdr:cNvSpPr/>
      </xdr:nvSpPr>
      <xdr:spPr>
        <a:xfrm>
          <a:off x="18605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8" name="テキスト ボックス 6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9" name="テキスト ボックス 6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0" name="テキスト ボックス 6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1" name="テキスト ボックス 6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2" name="テキスト ボックス 6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28121</xdr:rowOff>
    </xdr:from>
    <xdr:to>
      <xdr:col>116</xdr:col>
      <xdr:colOff>114300</xdr:colOff>
      <xdr:row>85</xdr:row>
      <xdr:rowOff>129721</xdr:rowOff>
    </xdr:to>
    <xdr:sp macro="" textlink="">
      <xdr:nvSpPr>
        <xdr:cNvPr id="623" name="楕円 622"/>
        <xdr:cNvSpPr/>
      </xdr:nvSpPr>
      <xdr:spPr>
        <a:xfrm>
          <a:off x="221107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6548</xdr:rowOff>
    </xdr:from>
    <xdr:ext cx="469744" cy="259045"/>
    <xdr:sp macro="" textlink="">
      <xdr:nvSpPr>
        <xdr:cNvPr id="624" name="【消防施設】&#10;一人当たり面積該当値テキスト"/>
        <xdr:cNvSpPr txBox="1"/>
      </xdr:nvSpPr>
      <xdr:spPr>
        <a:xfrm>
          <a:off x="22199600" y="1457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50981</xdr:rowOff>
    </xdr:from>
    <xdr:to>
      <xdr:col>112</xdr:col>
      <xdr:colOff>38100</xdr:colOff>
      <xdr:row>85</xdr:row>
      <xdr:rowOff>152581</xdr:rowOff>
    </xdr:to>
    <xdr:sp macro="" textlink="">
      <xdr:nvSpPr>
        <xdr:cNvPr id="625" name="楕円 624"/>
        <xdr:cNvSpPr/>
      </xdr:nvSpPr>
      <xdr:spPr>
        <a:xfrm>
          <a:off x="21272500" y="1462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78921</xdr:rowOff>
    </xdr:from>
    <xdr:to>
      <xdr:col>116</xdr:col>
      <xdr:colOff>63500</xdr:colOff>
      <xdr:row>85</xdr:row>
      <xdr:rowOff>101781</xdr:rowOff>
    </xdr:to>
    <xdr:cxnSp macro="">
      <xdr:nvCxnSpPr>
        <xdr:cNvPr id="626" name="直線コネクタ 625"/>
        <xdr:cNvCxnSpPr/>
      </xdr:nvCxnSpPr>
      <xdr:spPr>
        <a:xfrm flipV="1">
          <a:off x="21323300" y="14652171"/>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50981</xdr:rowOff>
    </xdr:from>
    <xdr:to>
      <xdr:col>107</xdr:col>
      <xdr:colOff>101600</xdr:colOff>
      <xdr:row>85</xdr:row>
      <xdr:rowOff>152581</xdr:rowOff>
    </xdr:to>
    <xdr:sp macro="" textlink="">
      <xdr:nvSpPr>
        <xdr:cNvPr id="627" name="楕円 626"/>
        <xdr:cNvSpPr/>
      </xdr:nvSpPr>
      <xdr:spPr>
        <a:xfrm>
          <a:off x="20383500" y="1462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101781</xdr:rowOff>
    </xdr:from>
    <xdr:to>
      <xdr:col>111</xdr:col>
      <xdr:colOff>177800</xdr:colOff>
      <xdr:row>85</xdr:row>
      <xdr:rowOff>101781</xdr:rowOff>
    </xdr:to>
    <xdr:cxnSp macro="">
      <xdr:nvCxnSpPr>
        <xdr:cNvPr id="628" name="直線コネクタ 627"/>
        <xdr:cNvCxnSpPr/>
      </xdr:nvCxnSpPr>
      <xdr:spPr>
        <a:xfrm>
          <a:off x="20434300" y="146750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50981</xdr:rowOff>
    </xdr:from>
    <xdr:to>
      <xdr:col>102</xdr:col>
      <xdr:colOff>165100</xdr:colOff>
      <xdr:row>85</xdr:row>
      <xdr:rowOff>152581</xdr:rowOff>
    </xdr:to>
    <xdr:sp macro="" textlink="">
      <xdr:nvSpPr>
        <xdr:cNvPr id="629" name="楕円 628"/>
        <xdr:cNvSpPr/>
      </xdr:nvSpPr>
      <xdr:spPr>
        <a:xfrm>
          <a:off x="19494500" y="1462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101781</xdr:rowOff>
    </xdr:from>
    <xdr:to>
      <xdr:col>107</xdr:col>
      <xdr:colOff>50800</xdr:colOff>
      <xdr:row>85</xdr:row>
      <xdr:rowOff>101781</xdr:rowOff>
    </xdr:to>
    <xdr:cxnSp macro="">
      <xdr:nvCxnSpPr>
        <xdr:cNvPr id="630" name="直線コネクタ 629"/>
        <xdr:cNvCxnSpPr/>
      </xdr:nvCxnSpPr>
      <xdr:spPr>
        <a:xfrm>
          <a:off x="19545300" y="146750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60779</xdr:rowOff>
    </xdr:from>
    <xdr:to>
      <xdr:col>98</xdr:col>
      <xdr:colOff>38100</xdr:colOff>
      <xdr:row>85</xdr:row>
      <xdr:rowOff>162379</xdr:rowOff>
    </xdr:to>
    <xdr:sp macro="" textlink="">
      <xdr:nvSpPr>
        <xdr:cNvPr id="631" name="楕円 630"/>
        <xdr:cNvSpPr/>
      </xdr:nvSpPr>
      <xdr:spPr>
        <a:xfrm>
          <a:off x="186055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101781</xdr:rowOff>
    </xdr:from>
    <xdr:to>
      <xdr:col>102</xdr:col>
      <xdr:colOff>114300</xdr:colOff>
      <xdr:row>85</xdr:row>
      <xdr:rowOff>111579</xdr:rowOff>
    </xdr:to>
    <xdr:cxnSp macro="">
      <xdr:nvCxnSpPr>
        <xdr:cNvPr id="632" name="直線コネクタ 631"/>
        <xdr:cNvCxnSpPr/>
      </xdr:nvCxnSpPr>
      <xdr:spPr>
        <a:xfrm flipV="1">
          <a:off x="18656300" y="1467503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131553</xdr:rowOff>
    </xdr:from>
    <xdr:ext cx="469744" cy="259045"/>
    <xdr:sp macro="" textlink="">
      <xdr:nvSpPr>
        <xdr:cNvPr id="633" name="n_1aveValue【消防施設】&#10;一人当たり面積"/>
        <xdr:cNvSpPr txBox="1"/>
      </xdr:nvSpPr>
      <xdr:spPr>
        <a:xfrm>
          <a:off x="21075727" y="1419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18885</xdr:rowOff>
    </xdr:from>
    <xdr:ext cx="469744" cy="259045"/>
    <xdr:sp macro="" textlink="">
      <xdr:nvSpPr>
        <xdr:cNvPr id="634" name="n_2aveValue【消防施設】&#10;一人当たり面積"/>
        <xdr:cNvSpPr txBox="1"/>
      </xdr:nvSpPr>
      <xdr:spPr>
        <a:xfrm>
          <a:off x="20199427" y="1424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22151</xdr:rowOff>
    </xdr:from>
    <xdr:ext cx="469744" cy="259045"/>
    <xdr:sp macro="" textlink="">
      <xdr:nvSpPr>
        <xdr:cNvPr id="635" name="n_3aveValue【消防施設】&#10;一人当たり面積"/>
        <xdr:cNvSpPr txBox="1"/>
      </xdr:nvSpPr>
      <xdr:spPr>
        <a:xfrm>
          <a:off x="19310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22151</xdr:rowOff>
    </xdr:from>
    <xdr:ext cx="469744" cy="259045"/>
    <xdr:sp macro="" textlink="">
      <xdr:nvSpPr>
        <xdr:cNvPr id="636" name="n_4aveValue【消防施設】&#10;一人当たり面積"/>
        <xdr:cNvSpPr txBox="1"/>
      </xdr:nvSpPr>
      <xdr:spPr>
        <a:xfrm>
          <a:off x="18421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143708</xdr:rowOff>
    </xdr:from>
    <xdr:ext cx="469744" cy="259045"/>
    <xdr:sp macro="" textlink="">
      <xdr:nvSpPr>
        <xdr:cNvPr id="637" name="n_1mainValue【消防施設】&#10;一人当たり面積"/>
        <xdr:cNvSpPr txBox="1"/>
      </xdr:nvSpPr>
      <xdr:spPr>
        <a:xfrm>
          <a:off x="21075727" y="1471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143708</xdr:rowOff>
    </xdr:from>
    <xdr:ext cx="469744" cy="259045"/>
    <xdr:sp macro="" textlink="">
      <xdr:nvSpPr>
        <xdr:cNvPr id="638" name="n_2mainValue【消防施設】&#10;一人当たり面積"/>
        <xdr:cNvSpPr txBox="1"/>
      </xdr:nvSpPr>
      <xdr:spPr>
        <a:xfrm>
          <a:off x="20199427" y="1471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143708</xdr:rowOff>
    </xdr:from>
    <xdr:ext cx="469744" cy="259045"/>
    <xdr:sp macro="" textlink="">
      <xdr:nvSpPr>
        <xdr:cNvPr id="639" name="n_3mainValue【消防施設】&#10;一人当たり面積"/>
        <xdr:cNvSpPr txBox="1"/>
      </xdr:nvSpPr>
      <xdr:spPr>
        <a:xfrm>
          <a:off x="19310427" y="1471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153506</xdr:rowOff>
    </xdr:from>
    <xdr:ext cx="469744" cy="259045"/>
    <xdr:sp macro="" textlink="">
      <xdr:nvSpPr>
        <xdr:cNvPr id="640" name="n_4mainValue【消防施設】&#10;一人当たり面積"/>
        <xdr:cNvSpPr txBox="1"/>
      </xdr:nvSpPr>
      <xdr:spPr>
        <a:xfrm>
          <a:off x="18421427" y="1472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1" name="テキスト ボックス 6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2" name="直線コネクタ 65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3" name="テキスト ボックス 65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4" name="直線コネクタ 65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5" name="テキスト ボックス 65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6" name="直線コネクタ 65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7" name="テキスト ボックス 65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8" name="直線コネクタ 65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9" name="テキスト ボックス 65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0" name="直線コネクタ 65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1" name="テキスト ボックス 66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2" name="直線コネクタ 66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3" name="テキスト ボックス 66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4" name="直線コネクタ 6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77832</xdr:rowOff>
    </xdr:from>
    <xdr:to>
      <xdr:col>85</xdr:col>
      <xdr:colOff>126364</xdr:colOff>
      <xdr:row>109</xdr:row>
      <xdr:rowOff>4355</xdr:rowOff>
    </xdr:to>
    <xdr:cxnSp macro="">
      <xdr:nvCxnSpPr>
        <xdr:cNvPr id="666" name="直線コネクタ 665"/>
        <xdr:cNvCxnSpPr/>
      </xdr:nvCxnSpPr>
      <xdr:spPr>
        <a:xfrm flipV="1">
          <a:off x="16318864" y="17222832"/>
          <a:ext cx="0" cy="1469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405111" cy="259045"/>
    <xdr:sp macro="" textlink="">
      <xdr:nvSpPr>
        <xdr:cNvPr id="667" name="【庁舎】&#10;有形固定資産減価償却率最小値テキスト"/>
        <xdr:cNvSpPr txBox="1"/>
      </xdr:nvSpPr>
      <xdr:spPr>
        <a:xfrm>
          <a:off x="16357600" y="1869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668" name="直線コネクタ 667"/>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24509</xdr:rowOff>
    </xdr:from>
    <xdr:ext cx="340478" cy="259045"/>
    <xdr:sp macro="" textlink="">
      <xdr:nvSpPr>
        <xdr:cNvPr id="669" name="【庁舎】&#10;有形固定資産減価償却率最大値テキスト"/>
        <xdr:cNvSpPr txBox="1"/>
      </xdr:nvSpPr>
      <xdr:spPr>
        <a:xfrm>
          <a:off x="16357600" y="1699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77832</xdr:rowOff>
    </xdr:from>
    <xdr:to>
      <xdr:col>86</xdr:col>
      <xdr:colOff>25400</xdr:colOff>
      <xdr:row>100</xdr:row>
      <xdr:rowOff>77832</xdr:rowOff>
    </xdr:to>
    <xdr:cxnSp macro="">
      <xdr:nvCxnSpPr>
        <xdr:cNvPr id="670" name="直線コネクタ 669"/>
        <xdr:cNvCxnSpPr/>
      </xdr:nvCxnSpPr>
      <xdr:spPr>
        <a:xfrm>
          <a:off x="16230600" y="1722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154413</xdr:rowOff>
    </xdr:from>
    <xdr:ext cx="405111" cy="259045"/>
    <xdr:sp macro="" textlink="">
      <xdr:nvSpPr>
        <xdr:cNvPr id="671" name="【庁舎】&#10;有形固定資産減価償却率平均値テキスト"/>
        <xdr:cNvSpPr txBox="1"/>
      </xdr:nvSpPr>
      <xdr:spPr>
        <a:xfrm>
          <a:off x="16357600" y="17813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131536</xdr:rowOff>
    </xdr:from>
    <xdr:to>
      <xdr:col>85</xdr:col>
      <xdr:colOff>177800</xdr:colOff>
      <xdr:row>105</xdr:row>
      <xdr:rowOff>61686</xdr:rowOff>
    </xdr:to>
    <xdr:sp macro="" textlink="">
      <xdr:nvSpPr>
        <xdr:cNvPr id="672" name="フローチャート: 判断 671"/>
        <xdr:cNvSpPr/>
      </xdr:nvSpPr>
      <xdr:spPr>
        <a:xfrm>
          <a:off x="16268700" y="179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46627</xdr:rowOff>
    </xdr:from>
    <xdr:to>
      <xdr:col>81</xdr:col>
      <xdr:colOff>101600</xdr:colOff>
      <xdr:row>105</xdr:row>
      <xdr:rowOff>148227</xdr:rowOff>
    </xdr:to>
    <xdr:sp macro="" textlink="">
      <xdr:nvSpPr>
        <xdr:cNvPr id="673" name="フローチャート: 判断 672"/>
        <xdr:cNvSpPr/>
      </xdr:nvSpPr>
      <xdr:spPr>
        <a:xfrm>
          <a:off x="15430500" y="1804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674" name="フローチャート: 判断 673"/>
        <xdr:cNvSpPr/>
      </xdr:nvSpPr>
      <xdr:spPr>
        <a:xfrm>
          <a:off x="14541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675" name="フローチャート: 判断 674"/>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12337</xdr:rowOff>
    </xdr:from>
    <xdr:to>
      <xdr:col>67</xdr:col>
      <xdr:colOff>101600</xdr:colOff>
      <xdr:row>105</xdr:row>
      <xdr:rowOff>113937</xdr:rowOff>
    </xdr:to>
    <xdr:sp macro="" textlink="">
      <xdr:nvSpPr>
        <xdr:cNvPr id="676" name="フローチャート: 判断 675"/>
        <xdr:cNvSpPr/>
      </xdr:nvSpPr>
      <xdr:spPr>
        <a:xfrm>
          <a:off x="12763500" y="1801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7" name="テキスト ボックス 6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97245</xdr:rowOff>
    </xdr:from>
    <xdr:to>
      <xdr:col>85</xdr:col>
      <xdr:colOff>177800</xdr:colOff>
      <xdr:row>108</xdr:row>
      <xdr:rowOff>27395</xdr:rowOff>
    </xdr:to>
    <xdr:sp macro="" textlink="">
      <xdr:nvSpPr>
        <xdr:cNvPr id="682" name="楕円 681"/>
        <xdr:cNvSpPr/>
      </xdr:nvSpPr>
      <xdr:spPr>
        <a:xfrm>
          <a:off x="16268700" y="1844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75672</xdr:rowOff>
    </xdr:from>
    <xdr:ext cx="405111" cy="259045"/>
    <xdr:sp macro="" textlink="">
      <xdr:nvSpPr>
        <xdr:cNvPr id="683" name="【庁舎】&#10;有形固定資産減価償却率該当値テキスト"/>
        <xdr:cNvSpPr txBox="1"/>
      </xdr:nvSpPr>
      <xdr:spPr>
        <a:xfrm>
          <a:off x="16357600" y="1842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62956</xdr:rowOff>
    </xdr:from>
    <xdr:to>
      <xdr:col>81</xdr:col>
      <xdr:colOff>101600</xdr:colOff>
      <xdr:row>107</xdr:row>
      <xdr:rowOff>164556</xdr:rowOff>
    </xdr:to>
    <xdr:sp macro="" textlink="">
      <xdr:nvSpPr>
        <xdr:cNvPr id="684" name="楕円 683"/>
        <xdr:cNvSpPr/>
      </xdr:nvSpPr>
      <xdr:spPr>
        <a:xfrm>
          <a:off x="154305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113756</xdr:rowOff>
    </xdr:from>
    <xdr:to>
      <xdr:col>85</xdr:col>
      <xdr:colOff>127000</xdr:colOff>
      <xdr:row>107</xdr:row>
      <xdr:rowOff>148045</xdr:rowOff>
    </xdr:to>
    <xdr:cxnSp macro="">
      <xdr:nvCxnSpPr>
        <xdr:cNvPr id="685" name="直線コネクタ 684"/>
        <xdr:cNvCxnSpPr/>
      </xdr:nvCxnSpPr>
      <xdr:spPr>
        <a:xfrm>
          <a:off x="15481300" y="18458906"/>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30299</xdr:rowOff>
    </xdr:from>
    <xdr:to>
      <xdr:col>76</xdr:col>
      <xdr:colOff>165100</xdr:colOff>
      <xdr:row>107</xdr:row>
      <xdr:rowOff>131899</xdr:rowOff>
    </xdr:to>
    <xdr:sp macro="" textlink="">
      <xdr:nvSpPr>
        <xdr:cNvPr id="686" name="楕円 685"/>
        <xdr:cNvSpPr/>
      </xdr:nvSpPr>
      <xdr:spPr>
        <a:xfrm>
          <a:off x="14541500" y="1837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81099</xdr:rowOff>
    </xdr:from>
    <xdr:to>
      <xdr:col>81</xdr:col>
      <xdr:colOff>50800</xdr:colOff>
      <xdr:row>107</xdr:row>
      <xdr:rowOff>113756</xdr:rowOff>
    </xdr:to>
    <xdr:cxnSp macro="">
      <xdr:nvCxnSpPr>
        <xdr:cNvPr id="687" name="直線コネクタ 686"/>
        <xdr:cNvCxnSpPr/>
      </xdr:nvCxnSpPr>
      <xdr:spPr>
        <a:xfrm>
          <a:off x="14592300" y="1842624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167458</xdr:rowOff>
    </xdr:from>
    <xdr:to>
      <xdr:col>72</xdr:col>
      <xdr:colOff>38100</xdr:colOff>
      <xdr:row>107</xdr:row>
      <xdr:rowOff>97608</xdr:rowOff>
    </xdr:to>
    <xdr:sp macro="" textlink="">
      <xdr:nvSpPr>
        <xdr:cNvPr id="688" name="楕円 687"/>
        <xdr:cNvSpPr/>
      </xdr:nvSpPr>
      <xdr:spPr>
        <a:xfrm>
          <a:off x="13652500" y="1834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46808</xdr:rowOff>
    </xdr:from>
    <xdr:to>
      <xdr:col>76</xdr:col>
      <xdr:colOff>114300</xdr:colOff>
      <xdr:row>107</xdr:row>
      <xdr:rowOff>81099</xdr:rowOff>
    </xdr:to>
    <xdr:cxnSp macro="">
      <xdr:nvCxnSpPr>
        <xdr:cNvPr id="689" name="直線コネクタ 688"/>
        <xdr:cNvCxnSpPr/>
      </xdr:nvCxnSpPr>
      <xdr:spPr>
        <a:xfrm>
          <a:off x="13703300" y="1839195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134801</xdr:rowOff>
    </xdr:from>
    <xdr:to>
      <xdr:col>67</xdr:col>
      <xdr:colOff>101600</xdr:colOff>
      <xdr:row>107</xdr:row>
      <xdr:rowOff>64951</xdr:rowOff>
    </xdr:to>
    <xdr:sp macro="" textlink="">
      <xdr:nvSpPr>
        <xdr:cNvPr id="690" name="楕円 689"/>
        <xdr:cNvSpPr/>
      </xdr:nvSpPr>
      <xdr:spPr>
        <a:xfrm>
          <a:off x="12763500" y="1830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14151</xdr:rowOff>
    </xdr:from>
    <xdr:to>
      <xdr:col>71</xdr:col>
      <xdr:colOff>177800</xdr:colOff>
      <xdr:row>107</xdr:row>
      <xdr:rowOff>46808</xdr:rowOff>
    </xdr:to>
    <xdr:cxnSp macro="">
      <xdr:nvCxnSpPr>
        <xdr:cNvPr id="691" name="直線コネクタ 690"/>
        <xdr:cNvCxnSpPr/>
      </xdr:nvCxnSpPr>
      <xdr:spPr>
        <a:xfrm>
          <a:off x="12814300" y="1835930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164754</xdr:rowOff>
    </xdr:from>
    <xdr:ext cx="405111" cy="259045"/>
    <xdr:sp macro="" textlink="">
      <xdr:nvSpPr>
        <xdr:cNvPr id="692" name="n_1aveValue【庁舎】&#10;有形固定資産減価償却率"/>
        <xdr:cNvSpPr txBox="1"/>
      </xdr:nvSpPr>
      <xdr:spPr>
        <a:xfrm>
          <a:off x="15266044" y="1782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145159</xdr:rowOff>
    </xdr:from>
    <xdr:ext cx="405111" cy="259045"/>
    <xdr:sp macro="" textlink="">
      <xdr:nvSpPr>
        <xdr:cNvPr id="693" name="n_2aveValue【庁舎】&#10;有形固定資産減価償却率"/>
        <xdr:cNvSpPr txBox="1"/>
      </xdr:nvSpPr>
      <xdr:spPr>
        <a:xfrm>
          <a:off x="14389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143527</xdr:rowOff>
    </xdr:from>
    <xdr:ext cx="405111" cy="259045"/>
    <xdr:sp macro="" textlink="">
      <xdr:nvSpPr>
        <xdr:cNvPr id="694" name="n_3aveValue【庁舎】&#10;有形固定資産減価償却率"/>
        <xdr:cNvSpPr txBox="1"/>
      </xdr:nvSpPr>
      <xdr:spPr>
        <a:xfrm>
          <a:off x="13500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130464</xdr:rowOff>
    </xdr:from>
    <xdr:ext cx="405111" cy="259045"/>
    <xdr:sp macro="" textlink="">
      <xdr:nvSpPr>
        <xdr:cNvPr id="695" name="n_4aveValue【庁舎】&#10;有形固定資産減価償却率"/>
        <xdr:cNvSpPr txBox="1"/>
      </xdr:nvSpPr>
      <xdr:spPr>
        <a:xfrm>
          <a:off x="12611744" y="1778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155683</xdr:rowOff>
    </xdr:from>
    <xdr:ext cx="405111" cy="259045"/>
    <xdr:sp macro="" textlink="">
      <xdr:nvSpPr>
        <xdr:cNvPr id="696" name="n_1mainValue【庁舎】&#10;有形固定資産減価償却率"/>
        <xdr:cNvSpPr txBox="1"/>
      </xdr:nvSpPr>
      <xdr:spPr>
        <a:xfrm>
          <a:off x="15266044" y="1850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123026</xdr:rowOff>
    </xdr:from>
    <xdr:ext cx="405111" cy="259045"/>
    <xdr:sp macro="" textlink="">
      <xdr:nvSpPr>
        <xdr:cNvPr id="697" name="n_2mainValue【庁舎】&#10;有形固定資産減価償却率"/>
        <xdr:cNvSpPr txBox="1"/>
      </xdr:nvSpPr>
      <xdr:spPr>
        <a:xfrm>
          <a:off x="14389744" y="1846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88735</xdr:rowOff>
    </xdr:from>
    <xdr:ext cx="405111" cy="259045"/>
    <xdr:sp macro="" textlink="">
      <xdr:nvSpPr>
        <xdr:cNvPr id="698" name="n_3mainValue【庁舎】&#10;有形固定資産減価償却率"/>
        <xdr:cNvSpPr txBox="1"/>
      </xdr:nvSpPr>
      <xdr:spPr>
        <a:xfrm>
          <a:off x="13500744" y="1843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56078</xdr:rowOff>
    </xdr:from>
    <xdr:ext cx="405111" cy="259045"/>
    <xdr:sp macro="" textlink="">
      <xdr:nvSpPr>
        <xdr:cNvPr id="699" name="n_4mainValue【庁舎】&#10;有形固定資産減価償却率"/>
        <xdr:cNvSpPr txBox="1"/>
      </xdr:nvSpPr>
      <xdr:spPr>
        <a:xfrm>
          <a:off x="12611744" y="1840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10" name="テキスト ボックス 70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711" name="直線コネクタ 71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2" name="テキスト ボックス 71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3" name="直線コネクタ 71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4" name="テキスト ボックス 71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5" name="直線コネクタ 71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6" name="テキスト ボックス 71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7" name="直線コネクタ 71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8" name="テキスト ボックス 71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9" name="直線コネクタ 71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0" name="テキスト ボックス 71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1" name="直線コネクタ 7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2" name="テキスト ボックス 7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129539</xdr:rowOff>
    </xdr:from>
    <xdr:to>
      <xdr:col>116</xdr:col>
      <xdr:colOff>62864</xdr:colOff>
      <xdr:row>109</xdr:row>
      <xdr:rowOff>47625</xdr:rowOff>
    </xdr:to>
    <xdr:cxnSp macro="">
      <xdr:nvCxnSpPr>
        <xdr:cNvPr id="724" name="直線コネクタ 723"/>
        <xdr:cNvCxnSpPr/>
      </xdr:nvCxnSpPr>
      <xdr:spPr>
        <a:xfrm flipV="1">
          <a:off x="22160864" y="17274539"/>
          <a:ext cx="0" cy="1461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51452</xdr:rowOff>
    </xdr:from>
    <xdr:ext cx="469744" cy="259045"/>
    <xdr:sp macro="" textlink="">
      <xdr:nvSpPr>
        <xdr:cNvPr id="725" name="【庁舎】&#10;一人当たり面積最小値テキスト"/>
        <xdr:cNvSpPr txBox="1"/>
      </xdr:nvSpPr>
      <xdr:spPr>
        <a:xfrm>
          <a:off x="22199600" y="1873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47625</xdr:rowOff>
    </xdr:from>
    <xdr:to>
      <xdr:col>116</xdr:col>
      <xdr:colOff>152400</xdr:colOff>
      <xdr:row>109</xdr:row>
      <xdr:rowOff>47625</xdr:rowOff>
    </xdr:to>
    <xdr:cxnSp macro="">
      <xdr:nvCxnSpPr>
        <xdr:cNvPr id="726" name="直線コネクタ 725"/>
        <xdr:cNvCxnSpPr/>
      </xdr:nvCxnSpPr>
      <xdr:spPr>
        <a:xfrm>
          <a:off x="22072600" y="1873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76216</xdr:rowOff>
    </xdr:from>
    <xdr:ext cx="469744" cy="259045"/>
    <xdr:sp macro="" textlink="">
      <xdr:nvSpPr>
        <xdr:cNvPr id="727" name="【庁舎】&#10;一人当たり面積最大値テキスト"/>
        <xdr:cNvSpPr txBox="1"/>
      </xdr:nvSpPr>
      <xdr:spPr>
        <a:xfrm>
          <a:off x="22199600" y="1704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129539</xdr:rowOff>
    </xdr:from>
    <xdr:to>
      <xdr:col>116</xdr:col>
      <xdr:colOff>152400</xdr:colOff>
      <xdr:row>100</xdr:row>
      <xdr:rowOff>129539</xdr:rowOff>
    </xdr:to>
    <xdr:cxnSp macro="">
      <xdr:nvCxnSpPr>
        <xdr:cNvPr id="728" name="直線コネクタ 727"/>
        <xdr:cNvCxnSpPr/>
      </xdr:nvCxnSpPr>
      <xdr:spPr>
        <a:xfrm>
          <a:off x="22072600" y="1727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25416</xdr:rowOff>
    </xdr:from>
    <xdr:ext cx="469744" cy="259045"/>
    <xdr:sp macro="" textlink="">
      <xdr:nvSpPr>
        <xdr:cNvPr id="729" name="【庁舎】&#10;一人当たり面積平均値テキスト"/>
        <xdr:cNvSpPr txBox="1"/>
      </xdr:nvSpPr>
      <xdr:spPr>
        <a:xfrm>
          <a:off x="22199600" y="18199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2539</xdr:rowOff>
    </xdr:from>
    <xdr:to>
      <xdr:col>116</xdr:col>
      <xdr:colOff>114300</xdr:colOff>
      <xdr:row>107</xdr:row>
      <xdr:rowOff>104139</xdr:rowOff>
    </xdr:to>
    <xdr:sp macro="" textlink="">
      <xdr:nvSpPr>
        <xdr:cNvPr id="730" name="フローチャート: 判断 729"/>
        <xdr:cNvSpPr/>
      </xdr:nvSpPr>
      <xdr:spPr>
        <a:xfrm>
          <a:off x="22110700" y="183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4445</xdr:rowOff>
    </xdr:from>
    <xdr:to>
      <xdr:col>112</xdr:col>
      <xdr:colOff>38100</xdr:colOff>
      <xdr:row>107</xdr:row>
      <xdr:rowOff>106045</xdr:rowOff>
    </xdr:to>
    <xdr:sp macro="" textlink="">
      <xdr:nvSpPr>
        <xdr:cNvPr id="731" name="フローチャート: 判断 730"/>
        <xdr:cNvSpPr/>
      </xdr:nvSpPr>
      <xdr:spPr>
        <a:xfrm>
          <a:off x="21272500" y="1834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29211</xdr:rowOff>
    </xdr:from>
    <xdr:to>
      <xdr:col>107</xdr:col>
      <xdr:colOff>101600</xdr:colOff>
      <xdr:row>107</xdr:row>
      <xdr:rowOff>130811</xdr:rowOff>
    </xdr:to>
    <xdr:sp macro="" textlink="">
      <xdr:nvSpPr>
        <xdr:cNvPr id="732" name="フローチャート: 判断 731"/>
        <xdr:cNvSpPr/>
      </xdr:nvSpPr>
      <xdr:spPr>
        <a:xfrm>
          <a:off x="20383500" y="1837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13970</xdr:rowOff>
    </xdr:from>
    <xdr:to>
      <xdr:col>102</xdr:col>
      <xdr:colOff>165100</xdr:colOff>
      <xdr:row>107</xdr:row>
      <xdr:rowOff>115570</xdr:rowOff>
    </xdr:to>
    <xdr:sp macro="" textlink="">
      <xdr:nvSpPr>
        <xdr:cNvPr id="733" name="フローチャート: 判断 732"/>
        <xdr:cNvSpPr/>
      </xdr:nvSpPr>
      <xdr:spPr>
        <a:xfrm>
          <a:off x="19494500" y="1835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44450</xdr:rowOff>
    </xdr:from>
    <xdr:to>
      <xdr:col>98</xdr:col>
      <xdr:colOff>38100</xdr:colOff>
      <xdr:row>107</xdr:row>
      <xdr:rowOff>146050</xdr:rowOff>
    </xdr:to>
    <xdr:sp macro="" textlink="">
      <xdr:nvSpPr>
        <xdr:cNvPr id="734" name="フローチャート: 判断 733"/>
        <xdr:cNvSpPr/>
      </xdr:nvSpPr>
      <xdr:spPr>
        <a:xfrm>
          <a:off x="18605500" y="183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5" name="テキスト ボックス 7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6" name="テキスト ボックス 7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7" name="テキスト ボックス 7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8" name="テキスト ボックス 7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9" name="テキスト ボックス 7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109220</xdr:rowOff>
    </xdr:from>
    <xdr:to>
      <xdr:col>116</xdr:col>
      <xdr:colOff>114300</xdr:colOff>
      <xdr:row>109</xdr:row>
      <xdr:rowOff>39370</xdr:rowOff>
    </xdr:to>
    <xdr:sp macro="" textlink="">
      <xdr:nvSpPr>
        <xdr:cNvPr id="740" name="楕円 739"/>
        <xdr:cNvSpPr/>
      </xdr:nvSpPr>
      <xdr:spPr>
        <a:xfrm>
          <a:off x="22110700" y="1862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24147</xdr:rowOff>
    </xdr:from>
    <xdr:ext cx="469744" cy="259045"/>
    <xdr:sp macro="" textlink="">
      <xdr:nvSpPr>
        <xdr:cNvPr id="741" name="【庁舎】&#10;一人当たり面積該当値テキスト"/>
        <xdr:cNvSpPr txBox="1"/>
      </xdr:nvSpPr>
      <xdr:spPr>
        <a:xfrm>
          <a:off x="22199600" y="1854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116839</xdr:rowOff>
    </xdr:from>
    <xdr:to>
      <xdr:col>112</xdr:col>
      <xdr:colOff>38100</xdr:colOff>
      <xdr:row>109</xdr:row>
      <xdr:rowOff>46989</xdr:rowOff>
    </xdr:to>
    <xdr:sp macro="" textlink="">
      <xdr:nvSpPr>
        <xdr:cNvPr id="742" name="楕円 741"/>
        <xdr:cNvSpPr/>
      </xdr:nvSpPr>
      <xdr:spPr>
        <a:xfrm>
          <a:off x="21272500" y="1863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160020</xdr:rowOff>
    </xdr:from>
    <xdr:to>
      <xdr:col>116</xdr:col>
      <xdr:colOff>63500</xdr:colOff>
      <xdr:row>108</xdr:row>
      <xdr:rowOff>167639</xdr:rowOff>
    </xdr:to>
    <xdr:cxnSp macro="">
      <xdr:nvCxnSpPr>
        <xdr:cNvPr id="743" name="直線コネクタ 742"/>
        <xdr:cNvCxnSpPr/>
      </xdr:nvCxnSpPr>
      <xdr:spPr>
        <a:xfrm flipV="1">
          <a:off x="21323300" y="186766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120650</xdr:rowOff>
    </xdr:from>
    <xdr:to>
      <xdr:col>107</xdr:col>
      <xdr:colOff>101600</xdr:colOff>
      <xdr:row>109</xdr:row>
      <xdr:rowOff>50800</xdr:rowOff>
    </xdr:to>
    <xdr:sp macro="" textlink="">
      <xdr:nvSpPr>
        <xdr:cNvPr id="744" name="楕円 743"/>
        <xdr:cNvSpPr/>
      </xdr:nvSpPr>
      <xdr:spPr>
        <a:xfrm>
          <a:off x="20383500" y="1863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167639</xdr:rowOff>
    </xdr:from>
    <xdr:to>
      <xdr:col>111</xdr:col>
      <xdr:colOff>177800</xdr:colOff>
      <xdr:row>109</xdr:row>
      <xdr:rowOff>0</xdr:rowOff>
    </xdr:to>
    <xdr:cxnSp macro="">
      <xdr:nvCxnSpPr>
        <xdr:cNvPr id="745" name="直線コネクタ 744"/>
        <xdr:cNvCxnSpPr/>
      </xdr:nvCxnSpPr>
      <xdr:spPr>
        <a:xfrm flipV="1">
          <a:off x="20434300" y="186842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126364</xdr:rowOff>
    </xdr:from>
    <xdr:to>
      <xdr:col>102</xdr:col>
      <xdr:colOff>165100</xdr:colOff>
      <xdr:row>109</xdr:row>
      <xdr:rowOff>56514</xdr:rowOff>
    </xdr:to>
    <xdr:sp macro="" textlink="">
      <xdr:nvSpPr>
        <xdr:cNvPr id="746" name="楕円 745"/>
        <xdr:cNvSpPr/>
      </xdr:nvSpPr>
      <xdr:spPr>
        <a:xfrm>
          <a:off x="19494500" y="1864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109</xdr:row>
      <xdr:rowOff>0</xdr:rowOff>
    </xdr:from>
    <xdr:to>
      <xdr:col>107</xdr:col>
      <xdr:colOff>50800</xdr:colOff>
      <xdr:row>109</xdr:row>
      <xdr:rowOff>5714</xdr:rowOff>
    </xdr:to>
    <xdr:cxnSp macro="">
      <xdr:nvCxnSpPr>
        <xdr:cNvPr id="747" name="直線コネクタ 746"/>
        <xdr:cNvCxnSpPr/>
      </xdr:nvCxnSpPr>
      <xdr:spPr>
        <a:xfrm flipV="1">
          <a:off x="19545300" y="1868805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130175</xdr:rowOff>
    </xdr:from>
    <xdr:to>
      <xdr:col>98</xdr:col>
      <xdr:colOff>38100</xdr:colOff>
      <xdr:row>109</xdr:row>
      <xdr:rowOff>60325</xdr:rowOff>
    </xdr:to>
    <xdr:sp macro="" textlink="">
      <xdr:nvSpPr>
        <xdr:cNvPr id="748" name="楕円 747"/>
        <xdr:cNvSpPr/>
      </xdr:nvSpPr>
      <xdr:spPr>
        <a:xfrm>
          <a:off x="18605500" y="1864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109</xdr:row>
      <xdr:rowOff>5714</xdr:rowOff>
    </xdr:from>
    <xdr:to>
      <xdr:col>102</xdr:col>
      <xdr:colOff>114300</xdr:colOff>
      <xdr:row>109</xdr:row>
      <xdr:rowOff>9525</xdr:rowOff>
    </xdr:to>
    <xdr:cxnSp macro="">
      <xdr:nvCxnSpPr>
        <xdr:cNvPr id="749" name="直線コネクタ 748"/>
        <xdr:cNvCxnSpPr/>
      </xdr:nvCxnSpPr>
      <xdr:spPr>
        <a:xfrm flipV="1">
          <a:off x="18656300" y="18693764"/>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122572</xdr:rowOff>
    </xdr:from>
    <xdr:ext cx="469744" cy="259045"/>
    <xdr:sp macro="" textlink="">
      <xdr:nvSpPr>
        <xdr:cNvPr id="750" name="n_1aveValue【庁舎】&#10;一人当たり面積"/>
        <xdr:cNvSpPr txBox="1"/>
      </xdr:nvSpPr>
      <xdr:spPr>
        <a:xfrm>
          <a:off x="21075727" y="1812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147338</xdr:rowOff>
    </xdr:from>
    <xdr:ext cx="469744" cy="259045"/>
    <xdr:sp macro="" textlink="">
      <xdr:nvSpPr>
        <xdr:cNvPr id="751" name="n_2aveValue【庁舎】&#10;一人当たり面積"/>
        <xdr:cNvSpPr txBox="1"/>
      </xdr:nvSpPr>
      <xdr:spPr>
        <a:xfrm>
          <a:off x="20199427" y="1814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132097</xdr:rowOff>
    </xdr:from>
    <xdr:ext cx="469744" cy="259045"/>
    <xdr:sp macro="" textlink="">
      <xdr:nvSpPr>
        <xdr:cNvPr id="752" name="n_3aveValue【庁舎】&#10;一人当たり面積"/>
        <xdr:cNvSpPr txBox="1"/>
      </xdr:nvSpPr>
      <xdr:spPr>
        <a:xfrm>
          <a:off x="19310427" y="1813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162577</xdr:rowOff>
    </xdr:from>
    <xdr:ext cx="469744" cy="259045"/>
    <xdr:sp macro="" textlink="">
      <xdr:nvSpPr>
        <xdr:cNvPr id="753" name="n_4aveValue【庁舎】&#10;一人当たり面積"/>
        <xdr:cNvSpPr txBox="1"/>
      </xdr:nvSpPr>
      <xdr:spPr>
        <a:xfrm>
          <a:off x="18421427" y="181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38116</xdr:rowOff>
    </xdr:from>
    <xdr:ext cx="469744" cy="259045"/>
    <xdr:sp macro="" textlink="">
      <xdr:nvSpPr>
        <xdr:cNvPr id="754" name="n_1mainValue【庁舎】&#10;一人当たり面積"/>
        <xdr:cNvSpPr txBox="1"/>
      </xdr:nvSpPr>
      <xdr:spPr>
        <a:xfrm>
          <a:off x="21075727" y="1872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41927</xdr:rowOff>
    </xdr:from>
    <xdr:ext cx="469744" cy="259045"/>
    <xdr:sp macro="" textlink="">
      <xdr:nvSpPr>
        <xdr:cNvPr id="755" name="n_2mainValue【庁舎】&#10;一人当たり面積"/>
        <xdr:cNvSpPr txBox="1"/>
      </xdr:nvSpPr>
      <xdr:spPr>
        <a:xfrm>
          <a:off x="20199427" y="1872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47641</xdr:rowOff>
    </xdr:from>
    <xdr:ext cx="469744" cy="259045"/>
    <xdr:sp macro="" textlink="">
      <xdr:nvSpPr>
        <xdr:cNvPr id="756" name="n_3mainValue【庁舎】&#10;一人当たり面積"/>
        <xdr:cNvSpPr txBox="1"/>
      </xdr:nvSpPr>
      <xdr:spPr>
        <a:xfrm>
          <a:off x="19310427" y="1873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51452</xdr:rowOff>
    </xdr:from>
    <xdr:ext cx="469744" cy="259045"/>
    <xdr:sp macro="" textlink="">
      <xdr:nvSpPr>
        <xdr:cNvPr id="757" name="n_4mainValue【庁舎】&#10;一人当たり面積"/>
        <xdr:cNvSpPr txBox="1"/>
      </xdr:nvSpPr>
      <xdr:spPr>
        <a:xfrm>
          <a:off x="18421427" y="1873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8" name="正方形/長方形 7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9" name="正方形/長方形 7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0" name="テキスト ボックス 7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すべての類型において、有形固定資産減価償却率が類似団体平均よりも高く推移している。庁舎については、庁舎の建替えを含む新庁舎等建設事業を進めており、令和５年度に移転予定のためその後は数値が低下する見通しである。他の施設については、公共施設等総合管理計画や個別施設計画に沿って適切に維持管理を進めていく必要が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一人当たりの面積等は、類似団体平均を下回っているものが比較的多く、老朽施設の取扱いについては、更新や集約化・複合化が中心となり、除却が難しい施設が多い状況である。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福岡県鞍手町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15,563
15,344
35.60
12,157,572
12,076,632
72,417
4,761,442
9,862,646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口の減少、高齢化に加え、大型事業所が少ないことが税収に影響している。税収の向上や人口減少に歯止めをかけるため空き家対策、移住・定住促進策に取り組むとともに、税徴収の取組強化により財源の確保に努める。歳出では、公共施設の更新・統廃合などを計画的に行い財政負担の軽減に努め、財政の健全化を図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58738</xdr:rowOff>
    </xdr:from>
    <xdr:to>
      <xdr:col>23</xdr:col>
      <xdr:colOff>133350</xdr:colOff>
      <xdr:row>44</xdr:row>
      <xdr:rowOff>134938</xdr:rowOff>
    </xdr:to>
    <xdr:cxnSp macro="">
      <xdr:nvCxnSpPr>
        <xdr:cNvPr id="67" name="直線コネクタ 66"/>
        <xdr:cNvCxnSpPr/>
      </xdr:nvCxnSpPr>
      <xdr:spPr>
        <a:xfrm flipV="1">
          <a:off x="4953000" y="623093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145115</xdr:rowOff>
    </xdr:from>
    <xdr:ext cx="762000" cy="259045"/>
    <xdr:sp macro="" textlink="">
      <xdr:nvSpPr>
        <xdr:cNvPr id="70" name="財政力最大値テキスト"/>
        <xdr:cNvSpPr txBox="1"/>
      </xdr:nvSpPr>
      <xdr:spPr>
        <a:xfrm>
          <a:off x="5041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58738</xdr:rowOff>
    </xdr:from>
    <xdr:to>
      <xdr:col>24</xdr:col>
      <xdr:colOff>12700</xdr:colOff>
      <xdr:row>36</xdr:row>
      <xdr:rowOff>58738</xdr:rowOff>
    </xdr:to>
    <xdr:cxnSp macro="">
      <xdr:nvCxnSpPr>
        <xdr:cNvPr id="71" name="直線コネクタ 70"/>
        <xdr:cNvCxnSpPr/>
      </xdr:nvCxnSpPr>
      <xdr:spPr>
        <a:xfrm>
          <a:off x="4864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34925</xdr:rowOff>
    </xdr:from>
    <xdr:to>
      <xdr:col>23</xdr:col>
      <xdr:colOff>133350</xdr:colOff>
      <xdr:row>43</xdr:row>
      <xdr:rowOff>44979</xdr:rowOff>
    </xdr:to>
    <xdr:cxnSp macro="">
      <xdr:nvCxnSpPr>
        <xdr:cNvPr id="72" name="直線コネクタ 71"/>
        <xdr:cNvCxnSpPr/>
      </xdr:nvCxnSpPr>
      <xdr:spPr>
        <a:xfrm>
          <a:off x="4114800" y="7407275"/>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101723</xdr:rowOff>
    </xdr:from>
    <xdr:ext cx="762000" cy="259045"/>
    <xdr:sp macro="" textlink="">
      <xdr:nvSpPr>
        <xdr:cNvPr id="73" name="財政力平均値テキスト"/>
        <xdr:cNvSpPr txBox="1"/>
      </xdr:nvSpPr>
      <xdr:spPr>
        <a:xfrm>
          <a:off x="5041900" y="7131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85196</xdr:rowOff>
    </xdr:from>
    <xdr:to>
      <xdr:col>23</xdr:col>
      <xdr:colOff>184150</xdr:colOff>
      <xdr:row>43</xdr:row>
      <xdr:rowOff>15346</xdr:rowOff>
    </xdr:to>
    <xdr:sp macro="" textlink="">
      <xdr:nvSpPr>
        <xdr:cNvPr id="74" name="フローチャート: 判断 73"/>
        <xdr:cNvSpPr/>
      </xdr:nvSpPr>
      <xdr:spPr>
        <a:xfrm>
          <a:off x="49022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34925</xdr:rowOff>
    </xdr:from>
    <xdr:to>
      <xdr:col>19</xdr:col>
      <xdr:colOff>133350</xdr:colOff>
      <xdr:row>43</xdr:row>
      <xdr:rowOff>34925</xdr:rowOff>
    </xdr:to>
    <xdr:cxnSp macro="">
      <xdr:nvCxnSpPr>
        <xdr:cNvPr id="75" name="直線コネクタ 74"/>
        <xdr:cNvCxnSpPr/>
      </xdr:nvCxnSpPr>
      <xdr:spPr>
        <a:xfrm>
          <a:off x="3225800" y="7407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6" name="フローチャート: 判断 75"/>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7" name="テキスト ボックス 76"/>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34925</xdr:rowOff>
    </xdr:from>
    <xdr:to>
      <xdr:col>15</xdr:col>
      <xdr:colOff>82550</xdr:colOff>
      <xdr:row>43</xdr:row>
      <xdr:rowOff>44979</xdr:rowOff>
    </xdr:to>
    <xdr:cxnSp macro="">
      <xdr:nvCxnSpPr>
        <xdr:cNvPr id="78" name="直線コネクタ 77"/>
        <xdr:cNvCxnSpPr/>
      </xdr:nvCxnSpPr>
      <xdr:spPr>
        <a:xfrm flipV="1">
          <a:off x="2336800" y="7407275"/>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85196</xdr:rowOff>
    </xdr:from>
    <xdr:to>
      <xdr:col>15</xdr:col>
      <xdr:colOff>133350</xdr:colOff>
      <xdr:row>43</xdr:row>
      <xdr:rowOff>15346</xdr:rowOff>
    </xdr:to>
    <xdr:sp macro="" textlink="">
      <xdr:nvSpPr>
        <xdr:cNvPr id="79" name="フローチャート: 判断 78"/>
        <xdr:cNvSpPr/>
      </xdr:nvSpPr>
      <xdr:spPr>
        <a:xfrm>
          <a:off x="3175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25523</xdr:rowOff>
    </xdr:from>
    <xdr:ext cx="762000" cy="259045"/>
    <xdr:sp macro="" textlink="">
      <xdr:nvSpPr>
        <xdr:cNvPr id="80" name="テキスト ボックス 79"/>
        <xdr:cNvSpPr txBox="1"/>
      </xdr:nvSpPr>
      <xdr:spPr>
        <a:xfrm>
          <a:off x="2844800" y="7054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44979</xdr:rowOff>
    </xdr:from>
    <xdr:to>
      <xdr:col>11</xdr:col>
      <xdr:colOff>31750</xdr:colOff>
      <xdr:row>43</xdr:row>
      <xdr:rowOff>55033</xdr:rowOff>
    </xdr:to>
    <xdr:cxnSp macro="">
      <xdr:nvCxnSpPr>
        <xdr:cNvPr id="81" name="直線コネクタ 80"/>
        <xdr:cNvCxnSpPr/>
      </xdr:nvCxnSpPr>
      <xdr:spPr>
        <a:xfrm flipV="1">
          <a:off x="1447800" y="7417329"/>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82" name="フローチャート: 判断 81"/>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3" name="テキスト ボックス 82"/>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105304</xdr:rowOff>
    </xdr:from>
    <xdr:to>
      <xdr:col>7</xdr:col>
      <xdr:colOff>31750</xdr:colOff>
      <xdr:row>43</xdr:row>
      <xdr:rowOff>35454</xdr:rowOff>
    </xdr:to>
    <xdr:sp macro="" textlink="">
      <xdr:nvSpPr>
        <xdr:cNvPr id="84" name="フローチャート: 判断 83"/>
        <xdr:cNvSpPr/>
      </xdr:nvSpPr>
      <xdr:spPr>
        <a:xfrm>
          <a:off x="1397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45631</xdr:rowOff>
    </xdr:from>
    <xdr:ext cx="762000" cy="259045"/>
    <xdr:sp macro="" textlink="">
      <xdr:nvSpPr>
        <xdr:cNvPr id="85" name="テキスト ボックス 84"/>
        <xdr:cNvSpPr txBox="1"/>
      </xdr:nvSpPr>
      <xdr:spPr>
        <a:xfrm>
          <a:off x="1066800" y="70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165629</xdr:rowOff>
    </xdr:from>
    <xdr:to>
      <xdr:col>23</xdr:col>
      <xdr:colOff>184150</xdr:colOff>
      <xdr:row>43</xdr:row>
      <xdr:rowOff>95779</xdr:rowOff>
    </xdr:to>
    <xdr:sp macro="" textlink="">
      <xdr:nvSpPr>
        <xdr:cNvPr id="91" name="楕円 90"/>
        <xdr:cNvSpPr/>
      </xdr:nvSpPr>
      <xdr:spPr>
        <a:xfrm>
          <a:off x="4902200" y="736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137706</xdr:rowOff>
    </xdr:from>
    <xdr:ext cx="762000" cy="259045"/>
    <xdr:sp macro="" textlink="">
      <xdr:nvSpPr>
        <xdr:cNvPr id="92" name="財政力該当値テキスト"/>
        <xdr:cNvSpPr txBox="1"/>
      </xdr:nvSpPr>
      <xdr:spPr>
        <a:xfrm>
          <a:off x="5041900" y="733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155575</xdr:rowOff>
    </xdr:from>
    <xdr:to>
      <xdr:col>19</xdr:col>
      <xdr:colOff>184150</xdr:colOff>
      <xdr:row>43</xdr:row>
      <xdr:rowOff>85725</xdr:rowOff>
    </xdr:to>
    <xdr:sp macro="" textlink="">
      <xdr:nvSpPr>
        <xdr:cNvPr id="93" name="楕円 92"/>
        <xdr:cNvSpPr/>
      </xdr:nvSpPr>
      <xdr:spPr>
        <a:xfrm>
          <a:off x="4064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94" name="テキスト ボックス 93"/>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155575</xdr:rowOff>
    </xdr:from>
    <xdr:to>
      <xdr:col>15</xdr:col>
      <xdr:colOff>133350</xdr:colOff>
      <xdr:row>43</xdr:row>
      <xdr:rowOff>85725</xdr:rowOff>
    </xdr:to>
    <xdr:sp macro="" textlink="">
      <xdr:nvSpPr>
        <xdr:cNvPr id="95" name="楕円 94"/>
        <xdr:cNvSpPr/>
      </xdr:nvSpPr>
      <xdr:spPr>
        <a:xfrm>
          <a:off x="3175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96" name="テキスト ボックス 95"/>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165629</xdr:rowOff>
    </xdr:from>
    <xdr:to>
      <xdr:col>11</xdr:col>
      <xdr:colOff>82550</xdr:colOff>
      <xdr:row>43</xdr:row>
      <xdr:rowOff>95779</xdr:rowOff>
    </xdr:to>
    <xdr:sp macro="" textlink="">
      <xdr:nvSpPr>
        <xdr:cNvPr id="97" name="楕円 96"/>
        <xdr:cNvSpPr/>
      </xdr:nvSpPr>
      <xdr:spPr>
        <a:xfrm>
          <a:off x="2286000" y="736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80556</xdr:rowOff>
    </xdr:from>
    <xdr:ext cx="762000" cy="259045"/>
    <xdr:sp macro="" textlink="">
      <xdr:nvSpPr>
        <xdr:cNvPr id="98" name="テキスト ボックス 97"/>
        <xdr:cNvSpPr txBox="1"/>
      </xdr:nvSpPr>
      <xdr:spPr>
        <a:xfrm>
          <a:off x="1955800" y="745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9" name="楕円 98"/>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100" name="テキスト ボックス 99"/>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下水道会計において資本費平準化債を調達し、一般会計繰出金の抑制を図っているが、平成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年度から新中学校の統合整備事業に係る過疎対策事業債の元金償還開始により地方債償還金が増加、会計年度任用職員報酬・共済費の増に伴う人件費の増加等により、経常収支比率が前年と比較して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た。公債費は令和８年度までは高い水準で推移する見込みであり、今後益々厳しい財政状況となることから、歳出の抑制に努めるとともに、計画性のある起債発行、町税の徴収率向上に努め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2329</xdr:rowOff>
    </xdr:from>
    <xdr:to>
      <xdr:col>23</xdr:col>
      <xdr:colOff>133350</xdr:colOff>
      <xdr:row>66</xdr:row>
      <xdr:rowOff>102658</xdr:rowOff>
    </xdr:to>
    <xdr:cxnSp macro="">
      <xdr:nvCxnSpPr>
        <xdr:cNvPr id="130" name="直線コネクタ 129"/>
        <xdr:cNvCxnSpPr/>
      </xdr:nvCxnSpPr>
      <xdr:spPr>
        <a:xfrm flipV="1">
          <a:off x="4953000" y="9946429"/>
          <a:ext cx="0" cy="1471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74735</xdr:rowOff>
    </xdr:from>
    <xdr:ext cx="762000" cy="259045"/>
    <xdr:sp macro="" textlink="">
      <xdr:nvSpPr>
        <xdr:cNvPr id="131" name="財政構造の弾力性最小値テキスト"/>
        <xdr:cNvSpPr txBox="1"/>
      </xdr:nvSpPr>
      <xdr:spPr>
        <a:xfrm>
          <a:off x="5041900" y="1139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102658</xdr:rowOff>
    </xdr:from>
    <xdr:to>
      <xdr:col>24</xdr:col>
      <xdr:colOff>12700</xdr:colOff>
      <xdr:row>66</xdr:row>
      <xdr:rowOff>102658</xdr:rowOff>
    </xdr:to>
    <xdr:cxnSp macro="">
      <xdr:nvCxnSpPr>
        <xdr:cNvPr id="132" name="直線コネクタ 131"/>
        <xdr:cNvCxnSpPr/>
      </xdr:nvCxnSpPr>
      <xdr:spPr>
        <a:xfrm>
          <a:off x="4864100" y="1141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88706</xdr:rowOff>
    </xdr:from>
    <xdr:ext cx="762000" cy="259045"/>
    <xdr:sp macro="" textlink="">
      <xdr:nvSpPr>
        <xdr:cNvPr id="133" name="財政構造の弾力性最大値テキスト"/>
        <xdr:cNvSpPr txBox="1"/>
      </xdr:nvSpPr>
      <xdr:spPr>
        <a:xfrm>
          <a:off x="5041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2329</xdr:rowOff>
    </xdr:from>
    <xdr:to>
      <xdr:col>24</xdr:col>
      <xdr:colOff>12700</xdr:colOff>
      <xdr:row>58</xdr:row>
      <xdr:rowOff>2329</xdr:rowOff>
    </xdr:to>
    <xdr:cxnSp macro="">
      <xdr:nvCxnSpPr>
        <xdr:cNvPr id="134" name="直線コネクタ 133"/>
        <xdr:cNvCxnSpPr/>
      </xdr:nvCxnSpPr>
      <xdr:spPr>
        <a:xfrm>
          <a:off x="4864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4656</xdr:rowOff>
    </xdr:from>
    <xdr:to>
      <xdr:col>23</xdr:col>
      <xdr:colOff>133350</xdr:colOff>
      <xdr:row>65</xdr:row>
      <xdr:rowOff>32808</xdr:rowOff>
    </xdr:to>
    <xdr:cxnSp macro="">
      <xdr:nvCxnSpPr>
        <xdr:cNvPr id="135" name="直線コネクタ 134"/>
        <xdr:cNvCxnSpPr/>
      </xdr:nvCxnSpPr>
      <xdr:spPr>
        <a:xfrm>
          <a:off x="4114800" y="11148906"/>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134848</xdr:rowOff>
    </xdr:from>
    <xdr:ext cx="762000" cy="259045"/>
    <xdr:sp macro="" textlink="">
      <xdr:nvSpPr>
        <xdr:cNvPr id="136" name="財政構造の弾力性平均値テキスト"/>
        <xdr:cNvSpPr txBox="1"/>
      </xdr:nvSpPr>
      <xdr:spPr>
        <a:xfrm>
          <a:off x="5041900" y="10593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118321</xdr:rowOff>
    </xdr:from>
    <xdr:to>
      <xdr:col>23</xdr:col>
      <xdr:colOff>184150</xdr:colOff>
      <xdr:row>63</xdr:row>
      <xdr:rowOff>48471</xdr:rowOff>
    </xdr:to>
    <xdr:sp macro="" textlink="">
      <xdr:nvSpPr>
        <xdr:cNvPr id="137" name="フローチャート: 判断 136"/>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151977</xdr:rowOff>
    </xdr:from>
    <xdr:to>
      <xdr:col>19</xdr:col>
      <xdr:colOff>133350</xdr:colOff>
      <xdr:row>65</xdr:row>
      <xdr:rowOff>4656</xdr:rowOff>
    </xdr:to>
    <xdr:cxnSp macro="">
      <xdr:nvCxnSpPr>
        <xdr:cNvPr id="138" name="直線コネクタ 137"/>
        <xdr:cNvCxnSpPr/>
      </xdr:nvCxnSpPr>
      <xdr:spPr>
        <a:xfrm>
          <a:off x="3225800" y="1112477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9" name="フローチャート: 判断 138"/>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82779</xdr:rowOff>
    </xdr:from>
    <xdr:ext cx="736600" cy="259045"/>
    <xdr:sp macro="" textlink="">
      <xdr:nvSpPr>
        <xdr:cNvPr id="140" name="テキスト ボックス 139"/>
        <xdr:cNvSpPr txBox="1"/>
      </xdr:nvSpPr>
      <xdr:spPr>
        <a:xfrm>
          <a:off x="3733800" y="1054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151977</xdr:rowOff>
    </xdr:from>
    <xdr:to>
      <xdr:col>15</xdr:col>
      <xdr:colOff>82550</xdr:colOff>
      <xdr:row>64</xdr:row>
      <xdr:rowOff>155998</xdr:rowOff>
    </xdr:to>
    <xdr:cxnSp macro="">
      <xdr:nvCxnSpPr>
        <xdr:cNvPr id="141" name="直線コネクタ 140"/>
        <xdr:cNvCxnSpPr/>
      </xdr:nvCxnSpPr>
      <xdr:spPr>
        <a:xfrm flipV="1">
          <a:off x="2336800" y="11124777"/>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2" name="フローチャート: 判断 141"/>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58648</xdr:rowOff>
    </xdr:from>
    <xdr:ext cx="762000" cy="259045"/>
    <xdr:sp macro="" textlink="">
      <xdr:nvSpPr>
        <xdr:cNvPr id="143" name="テキスト ボックス 142"/>
        <xdr:cNvSpPr txBox="1"/>
      </xdr:nvSpPr>
      <xdr:spPr>
        <a:xfrm>
          <a:off x="2844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43392</xdr:rowOff>
    </xdr:from>
    <xdr:to>
      <xdr:col>11</xdr:col>
      <xdr:colOff>31750</xdr:colOff>
      <xdr:row>64</xdr:row>
      <xdr:rowOff>155998</xdr:rowOff>
    </xdr:to>
    <xdr:cxnSp macro="">
      <xdr:nvCxnSpPr>
        <xdr:cNvPr id="144" name="直線コネクタ 143"/>
        <xdr:cNvCxnSpPr/>
      </xdr:nvCxnSpPr>
      <xdr:spPr>
        <a:xfrm>
          <a:off x="1447800" y="11016192"/>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98213</xdr:rowOff>
    </xdr:from>
    <xdr:to>
      <xdr:col>11</xdr:col>
      <xdr:colOff>82550</xdr:colOff>
      <xdr:row>63</xdr:row>
      <xdr:rowOff>28363</xdr:rowOff>
    </xdr:to>
    <xdr:sp macro="" textlink="">
      <xdr:nvSpPr>
        <xdr:cNvPr id="145" name="フローチャート: 判断 144"/>
        <xdr:cNvSpPr/>
      </xdr:nvSpPr>
      <xdr:spPr>
        <a:xfrm>
          <a:off x="2286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38540</xdr:rowOff>
    </xdr:from>
    <xdr:ext cx="762000" cy="259045"/>
    <xdr:sp macro="" textlink="">
      <xdr:nvSpPr>
        <xdr:cNvPr id="146" name="テキスト ボックス 145"/>
        <xdr:cNvSpPr txBox="1"/>
      </xdr:nvSpPr>
      <xdr:spPr>
        <a:xfrm>
          <a:off x="1955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78105</xdr:rowOff>
    </xdr:from>
    <xdr:to>
      <xdr:col>7</xdr:col>
      <xdr:colOff>31750</xdr:colOff>
      <xdr:row>63</xdr:row>
      <xdr:rowOff>8255</xdr:rowOff>
    </xdr:to>
    <xdr:sp macro="" textlink="">
      <xdr:nvSpPr>
        <xdr:cNvPr id="147" name="フローチャート: 判断 146"/>
        <xdr:cNvSpPr/>
      </xdr:nvSpPr>
      <xdr:spPr>
        <a:xfrm>
          <a:off x="1397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18432</xdr:rowOff>
    </xdr:from>
    <xdr:ext cx="762000" cy="259045"/>
    <xdr:sp macro="" textlink="">
      <xdr:nvSpPr>
        <xdr:cNvPr id="148" name="テキスト ボックス 147"/>
        <xdr:cNvSpPr txBox="1"/>
      </xdr:nvSpPr>
      <xdr:spPr>
        <a:xfrm>
          <a:off x="1066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153458</xdr:rowOff>
    </xdr:from>
    <xdr:to>
      <xdr:col>23</xdr:col>
      <xdr:colOff>184150</xdr:colOff>
      <xdr:row>65</xdr:row>
      <xdr:rowOff>83608</xdr:rowOff>
    </xdr:to>
    <xdr:sp macro="" textlink="">
      <xdr:nvSpPr>
        <xdr:cNvPr id="154" name="楕円 153"/>
        <xdr:cNvSpPr/>
      </xdr:nvSpPr>
      <xdr:spPr>
        <a:xfrm>
          <a:off x="4902200" y="1112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125535</xdr:rowOff>
    </xdr:from>
    <xdr:ext cx="762000" cy="259045"/>
    <xdr:sp macro="" textlink="">
      <xdr:nvSpPr>
        <xdr:cNvPr id="155" name="財政構造の弾力性該当値テキスト"/>
        <xdr:cNvSpPr txBox="1"/>
      </xdr:nvSpPr>
      <xdr:spPr>
        <a:xfrm>
          <a:off x="5041900" y="1109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125306</xdr:rowOff>
    </xdr:from>
    <xdr:to>
      <xdr:col>19</xdr:col>
      <xdr:colOff>184150</xdr:colOff>
      <xdr:row>65</xdr:row>
      <xdr:rowOff>55456</xdr:rowOff>
    </xdr:to>
    <xdr:sp macro="" textlink="">
      <xdr:nvSpPr>
        <xdr:cNvPr id="156" name="楕円 155"/>
        <xdr:cNvSpPr/>
      </xdr:nvSpPr>
      <xdr:spPr>
        <a:xfrm>
          <a:off x="4064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40233</xdr:rowOff>
    </xdr:from>
    <xdr:ext cx="736600" cy="259045"/>
    <xdr:sp macro="" textlink="">
      <xdr:nvSpPr>
        <xdr:cNvPr id="157" name="テキスト ボックス 156"/>
        <xdr:cNvSpPr txBox="1"/>
      </xdr:nvSpPr>
      <xdr:spPr>
        <a:xfrm>
          <a:off x="3733800" y="11184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101177</xdr:rowOff>
    </xdr:from>
    <xdr:to>
      <xdr:col>15</xdr:col>
      <xdr:colOff>133350</xdr:colOff>
      <xdr:row>65</xdr:row>
      <xdr:rowOff>31327</xdr:rowOff>
    </xdr:to>
    <xdr:sp macro="" textlink="">
      <xdr:nvSpPr>
        <xdr:cNvPr id="158" name="楕円 157"/>
        <xdr:cNvSpPr/>
      </xdr:nvSpPr>
      <xdr:spPr>
        <a:xfrm>
          <a:off x="3175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16104</xdr:rowOff>
    </xdr:from>
    <xdr:ext cx="762000" cy="259045"/>
    <xdr:sp macro="" textlink="">
      <xdr:nvSpPr>
        <xdr:cNvPr id="159" name="テキスト ボックス 158"/>
        <xdr:cNvSpPr txBox="1"/>
      </xdr:nvSpPr>
      <xdr:spPr>
        <a:xfrm>
          <a:off x="2844800" y="1116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105198</xdr:rowOff>
    </xdr:from>
    <xdr:to>
      <xdr:col>11</xdr:col>
      <xdr:colOff>82550</xdr:colOff>
      <xdr:row>65</xdr:row>
      <xdr:rowOff>35348</xdr:rowOff>
    </xdr:to>
    <xdr:sp macro="" textlink="">
      <xdr:nvSpPr>
        <xdr:cNvPr id="160" name="楕円 159"/>
        <xdr:cNvSpPr/>
      </xdr:nvSpPr>
      <xdr:spPr>
        <a:xfrm>
          <a:off x="2286000" y="1107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20125</xdr:rowOff>
    </xdr:from>
    <xdr:ext cx="762000" cy="259045"/>
    <xdr:sp macro="" textlink="">
      <xdr:nvSpPr>
        <xdr:cNvPr id="161" name="テキスト ボックス 160"/>
        <xdr:cNvSpPr txBox="1"/>
      </xdr:nvSpPr>
      <xdr:spPr>
        <a:xfrm>
          <a:off x="1955800" y="1116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164042</xdr:rowOff>
    </xdr:from>
    <xdr:to>
      <xdr:col>7</xdr:col>
      <xdr:colOff>31750</xdr:colOff>
      <xdr:row>64</xdr:row>
      <xdr:rowOff>94192</xdr:rowOff>
    </xdr:to>
    <xdr:sp macro="" textlink="">
      <xdr:nvSpPr>
        <xdr:cNvPr id="162" name="楕円 161"/>
        <xdr:cNvSpPr/>
      </xdr:nvSpPr>
      <xdr:spPr>
        <a:xfrm>
          <a:off x="1397000" y="109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78969</xdr:rowOff>
    </xdr:from>
    <xdr:ext cx="762000" cy="259045"/>
    <xdr:sp macro="" textlink="">
      <xdr:nvSpPr>
        <xdr:cNvPr id="163" name="テキスト ボックス 162"/>
        <xdr:cNvSpPr txBox="1"/>
      </xdr:nvSpPr>
      <xdr:spPr>
        <a:xfrm>
          <a:off x="1066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[159,411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人口</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人当たり人件費・物件費等の決算額は、退職手当の減少がある一方、会計年度任用職員報酬・共済費の増加が影響し、前年と比較して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22,058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となった。類似団体の平均と比較して下回ってはいるが、ゴミ処理施設や消防業務、介護保険広域連合等の一部事務組合への負担金に含まれる人件費や物件費を合計した場合は、人口１人当たりの金額が大幅に増加することになる。今後はこれらを含めた経費について、抑制していく必要があ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2538</xdr:rowOff>
    </xdr:from>
    <xdr:to>
      <xdr:col>23</xdr:col>
      <xdr:colOff>133350</xdr:colOff>
      <xdr:row>88</xdr:row>
      <xdr:rowOff>90165</xdr:rowOff>
    </xdr:to>
    <xdr:cxnSp macro="">
      <xdr:nvCxnSpPr>
        <xdr:cNvPr id="193" name="直線コネクタ 192"/>
        <xdr:cNvCxnSpPr/>
      </xdr:nvCxnSpPr>
      <xdr:spPr>
        <a:xfrm flipV="1">
          <a:off x="4953000" y="13889988"/>
          <a:ext cx="0" cy="12877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62242</xdr:rowOff>
    </xdr:from>
    <xdr:ext cx="762000" cy="259045"/>
    <xdr:sp macro="" textlink="">
      <xdr:nvSpPr>
        <xdr:cNvPr id="194" name="人件費・物件費等の状況最小値テキスト"/>
        <xdr:cNvSpPr txBox="1"/>
      </xdr:nvSpPr>
      <xdr:spPr>
        <a:xfrm>
          <a:off x="5041900" y="1514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90165</xdr:rowOff>
    </xdr:from>
    <xdr:to>
      <xdr:col>24</xdr:col>
      <xdr:colOff>12700</xdr:colOff>
      <xdr:row>88</xdr:row>
      <xdr:rowOff>90165</xdr:rowOff>
    </xdr:to>
    <xdr:cxnSp macro="">
      <xdr:nvCxnSpPr>
        <xdr:cNvPr id="195" name="直線コネクタ 194"/>
        <xdr:cNvCxnSpPr/>
      </xdr:nvCxnSpPr>
      <xdr:spPr>
        <a:xfrm>
          <a:off x="4864100" y="15177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88915</xdr:rowOff>
    </xdr:from>
    <xdr:ext cx="762000" cy="259045"/>
    <xdr:sp macro="" textlink="">
      <xdr:nvSpPr>
        <xdr:cNvPr id="196" name="人件費・物件費等の状況最大値テキスト"/>
        <xdr:cNvSpPr txBox="1"/>
      </xdr:nvSpPr>
      <xdr:spPr>
        <a:xfrm>
          <a:off x="5041900" y="1363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2538</xdr:rowOff>
    </xdr:from>
    <xdr:to>
      <xdr:col>24</xdr:col>
      <xdr:colOff>12700</xdr:colOff>
      <xdr:row>81</xdr:row>
      <xdr:rowOff>2538</xdr:rowOff>
    </xdr:to>
    <xdr:cxnSp macro="">
      <xdr:nvCxnSpPr>
        <xdr:cNvPr id="197" name="直線コネクタ 196"/>
        <xdr:cNvCxnSpPr/>
      </xdr:nvCxnSpPr>
      <xdr:spPr>
        <a:xfrm>
          <a:off x="4864100" y="13889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42210</xdr:rowOff>
    </xdr:from>
    <xdr:to>
      <xdr:col>23</xdr:col>
      <xdr:colOff>133350</xdr:colOff>
      <xdr:row>83</xdr:row>
      <xdr:rowOff>48178</xdr:rowOff>
    </xdr:to>
    <xdr:cxnSp macro="">
      <xdr:nvCxnSpPr>
        <xdr:cNvPr id="198" name="直線コネクタ 197"/>
        <xdr:cNvCxnSpPr/>
      </xdr:nvCxnSpPr>
      <xdr:spPr>
        <a:xfrm>
          <a:off x="4114800" y="14101110"/>
          <a:ext cx="838200" cy="17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109379</xdr:rowOff>
    </xdr:from>
    <xdr:ext cx="762000" cy="259045"/>
    <xdr:sp macro="" textlink="">
      <xdr:nvSpPr>
        <xdr:cNvPr id="199" name="人件費・物件費等の状況平均値テキスト"/>
        <xdr:cNvSpPr txBox="1"/>
      </xdr:nvSpPr>
      <xdr:spPr>
        <a:xfrm>
          <a:off x="5041900" y="14339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137302</xdr:rowOff>
    </xdr:from>
    <xdr:to>
      <xdr:col>23</xdr:col>
      <xdr:colOff>184150</xdr:colOff>
      <xdr:row>84</xdr:row>
      <xdr:rowOff>67452</xdr:rowOff>
    </xdr:to>
    <xdr:sp macro="" textlink="">
      <xdr:nvSpPr>
        <xdr:cNvPr id="200" name="フローチャート: 判断 199"/>
        <xdr:cNvSpPr/>
      </xdr:nvSpPr>
      <xdr:spPr>
        <a:xfrm>
          <a:off x="49022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25833</xdr:rowOff>
    </xdr:from>
    <xdr:to>
      <xdr:col>19</xdr:col>
      <xdr:colOff>133350</xdr:colOff>
      <xdr:row>82</xdr:row>
      <xdr:rowOff>42210</xdr:rowOff>
    </xdr:to>
    <xdr:cxnSp macro="">
      <xdr:nvCxnSpPr>
        <xdr:cNvPr id="201" name="直線コネクタ 200"/>
        <xdr:cNvCxnSpPr/>
      </xdr:nvCxnSpPr>
      <xdr:spPr>
        <a:xfrm>
          <a:off x="3225800" y="14084733"/>
          <a:ext cx="889000" cy="16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31435</xdr:rowOff>
    </xdr:from>
    <xdr:to>
      <xdr:col>19</xdr:col>
      <xdr:colOff>184150</xdr:colOff>
      <xdr:row>83</xdr:row>
      <xdr:rowOff>133035</xdr:rowOff>
    </xdr:to>
    <xdr:sp macro="" textlink="">
      <xdr:nvSpPr>
        <xdr:cNvPr id="202" name="フローチャート: 判断 201"/>
        <xdr:cNvSpPr/>
      </xdr:nvSpPr>
      <xdr:spPr>
        <a:xfrm>
          <a:off x="4064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117812</xdr:rowOff>
    </xdr:from>
    <xdr:ext cx="736600" cy="259045"/>
    <xdr:sp macro="" textlink="">
      <xdr:nvSpPr>
        <xdr:cNvPr id="203" name="テキスト ボックス 202"/>
        <xdr:cNvSpPr txBox="1"/>
      </xdr:nvSpPr>
      <xdr:spPr>
        <a:xfrm>
          <a:off x="3733800" y="14348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170362</xdr:rowOff>
    </xdr:from>
    <xdr:to>
      <xdr:col>15</xdr:col>
      <xdr:colOff>82550</xdr:colOff>
      <xdr:row>82</xdr:row>
      <xdr:rowOff>25833</xdr:rowOff>
    </xdr:to>
    <xdr:cxnSp macro="">
      <xdr:nvCxnSpPr>
        <xdr:cNvPr id="204" name="直線コネクタ 203"/>
        <xdr:cNvCxnSpPr/>
      </xdr:nvCxnSpPr>
      <xdr:spPr>
        <a:xfrm>
          <a:off x="2336800" y="14057812"/>
          <a:ext cx="889000" cy="2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101629</xdr:rowOff>
    </xdr:from>
    <xdr:to>
      <xdr:col>15</xdr:col>
      <xdr:colOff>133350</xdr:colOff>
      <xdr:row>84</xdr:row>
      <xdr:rowOff>31779</xdr:rowOff>
    </xdr:to>
    <xdr:sp macro="" textlink="">
      <xdr:nvSpPr>
        <xdr:cNvPr id="205" name="フローチャート: 判断 204"/>
        <xdr:cNvSpPr/>
      </xdr:nvSpPr>
      <xdr:spPr>
        <a:xfrm>
          <a:off x="3175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16556</xdr:rowOff>
    </xdr:from>
    <xdr:ext cx="762000" cy="259045"/>
    <xdr:sp macro="" textlink="">
      <xdr:nvSpPr>
        <xdr:cNvPr id="206" name="テキスト ボックス 205"/>
        <xdr:cNvSpPr txBox="1"/>
      </xdr:nvSpPr>
      <xdr:spPr>
        <a:xfrm>
          <a:off x="2844800" y="1441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152634</xdr:rowOff>
    </xdr:from>
    <xdr:to>
      <xdr:col>11</xdr:col>
      <xdr:colOff>31750</xdr:colOff>
      <xdr:row>81</xdr:row>
      <xdr:rowOff>170362</xdr:rowOff>
    </xdr:to>
    <xdr:cxnSp macro="">
      <xdr:nvCxnSpPr>
        <xdr:cNvPr id="207" name="直線コネクタ 206"/>
        <xdr:cNvCxnSpPr/>
      </xdr:nvCxnSpPr>
      <xdr:spPr>
        <a:xfrm>
          <a:off x="1447800" y="14040084"/>
          <a:ext cx="889000" cy="17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137114</xdr:rowOff>
    </xdr:from>
    <xdr:to>
      <xdr:col>11</xdr:col>
      <xdr:colOff>82550</xdr:colOff>
      <xdr:row>83</xdr:row>
      <xdr:rowOff>67264</xdr:rowOff>
    </xdr:to>
    <xdr:sp macro="" textlink="">
      <xdr:nvSpPr>
        <xdr:cNvPr id="208" name="フローチャート: 判断 207"/>
        <xdr:cNvSpPr/>
      </xdr:nvSpPr>
      <xdr:spPr>
        <a:xfrm>
          <a:off x="2286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52041</xdr:rowOff>
    </xdr:from>
    <xdr:ext cx="762000" cy="259045"/>
    <xdr:sp macro="" textlink="">
      <xdr:nvSpPr>
        <xdr:cNvPr id="209" name="テキスト ボックス 208"/>
        <xdr:cNvSpPr txBox="1"/>
      </xdr:nvSpPr>
      <xdr:spPr>
        <a:xfrm>
          <a:off x="1955800" y="1428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138587</xdr:rowOff>
    </xdr:from>
    <xdr:to>
      <xdr:col>7</xdr:col>
      <xdr:colOff>31750</xdr:colOff>
      <xdr:row>83</xdr:row>
      <xdr:rowOff>68737</xdr:rowOff>
    </xdr:to>
    <xdr:sp macro="" textlink="">
      <xdr:nvSpPr>
        <xdr:cNvPr id="210" name="フローチャート: 判断 209"/>
        <xdr:cNvSpPr/>
      </xdr:nvSpPr>
      <xdr:spPr>
        <a:xfrm>
          <a:off x="1397000" y="14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53514</xdr:rowOff>
    </xdr:from>
    <xdr:ext cx="762000" cy="259045"/>
    <xdr:sp macro="" textlink="">
      <xdr:nvSpPr>
        <xdr:cNvPr id="211" name="テキスト ボックス 210"/>
        <xdr:cNvSpPr txBox="1"/>
      </xdr:nvSpPr>
      <xdr:spPr>
        <a:xfrm>
          <a:off x="1066800" y="1428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168828</xdr:rowOff>
    </xdr:from>
    <xdr:to>
      <xdr:col>23</xdr:col>
      <xdr:colOff>184150</xdr:colOff>
      <xdr:row>83</xdr:row>
      <xdr:rowOff>98978</xdr:rowOff>
    </xdr:to>
    <xdr:sp macro="" textlink="">
      <xdr:nvSpPr>
        <xdr:cNvPr id="217" name="楕円 216"/>
        <xdr:cNvSpPr/>
      </xdr:nvSpPr>
      <xdr:spPr>
        <a:xfrm>
          <a:off x="4902200" y="1422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13905</xdr:rowOff>
    </xdr:from>
    <xdr:ext cx="762000" cy="259045"/>
    <xdr:sp macro="" textlink="">
      <xdr:nvSpPr>
        <xdr:cNvPr id="218" name="人件費・物件費等の状況該当値テキスト"/>
        <xdr:cNvSpPr txBox="1"/>
      </xdr:nvSpPr>
      <xdr:spPr>
        <a:xfrm>
          <a:off x="5041900" y="140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162860</xdr:rowOff>
    </xdr:from>
    <xdr:to>
      <xdr:col>19</xdr:col>
      <xdr:colOff>184150</xdr:colOff>
      <xdr:row>82</xdr:row>
      <xdr:rowOff>93010</xdr:rowOff>
    </xdr:to>
    <xdr:sp macro="" textlink="">
      <xdr:nvSpPr>
        <xdr:cNvPr id="219" name="楕円 218"/>
        <xdr:cNvSpPr/>
      </xdr:nvSpPr>
      <xdr:spPr>
        <a:xfrm>
          <a:off x="4064000" y="1405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103187</xdr:rowOff>
    </xdr:from>
    <xdr:ext cx="736600" cy="259045"/>
    <xdr:sp macro="" textlink="">
      <xdr:nvSpPr>
        <xdr:cNvPr id="220" name="テキスト ボックス 219"/>
        <xdr:cNvSpPr txBox="1"/>
      </xdr:nvSpPr>
      <xdr:spPr>
        <a:xfrm>
          <a:off x="3733800" y="13819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146483</xdr:rowOff>
    </xdr:from>
    <xdr:to>
      <xdr:col>15</xdr:col>
      <xdr:colOff>133350</xdr:colOff>
      <xdr:row>82</xdr:row>
      <xdr:rowOff>76633</xdr:rowOff>
    </xdr:to>
    <xdr:sp macro="" textlink="">
      <xdr:nvSpPr>
        <xdr:cNvPr id="221" name="楕円 220"/>
        <xdr:cNvSpPr/>
      </xdr:nvSpPr>
      <xdr:spPr>
        <a:xfrm>
          <a:off x="3175000" y="1403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86810</xdr:rowOff>
    </xdr:from>
    <xdr:ext cx="762000" cy="259045"/>
    <xdr:sp macro="" textlink="">
      <xdr:nvSpPr>
        <xdr:cNvPr id="222" name="テキスト ボックス 221"/>
        <xdr:cNvSpPr txBox="1"/>
      </xdr:nvSpPr>
      <xdr:spPr>
        <a:xfrm>
          <a:off x="2844800" y="13802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119562</xdr:rowOff>
    </xdr:from>
    <xdr:to>
      <xdr:col>11</xdr:col>
      <xdr:colOff>82550</xdr:colOff>
      <xdr:row>82</xdr:row>
      <xdr:rowOff>49712</xdr:rowOff>
    </xdr:to>
    <xdr:sp macro="" textlink="">
      <xdr:nvSpPr>
        <xdr:cNvPr id="223" name="楕円 222"/>
        <xdr:cNvSpPr/>
      </xdr:nvSpPr>
      <xdr:spPr>
        <a:xfrm>
          <a:off x="2286000" y="1400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59889</xdr:rowOff>
    </xdr:from>
    <xdr:ext cx="762000" cy="259045"/>
    <xdr:sp macro="" textlink="">
      <xdr:nvSpPr>
        <xdr:cNvPr id="224" name="テキスト ボックス 223"/>
        <xdr:cNvSpPr txBox="1"/>
      </xdr:nvSpPr>
      <xdr:spPr>
        <a:xfrm>
          <a:off x="1955800" y="1377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101834</xdr:rowOff>
    </xdr:from>
    <xdr:to>
      <xdr:col>7</xdr:col>
      <xdr:colOff>31750</xdr:colOff>
      <xdr:row>82</xdr:row>
      <xdr:rowOff>31984</xdr:rowOff>
    </xdr:to>
    <xdr:sp macro="" textlink="">
      <xdr:nvSpPr>
        <xdr:cNvPr id="225" name="楕円 224"/>
        <xdr:cNvSpPr/>
      </xdr:nvSpPr>
      <xdr:spPr>
        <a:xfrm>
          <a:off x="1397000" y="1398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42161</xdr:rowOff>
    </xdr:from>
    <xdr:ext cx="762000" cy="259045"/>
    <xdr:sp macro="" textlink="">
      <xdr:nvSpPr>
        <xdr:cNvPr id="226" name="テキスト ボックス 225"/>
        <xdr:cNvSpPr txBox="1"/>
      </xdr:nvSpPr>
      <xdr:spPr>
        <a:xfrm>
          <a:off x="1066800" y="1375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職員構成の変動（採用・退職、階層変動）により前年と比較して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ポイント下回った。厳しい財政状況を考慮しながら今後も適正な給与水準の維持に努める。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2" name="直線コネクタ 241"/>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3" name="テキスト ボックス 242"/>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4" name="直線コネクタ 243"/>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5" name="テキスト ボックス 244"/>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6" name="直線コネクタ 245"/>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7" name="テキスト ボックス 246"/>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8" name="直線コネクタ 247"/>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9" name="テキスト ボックス 248"/>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107187</xdr:rowOff>
    </xdr:from>
    <xdr:to>
      <xdr:col>81</xdr:col>
      <xdr:colOff>44450</xdr:colOff>
      <xdr:row>89</xdr:row>
      <xdr:rowOff>11937</xdr:rowOff>
    </xdr:to>
    <xdr:cxnSp macro="">
      <xdr:nvCxnSpPr>
        <xdr:cNvPr id="253" name="直線コネクタ 252"/>
        <xdr:cNvCxnSpPr/>
      </xdr:nvCxnSpPr>
      <xdr:spPr>
        <a:xfrm flipV="1">
          <a:off x="17018000" y="1382318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155464</xdr:rowOff>
    </xdr:from>
    <xdr:ext cx="762000" cy="259045"/>
    <xdr:sp macro="" textlink="">
      <xdr:nvSpPr>
        <xdr:cNvPr id="254" name="給与水準   （国との比較）最小値テキスト"/>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11937</xdr:rowOff>
    </xdr:from>
    <xdr:to>
      <xdr:col>81</xdr:col>
      <xdr:colOff>133350</xdr:colOff>
      <xdr:row>89</xdr:row>
      <xdr:rowOff>11937</xdr:rowOff>
    </xdr:to>
    <xdr:cxnSp macro="">
      <xdr:nvCxnSpPr>
        <xdr:cNvPr id="255" name="直線コネクタ 254"/>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22114</xdr:rowOff>
    </xdr:from>
    <xdr:ext cx="762000" cy="259045"/>
    <xdr:sp macro="" textlink="">
      <xdr:nvSpPr>
        <xdr:cNvPr id="256" name="給与水準   （国との比較）最大値テキスト"/>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107187</xdr:rowOff>
    </xdr:from>
    <xdr:to>
      <xdr:col>81</xdr:col>
      <xdr:colOff>133350</xdr:colOff>
      <xdr:row>80</xdr:row>
      <xdr:rowOff>107187</xdr:rowOff>
    </xdr:to>
    <xdr:cxnSp macro="">
      <xdr:nvCxnSpPr>
        <xdr:cNvPr id="257" name="直線コネクタ 256"/>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65787</xdr:rowOff>
    </xdr:from>
    <xdr:to>
      <xdr:col>81</xdr:col>
      <xdr:colOff>44450</xdr:colOff>
      <xdr:row>83</xdr:row>
      <xdr:rowOff>94742</xdr:rowOff>
    </xdr:to>
    <xdr:cxnSp macro="">
      <xdr:nvCxnSpPr>
        <xdr:cNvPr id="258" name="直線コネクタ 257"/>
        <xdr:cNvCxnSpPr/>
      </xdr:nvCxnSpPr>
      <xdr:spPr>
        <a:xfrm flipV="1">
          <a:off x="16179800" y="14296137"/>
          <a:ext cx="8382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76216</xdr:rowOff>
    </xdr:from>
    <xdr:ext cx="762000" cy="259045"/>
    <xdr:sp macro="" textlink="">
      <xdr:nvSpPr>
        <xdr:cNvPr id="259" name="給与水準   （国との比較）平均値テキスト"/>
        <xdr:cNvSpPr txBox="1"/>
      </xdr:nvSpPr>
      <xdr:spPr>
        <a:xfrm>
          <a:off x="17106900" y="14478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60" name="フローチャート: 判断 259"/>
        <xdr:cNvSpPr/>
      </xdr:nvSpPr>
      <xdr:spPr>
        <a:xfrm>
          <a:off x="169672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56135</xdr:rowOff>
    </xdr:from>
    <xdr:to>
      <xdr:col>77</xdr:col>
      <xdr:colOff>44450</xdr:colOff>
      <xdr:row>83</xdr:row>
      <xdr:rowOff>94742</xdr:rowOff>
    </xdr:to>
    <xdr:cxnSp macro="">
      <xdr:nvCxnSpPr>
        <xdr:cNvPr id="261" name="直線コネクタ 260"/>
        <xdr:cNvCxnSpPr/>
      </xdr:nvCxnSpPr>
      <xdr:spPr>
        <a:xfrm>
          <a:off x="15290800" y="14286485"/>
          <a:ext cx="8890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94487</xdr:rowOff>
    </xdr:from>
    <xdr:to>
      <xdr:col>77</xdr:col>
      <xdr:colOff>95250</xdr:colOff>
      <xdr:row>85</xdr:row>
      <xdr:rowOff>24637</xdr:rowOff>
    </xdr:to>
    <xdr:sp macro="" textlink="">
      <xdr:nvSpPr>
        <xdr:cNvPr id="262" name="フローチャート: 判断 261"/>
        <xdr:cNvSpPr/>
      </xdr:nvSpPr>
      <xdr:spPr>
        <a:xfrm>
          <a:off x="161290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9414</xdr:rowOff>
    </xdr:from>
    <xdr:ext cx="736600" cy="259045"/>
    <xdr:sp macro="" textlink="">
      <xdr:nvSpPr>
        <xdr:cNvPr id="263" name="テキスト ボックス 262"/>
        <xdr:cNvSpPr txBox="1"/>
      </xdr:nvSpPr>
      <xdr:spPr>
        <a:xfrm>
          <a:off x="15798800" y="14582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56135</xdr:rowOff>
    </xdr:from>
    <xdr:to>
      <xdr:col>72</xdr:col>
      <xdr:colOff>203200</xdr:colOff>
      <xdr:row>83</xdr:row>
      <xdr:rowOff>94742</xdr:rowOff>
    </xdr:to>
    <xdr:cxnSp macro="">
      <xdr:nvCxnSpPr>
        <xdr:cNvPr id="264" name="直線コネクタ 263"/>
        <xdr:cNvCxnSpPr/>
      </xdr:nvCxnSpPr>
      <xdr:spPr>
        <a:xfrm flipV="1">
          <a:off x="14401800" y="14286485"/>
          <a:ext cx="8890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123444</xdr:rowOff>
    </xdr:from>
    <xdr:to>
      <xdr:col>73</xdr:col>
      <xdr:colOff>44450</xdr:colOff>
      <xdr:row>85</xdr:row>
      <xdr:rowOff>53594</xdr:rowOff>
    </xdr:to>
    <xdr:sp macro="" textlink="">
      <xdr:nvSpPr>
        <xdr:cNvPr id="265" name="フローチャート: 判断 264"/>
        <xdr:cNvSpPr/>
      </xdr:nvSpPr>
      <xdr:spPr>
        <a:xfrm>
          <a:off x="15240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38371</xdr:rowOff>
    </xdr:from>
    <xdr:ext cx="762000" cy="259045"/>
    <xdr:sp macro="" textlink="">
      <xdr:nvSpPr>
        <xdr:cNvPr id="266" name="テキスト ボックス 265"/>
        <xdr:cNvSpPr txBox="1"/>
      </xdr:nvSpPr>
      <xdr:spPr>
        <a:xfrm>
          <a:off x="14909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65787</xdr:rowOff>
    </xdr:from>
    <xdr:to>
      <xdr:col>68</xdr:col>
      <xdr:colOff>152400</xdr:colOff>
      <xdr:row>83</xdr:row>
      <xdr:rowOff>94742</xdr:rowOff>
    </xdr:to>
    <xdr:cxnSp macro="">
      <xdr:nvCxnSpPr>
        <xdr:cNvPr id="267" name="直線コネクタ 266"/>
        <xdr:cNvCxnSpPr/>
      </xdr:nvCxnSpPr>
      <xdr:spPr>
        <a:xfrm>
          <a:off x="13512800" y="14296137"/>
          <a:ext cx="8890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123444</xdr:rowOff>
    </xdr:from>
    <xdr:to>
      <xdr:col>68</xdr:col>
      <xdr:colOff>203200</xdr:colOff>
      <xdr:row>85</xdr:row>
      <xdr:rowOff>53594</xdr:rowOff>
    </xdr:to>
    <xdr:sp macro="" textlink="">
      <xdr:nvSpPr>
        <xdr:cNvPr id="268" name="フローチャート: 判断 267"/>
        <xdr:cNvSpPr/>
      </xdr:nvSpPr>
      <xdr:spPr>
        <a:xfrm>
          <a:off x="14351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38371</xdr:rowOff>
    </xdr:from>
    <xdr:ext cx="762000" cy="259045"/>
    <xdr:sp macro="" textlink="">
      <xdr:nvSpPr>
        <xdr:cNvPr id="269" name="テキスト ボックス 268"/>
        <xdr:cNvSpPr txBox="1"/>
      </xdr:nvSpPr>
      <xdr:spPr>
        <a:xfrm>
          <a:off x="14020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123444</xdr:rowOff>
    </xdr:from>
    <xdr:to>
      <xdr:col>64</xdr:col>
      <xdr:colOff>152400</xdr:colOff>
      <xdr:row>85</xdr:row>
      <xdr:rowOff>53594</xdr:rowOff>
    </xdr:to>
    <xdr:sp macro="" textlink="">
      <xdr:nvSpPr>
        <xdr:cNvPr id="270" name="フローチャート: 判断 269"/>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38371</xdr:rowOff>
    </xdr:from>
    <xdr:ext cx="762000" cy="259045"/>
    <xdr:sp macro="" textlink="">
      <xdr:nvSpPr>
        <xdr:cNvPr id="271" name="テキスト ボックス 270"/>
        <xdr:cNvSpPr txBox="1"/>
      </xdr:nvSpPr>
      <xdr:spPr>
        <a:xfrm>
          <a:off x="13131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14987</xdr:rowOff>
    </xdr:from>
    <xdr:to>
      <xdr:col>81</xdr:col>
      <xdr:colOff>95250</xdr:colOff>
      <xdr:row>83</xdr:row>
      <xdr:rowOff>116587</xdr:rowOff>
    </xdr:to>
    <xdr:sp macro="" textlink="">
      <xdr:nvSpPr>
        <xdr:cNvPr id="277" name="楕円 276"/>
        <xdr:cNvSpPr/>
      </xdr:nvSpPr>
      <xdr:spPr>
        <a:xfrm>
          <a:off x="16967200" y="1424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31514</xdr:rowOff>
    </xdr:from>
    <xdr:ext cx="762000" cy="259045"/>
    <xdr:sp macro="" textlink="">
      <xdr:nvSpPr>
        <xdr:cNvPr id="278" name="給与水準   （国との比較）該当値テキスト"/>
        <xdr:cNvSpPr txBox="1"/>
      </xdr:nvSpPr>
      <xdr:spPr>
        <a:xfrm>
          <a:off x="17106900" y="1409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43942</xdr:rowOff>
    </xdr:from>
    <xdr:to>
      <xdr:col>77</xdr:col>
      <xdr:colOff>95250</xdr:colOff>
      <xdr:row>83</xdr:row>
      <xdr:rowOff>145542</xdr:rowOff>
    </xdr:to>
    <xdr:sp macro="" textlink="">
      <xdr:nvSpPr>
        <xdr:cNvPr id="279" name="楕円 278"/>
        <xdr:cNvSpPr/>
      </xdr:nvSpPr>
      <xdr:spPr>
        <a:xfrm>
          <a:off x="16129000" y="1427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155719</xdr:rowOff>
    </xdr:from>
    <xdr:ext cx="736600" cy="259045"/>
    <xdr:sp macro="" textlink="">
      <xdr:nvSpPr>
        <xdr:cNvPr id="280" name="テキスト ボックス 279"/>
        <xdr:cNvSpPr txBox="1"/>
      </xdr:nvSpPr>
      <xdr:spPr>
        <a:xfrm>
          <a:off x="15798800" y="14043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5335</xdr:rowOff>
    </xdr:from>
    <xdr:to>
      <xdr:col>73</xdr:col>
      <xdr:colOff>44450</xdr:colOff>
      <xdr:row>83</xdr:row>
      <xdr:rowOff>106935</xdr:rowOff>
    </xdr:to>
    <xdr:sp macro="" textlink="">
      <xdr:nvSpPr>
        <xdr:cNvPr id="281" name="楕円 280"/>
        <xdr:cNvSpPr/>
      </xdr:nvSpPr>
      <xdr:spPr>
        <a:xfrm>
          <a:off x="15240000" y="1423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117112</xdr:rowOff>
    </xdr:from>
    <xdr:ext cx="762000" cy="259045"/>
    <xdr:sp macro="" textlink="">
      <xdr:nvSpPr>
        <xdr:cNvPr id="282" name="テキスト ボックス 281"/>
        <xdr:cNvSpPr txBox="1"/>
      </xdr:nvSpPr>
      <xdr:spPr>
        <a:xfrm>
          <a:off x="14909800" y="140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43942</xdr:rowOff>
    </xdr:from>
    <xdr:to>
      <xdr:col>68</xdr:col>
      <xdr:colOff>203200</xdr:colOff>
      <xdr:row>83</xdr:row>
      <xdr:rowOff>145542</xdr:rowOff>
    </xdr:to>
    <xdr:sp macro="" textlink="">
      <xdr:nvSpPr>
        <xdr:cNvPr id="283" name="楕円 282"/>
        <xdr:cNvSpPr/>
      </xdr:nvSpPr>
      <xdr:spPr>
        <a:xfrm>
          <a:off x="14351000" y="1427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155719</xdr:rowOff>
    </xdr:from>
    <xdr:ext cx="762000" cy="259045"/>
    <xdr:sp macro="" textlink="">
      <xdr:nvSpPr>
        <xdr:cNvPr id="284" name="テキスト ボックス 283"/>
        <xdr:cNvSpPr txBox="1"/>
      </xdr:nvSpPr>
      <xdr:spPr>
        <a:xfrm>
          <a:off x="14020800" y="1404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14987</xdr:rowOff>
    </xdr:from>
    <xdr:to>
      <xdr:col>64</xdr:col>
      <xdr:colOff>152400</xdr:colOff>
      <xdr:row>83</xdr:row>
      <xdr:rowOff>116587</xdr:rowOff>
    </xdr:to>
    <xdr:sp macro="" textlink="">
      <xdr:nvSpPr>
        <xdr:cNvPr id="285" name="楕円 284"/>
        <xdr:cNvSpPr/>
      </xdr:nvSpPr>
      <xdr:spPr>
        <a:xfrm>
          <a:off x="13462000" y="1424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126764</xdr:rowOff>
    </xdr:from>
    <xdr:ext cx="762000" cy="259045"/>
    <xdr:sp macro="" textlink="">
      <xdr:nvSpPr>
        <xdr:cNvPr id="286" name="テキスト ボックス 285"/>
        <xdr:cNvSpPr txBox="1"/>
      </xdr:nvSpPr>
      <xdr:spPr>
        <a:xfrm>
          <a:off x="13131800" y="14014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第</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次行財政改革プラン（平成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年度）に沿った取組により職員数を削減したことが影響し、全国平均及び類似団体平均を大幅に下回る結果となっている。今後も適正な人事管理に努める。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125519</xdr:rowOff>
    </xdr:from>
    <xdr:to>
      <xdr:col>81</xdr:col>
      <xdr:colOff>44450</xdr:colOff>
      <xdr:row>66</xdr:row>
      <xdr:rowOff>97296</xdr:rowOff>
    </xdr:to>
    <xdr:cxnSp macro="">
      <xdr:nvCxnSpPr>
        <xdr:cNvPr id="316" name="直線コネクタ 315"/>
        <xdr:cNvCxnSpPr/>
      </xdr:nvCxnSpPr>
      <xdr:spPr>
        <a:xfrm flipV="1">
          <a:off x="17018000" y="9898169"/>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69373</xdr:rowOff>
    </xdr:from>
    <xdr:ext cx="762000" cy="259045"/>
    <xdr:sp macro="" textlink="">
      <xdr:nvSpPr>
        <xdr:cNvPr id="317" name="定員管理の状況最小値テキスト"/>
        <xdr:cNvSpPr txBox="1"/>
      </xdr:nvSpPr>
      <xdr:spPr>
        <a:xfrm>
          <a:off x="17106900" y="1138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97296</xdr:rowOff>
    </xdr:from>
    <xdr:to>
      <xdr:col>81</xdr:col>
      <xdr:colOff>133350</xdr:colOff>
      <xdr:row>66</xdr:row>
      <xdr:rowOff>97296</xdr:rowOff>
    </xdr:to>
    <xdr:cxnSp macro="">
      <xdr:nvCxnSpPr>
        <xdr:cNvPr id="318" name="直線コネクタ 317"/>
        <xdr:cNvCxnSpPr/>
      </xdr:nvCxnSpPr>
      <xdr:spPr>
        <a:xfrm>
          <a:off x="16929100" y="114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40446</xdr:rowOff>
    </xdr:from>
    <xdr:ext cx="762000" cy="259045"/>
    <xdr:sp macro="" textlink="">
      <xdr:nvSpPr>
        <xdr:cNvPr id="319" name="定員管理の状況最大値テキスト"/>
        <xdr:cNvSpPr txBox="1"/>
      </xdr:nvSpPr>
      <xdr:spPr>
        <a:xfrm>
          <a:off x="17106900" y="964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125519</xdr:rowOff>
    </xdr:from>
    <xdr:to>
      <xdr:col>81</xdr:col>
      <xdr:colOff>133350</xdr:colOff>
      <xdr:row>57</xdr:row>
      <xdr:rowOff>125519</xdr:rowOff>
    </xdr:to>
    <xdr:cxnSp macro="">
      <xdr:nvCxnSpPr>
        <xdr:cNvPr id="320" name="直線コネクタ 319"/>
        <xdr:cNvCxnSpPr/>
      </xdr:nvCxnSpPr>
      <xdr:spPr>
        <a:xfrm>
          <a:off x="16929100" y="9898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17215</xdr:rowOff>
    </xdr:from>
    <xdr:to>
      <xdr:col>81</xdr:col>
      <xdr:colOff>44450</xdr:colOff>
      <xdr:row>59</xdr:row>
      <xdr:rowOff>53411</xdr:rowOff>
    </xdr:to>
    <xdr:cxnSp macro="">
      <xdr:nvCxnSpPr>
        <xdr:cNvPr id="321" name="直線コネクタ 320"/>
        <xdr:cNvCxnSpPr/>
      </xdr:nvCxnSpPr>
      <xdr:spPr>
        <a:xfrm>
          <a:off x="16179800" y="10132765"/>
          <a:ext cx="8382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53922</xdr:rowOff>
    </xdr:from>
    <xdr:ext cx="762000" cy="259045"/>
    <xdr:sp macro="" textlink="">
      <xdr:nvSpPr>
        <xdr:cNvPr id="322" name="定員管理の状況平均値テキスト"/>
        <xdr:cNvSpPr txBox="1"/>
      </xdr:nvSpPr>
      <xdr:spPr>
        <a:xfrm>
          <a:off x="17106900" y="10340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81845</xdr:rowOff>
    </xdr:from>
    <xdr:to>
      <xdr:col>81</xdr:col>
      <xdr:colOff>95250</xdr:colOff>
      <xdr:row>61</xdr:row>
      <xdr:rowOff>11995</xdr:rowOff>
    </xdr:to>
    <xdr:sp macro="" textlink="">
      <xdr:nvSpPr>
        <xdr:cNvPr id="323" name="フローチャート: 判断 322"/>
        <xdr:cNvSpPr/>
      </xdr:nvSpPr>
      <xdr:spPr>
        <a:xfrm>
          <a:off x="169672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167217</xdr:rowOff>
    </xdr:from>
    <xdr:to>
      <xdr:col>77</xdr:col>
      <xdr:colOff>44450</xdr:colOff>
      <xdr:row>59</xdr:row>
      <xdr:rowOff>17215</xdr:rowOff>
    </xdr:to>
    <xdr:cxnSp macro="">
      <xdr:nvCxnSpPr>
        <xdr:cNvPr id="324" name="直線コネクタ 323"/>
        <xdr:cNvCxnSpPr/>
      </xdr:nvCxnSpPr>
      <xdr:spPr>
        <a:xfrm>
          <a:off x="15290800" y="10111317"/>
          <a:ext cx="889000" cy="2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112677</xdr:rowOff>
    </xdr:from>
    <xdr:to>
      <xdr:col>77</xdr:col>
      <xdr:colOff>95250</xdr:colOff>
      <xdr:row>61</xdr:row>
      <xdr:rowOff>42827</xdr:rowOff>
    </xdr:to>
    <xdr:sp macro="" textlink="">
      <xdr:nvSpPr>
        <xdr:cNvPr id="325" name="フローチャート: 判断 324"/>
        <xdr:cNvSpPr/>
      </xdr:nvSpPr>
      <xdr:spPr>
        <a:xfrm>
          <a:off x="16129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27604</xdr:rowOff>
    </xdr:from>
    <xdr:ext cx="736600" cy="259045"/>
    <xdr:sp macro="" textlink="">
      <xdr:nvSpPr>
        <xdr:cNvPr id="326" name="テキスト ボックス 325"/>
        <xdr:cNvSpPr txBox="1"/>
      </xdr:nvSpPr>
      <xdr:spPr>
        <a:xfrm>
          <a:off x="15798800" y="10486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153811</xdr:rowOff>
    </xdr:from>
    <xdr:to>
      <xdr:col>72</xdr:col>
      <xdr:colOff>203200</xdr:colOff>
      <xdr:row>58</xdr:row>
      <xdr:rowOff>167217</xdr:rowOff>
    </xdr:to>
    <xdr:cxnSp macro="">
      <xdr:nvCxnSpPr>
        <xdr:cNvPr id="327" name="直線コネクタ 326"/>
        <xdr:cNvCxnSpPr/>
      </xdr:nvCxnSpPr>
      <xdr:spPr>
        <a:xfrm>
          <a:off x="14401800" y="100979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84526</xdr:rowOff>
    </xdr:from>
    <xdr:to>
      <xdr:col>73</xdr:col>
      <xdr:colOff>44450</xdr:colOff>
      <xdr:row>61</xdr:row>
      <xdr:rowOff>14676</xdr:rowOff>
    </xdr:to>
    <xdr:sp macro="" textlink="">
      <xdr:nvSpPr>
        <xdr:cNvPr id="328" name="フローチャート: 判断 327"/>
        <xdr:cNvSpPr/>
      </xdr:nvSpPr>
      <xdr:spPr>
        <a:xfrm>
          <a:off x="15240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170903</xdr:rowOff>
    </xdr:from>
    <xdr:ext cx="762000" cy="259045"/>
    <xdr:sp macro="" textlink="">
      <xdr:nvSpPr>
        <xdr:cNvPr id="329" name="テキスト ボックス 328"/>
        <xdr:cNvSpPr txBox="1"/>
      </xdr:nvSpPr>
      <xdr:spPr>
        <a:xfrm>
          <a:off x="14909800" y="1045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143087</xdr:rowOff>
    </xdr:from>
    <xdr:to>
      <xdr:col>68</xdr:col>
      <xdr:colOff>152400</xdr:colOff>
      <xdr:row>58</xdr:row>
      <xdr:rowOff>153811</xdr:rowOff>
    </xdr:to>
    <xdr:cxnSp macro="">
      <xdr:nvCxnSpPr>
        <xdr:cNvPr id="330" name="直線コネクタ 329"/>
        <xdr:cNvCxnSpPr/>
      </xdr:nvCxnSpPr>
      <xdr:spPr>
        <a:xfrm>
          <a:off x="13512800" y="10087187"/>
          <a:ext cx="889000" cy="1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71120</xdr:rowOff>
    </xdr:from>
    <xdr:to>
      <xdr:col>68</xdr:col>
      <xdr:colOff>203200</xdr:colOff>
      <xdr:row>61</xdr:row>
      <xdr:rowOff>1270</xdr:rowOff>
    </xdr:to>
    <xdr:sp macro="" textlink="">
      <xdr:nvSpPr>
        <xdr:cNvPr id="331" name="フローチャート: 判断 330"/>
        <xdr:cNvSpPr/>
      </xdr:nvSpPr>
      <xdr:spPr>
        <a:xfrm>
          <a:off x="14351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157497</xdr:rowOff>
    </xdr:from>
    <xdr:ext cx="762000" cy="259045"/>
    <xdr:sp macro="" textlink="">
      <xdr:nvSpPr>
        <xdr:cNvPr id="332" name="テキスト ボックス 331"/>
        <xdr:cNvSpPr txBox="1"/>
      </xdr:nvSpPr>
      <xdr:spPr>
        <a:xfrm>
          <a:off x="14020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64417</xdr:rowOff>
    </xdr:from>
    <xdr:to>
      <xdr:col>64</xdr:col>
      <xdr:colOff>152400</xdr:colOff>
      <xdr:row>60</xdr:row>
      <xdr:rowOff>166017</xdr:rowOff>
    </xdr:to>
    <xdr:sp macro="" textlink="">
      <xdr:nvSpPr>
        <xdr:cNvPr id="333" name="フローチャート: 判断 332"/>
        <xdr:cNvSpPr/>
      </xdr:nvSpPr>
      <xdr:spPr>
        <a:xfrm>
          <a:off x="13462000" y="1035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150794</xdr:rowOff>
    </xdr:from>
    <xdr:ext cx="762000" cy="259045"/>
    <xdr:sp macro="" textlink="">
      <xdr:nvSpPr>
        <xdr:cNvPr id="334" name="テキスト ボックス 333"/>
        <xdr:cNvSpPr txBox="1"/>
      </xdr:nvSpPr>
      <xdr:spPr>
        <a:xfrm>
          <a:off x="13131800" y="1043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2611</xdr:rowOff>
    </xdr:from>
    <xdr:to>
      <xdr:col>81</xdr:col>
      <xdr:colOff>95250</xdr:colOff>
      <xdr:row>59</xdr:row>
      <xdr:rowOff>104211</xdr:rowOff>
    </xdr:to>
    <xdr:sp macro="" textlink="">
      <xdr:nvSpPr>
        <xdr:cNvPr id="340" name="楕円 339"/>
        <xdr:cNvSpPr/>
      </xdr:nvSpPr>
      <xdr:spPr>
        <a:xfrm>
          <a:off x="16967200" y="1011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19138</xdr:rowOff>
    </xdr:from>
    <xdr:ext cx="762000" cy="259045"/>
    <xdr:sp macro="" textlink="">
      <xdr:nvSpPr>
        <xdr:cNvPr id="341" name="定員管理の状況該当値テキスト"/>
        <xdr:cNvSpPr txBox="1"/>
      </xdr:nvSpPr>
      <xdr:spPr>
        <a:xfrm>
          <a:off x="17106900" y="99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137865</xdr:rowOff>
    </xdr:from>
    <xdr:to>
      <xdr:col>77</xdr:col>
      <xdr:colOff>95250</xdr:colOff>
      <xdr:row>59</xdr:row>
      <xdr:rowOff>68015</xdr:rowOff>
    </xdr:to>
    <xdr:sp macro="" textlink="">
      <xdr:nvSpPr>
        <xdr:cNvPr id="342" name="楕円 341"/>
        <xdr:cNvSpPr/>
      </xdr:nvSpPr>
      <xdr:spPr>
        <a:xfrm>
          <a:off x="16129000" y="1008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78192</xdr:rowOff>
    </xdr:from>
    <xdr:ext cx="736600" cy="259045"/>
    <xdr:sp macro="" textlink="">
      <xdr:nvSpPr>
        <xdr:cNvPr id="343" name="テキスト ボックス 342"/>
        <xdr:cNvSpPr txBox="1"/>
      </xdr:nvSpPr>
      <xdr:spPr>
        <a:xfrm>
          <a:off x="15798800" y="9850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116417</xdr:rowOff>
    </xdr:from>
    <xdr:to>
      <xdr:col>73</xdr:col>
      <xdr:colOff>44450</xdr:colOff>
      <xdr:row>59</xdr:row>
      <xdr:rowOff>46567</xdr:rowOff>
    </xdr:to>
    <xdr:sp macro="" textlink="">
      <xdr:nvSpPr>
        <xdr:cNvPr id="344" name="楕円 343"/>
        <xdr:cNvSpPr/>
      </xdr:nvSpPr>
      <xdr:spPr>
        <a:xfrm>
          <a:off x="15240000" y="1006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56744</xdr:rowOff>
    </xdr:from>
    <xdr:ext cx="762000" cy="259045"/>
    <xdr:sp macro="" textlink="">
      <xdr:nvSpPr>
        <xdr:cNvPr id="345" name="テキスト ボックス 344"/>
        <xdr:cNvSpPr txBox="1"/>
      </xdr:nvSpPr>
      <xdr:spPr>
        <a:xfrm>
          <a:off x="14909800" y="982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103011</xdr:rowOff>
    </xdr:from>
    <xdr:to>
      <xdr:col>68</xdr:col>
      <xdr:colOff>203200</xdr:colOff>
      <xdr:row>59</xdr:row>
      <xdr:rowOff>33161</xdr:rowOff>
    </xdr:to>
    <xdr:sp macro="" textlink="">
      <xdr:nvSpPr>
        <xdr:cNvPr id="346" name="楕円 345"/>
        <xdr:cNvSpPr/>
      </xdr:nvSpPr>
      <xdr:spPr>
        <a:xfrm>
          <a:off x="14351000" y="1004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43338</xdr:rowOff>
    </xdr:from>
    <xdr:ext cx="762000" cy="259045"/>
    <xdr:sp macro="" textlink="">
      <xdr:nvSpPr>
        <xdr:cNvPr id="347" name="テキスト ボックス 346"/>
        <xdr:cNvSpPr txBox="1"/>
      </xdr:nvSpPr>
      <xdr:spPr>
        <a:xfrm>
          <a:off x="14020800" y="981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92287</xdr:rowOff>
    </xdr:from>
    <xdr:to>
      <xdr:col>64</xdr:col>
      <xdr:colOff>152400</xdr:colOff>
      <xdr:row>59</xdr:row>
      <xdr:rowOff>22437</xdr:rowOff>
    </xdr:to>
    <xdr:sp macro="" textlink="">
      <xdr:nvSpPr>
        <xdr:cNvPr id="348" name="楕円 347"/>
        <xdr:cNvSpPr/>
      </xdr:nvSpPr>
      <xdr:spPr>
        <a:xfrm>
          <a:off x="13462000" y="1003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32614</xdr:rowOff>
    </xdr:from>
    <xdr:ext cx="762000" cy="259045"/>
    <xdr:sp macro="" textlink="">
      <xdr:nvSpPr>
        <xdr:cNvPr id="349" name="テキスト ボックス 348"/>
        <xdr:cNvSpPr txBox="1"/>
      </xdr:nvSpPr>
      <xdr:spPr>
        <a:xfrm>
          <a:off x="13131800" y="980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年度の過疎対策事業債の据置期間が終了し元金の償還開始（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13,274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千円）などにより、実質的な公債費負担がわずかに増加したため、実質的な公債費負担が増加し、前年と比較して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今後も本町の財政規模並びに実質公債費比率等への影響を勘案しながら計画性のある起債発行に努める。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78994</xdr:rowOff>
    </xdr:from>
    <xdr:to>
      <xdr:col>81</xdr:col>
      <xdr:colOff>44450</xdr:colOff>
      <xdr:row>44</xdr:row>
      <xdr:rowOff>87884</xdr:rowOff>
    </xdr:to>
    <xdr:cxnSp macro="">
      <xdr:nvCxnSpPr>
        <xdr:cNvPr id="375" name="直線コネクタ 374"/>
        <xdr:cNvCxnSpPr/>
      </xdr:nvCxnSpPr>
      <xdr:spPr>
        <a:xfrm flipV="1">
          <a:off x="17018000" y="6594094"/>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59961</xdr:rowOff>
    </xdr:from>
    <xdr:ext cx="762000" cy="259045"/>
    <xdr:sp macro="" textlink="">
      <xdr:nvSpPr>
        <xdr:cNvPr id="376" name="公債費負担の状況最小値テキスト"/>
        <xdr:cNvSpPr txBox="1"/>
      </xdr:nvSpPr>
      <xdr:spPr>
        <a:xfrm>
          <a:off x="17106900" y="760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87884</xdr:rowOff>
    </xdr:from>
    <xdr:to>
      <xdr:col>81</xdr:col>
      <xdr:colOff>133350</xdr:colOff>
      <xdr:row>44</xdr:row>
      <xdr:rowOff>87884</xdr:rowOff>
    </xdr:to>
    <xdr:cxnSp macro="">
      <xdr:nvCxnSpPr>
        <xdr:cNvPr id="377" name="直線コネクタ 376"/>
        <xdr:cNvCxnSpPr/>
      </xdr:nvCxnSpPr>
      <xdr:spPr>
        <a:xfrm>
          <a:off x="16929100" y="763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165371</xdr:rowOff>
    </xdr:from>
    <xdr:ext cx="762000" cy="259045"/>
    <xdr:sp macro="" textlink="">
      <xdr:nvSpPr>
        <xdr:cNvPr id="378" name="公債費負担の状況最大値テキスト"/>
        <xdr:cNvSpPr txBox="1"/>
      </xdr:nvSpPr>
      <xdr:spPr>
        <a:xfrm>
          <a:off x="17106900" y="633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78994</xdr:rowOff>
    </xdr:from>
    <xdr:to>
      <xdr:col>81</xdr:col>
      <xdr:colOff>133350</xdr:colOff>
      <xdr:row>38</xdr:row>
      <xdr:rowOff>78994</xdr:rowOff>
    </xdr:to>
    <xdr:cxnSp macro="">
      <xdr:nvCxnSpPr>
        <xdr:cNvPr id="379" name="直線コネクタ 378"/>
        <xdr:cNvCxnSpPr/>
      </xdr:nvCxnSpPr>
      <xdr:spPr>
        <a:xfrm>
          <a:off x="16929100" y="659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134112</xdr:rowOff>
    </xdr:from>
    <xdr:to>
      <xdr:col>81</xdr:col>
      <xdr:colOff>44450</xdr:colOff>
      <xdr:row>41</xdr:row>
      <xdr:rowOff>138938</xdr:rowOff>
    </xdr:to>
    <xdr:cxnSp macro="">
      <xdr:nvCxnSpPr>
        <xdr:cNvPr id="380" name="直線コネクタ 379"/>
        <xdr:cNvCxnSpPr/>
      </xdr:nvCxnSpPr>
      <xdr:spPr>
        <a:xfrm>
          <a:off x="16179800" y="7163562"/>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32275</xdr:rowOff>
    </xdr:from>
    <xdr:ext cx="762000" cy="259045"/>
    <xdr:sp macro="" textlink="">
      <xdr:nvSpPr>
        <xdr:cNvPr id="381" name="公債費負担の状況平均値テキスト"/>
        <xdr:cNvSpPr txBox="1"/>
      </xdr:nvSpPr>
      <xdr:spPr>
        <a:xfrm>
          <a:off x="17106900" y="689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2" name="フローチャート: 判断 381"/>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129286</xdr:rowOff>
    </xdr:from>
    <xdr:to>
      <xdr:col>77</xdr:col>
      <xdr:colOff>44450</xdr:colOff>
      <xdr:row>41</xdr:row>
      <xdr:rowOff>134112</xdr:rowOff>
    </xdr:to>
    <xdr:cxnSp macro="">
      <xdr:nvCxnSpPr>
        <xdr:cNvPr id="383" name="直線コネクタ 382"/>
        <xdr:cNvCxnSpPr/>
      </xdr:nvCxnSpPr>
      <xdr:spPr>
        <a:xfrm>
          <a:off x="15290800" y="715873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35052</xdr:rowOff>
    </xdr:from>
    <xdr:to>
      <xdr:col>77</xdr:col>
      <xdr:colOff>95250</xdr:colOff>
      <xdr:row>41</xdr:row>
      <xdr:rowOff>136652</xdr:rowOff>
    </xdr:to>
    <xdr:sp macro="" textlink="">
      <xdr:nvSpPr>
        <xdr:cNvPr id="384" name="フローチャート: 判断 383"/>
        <xdr:cNvSpPr/>
      </xdr:nvSpPr>
      <xdr:spPr>
        <a:xfrm>
          <a:off x="16129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146829</xdr:rowOff>
    </xdr:from>
    <xdr:ext cx="736600" cy="259045"/>
    <xdr:sp macro="" textlink="">
      <xdr:nvSpPr>
        <xdr:cNvPr id="385" name="テキスト ボックス 384"/>
        <xdr:cNvSpPr txBox="1"/>
      </xdr:nvSpPr>
      <xdr:spPr>
        <a:xfrm>
          <a:off x="15798800" y="6833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124460</xdr:rowOff>
    </xdr:from>
    <xdr:to>
      <xdr:col>72</xdr:col>
      <xdr:colOff>203200</xdr:colOff>
      <xdr:row>41</xdr:row>
      <xdr:rowOff>129286</xdr:rowOff>
    </xdr:to>
    <xdr:cxnSp macro="">
      <xdr:nvCxnSpPr>
        <xdr:cNvPr id="386" name="直線コネクタ 385"/>
        <xdr:cNvCxnSpPr/>
      </xdr:nvCxnSpPr>
      <xdr:spPr>
        <a:xfrm>
          <a:off x="14401800" y="715391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44704</xdr:rowOff>
    </xdr:from>
    <xdr:to>
      <xdr:col>73</xdr:col>
      <xdr:colOff>44450</xdr:colOff>
      <xdr:row>41</xdr:row>
      <xdr:rowOff>146304</xdr:rowOff>
    </xdr:to>
    <xdr:sp macro="" textlink="">
      <xdr:nvSpPr>
        <xdr:cNvPr id="387" name="フローチャート: 判断 386"/>
        <xdr:cNvSpPr/>
      </xdr:nvSpPr>
      <xdr:spPr>
        <a:xfrm>
          <a:off x="15240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156481</xdr:rowOff>
    </xdr:from>
    <xdr:ext cx="762000" cy="259045"/>
    <xdr:sp macro="" textlink="">
      <xdr:nvSpPr>
        <xdr:cNvPr id="388" name="テキスト ボックス 387"/>
        <xdr:cNvSpPr txBox="1"/>
      </xdr:nvSpPr>
      <xdr:spPr>
        <a:xfrm>
          <a:off x="14909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114808</xdr:rowOff>
    </xdr:from>
    <xdr:to>
      <xdr:col>68</xdr:col>
      <xdr:colOff>152400</xdr:colOff>
      <xdr:row>41</xdr:row>
      <xdr:rowOff>124460</xdr:rowOff>
    </xdr:to>
    <xdr:cxnSp macro="">
      <xdr:nvCxnSpPr>
        <xdr:cNvPr id="389" name="直線コネクタ 388"/>
        <xdr:cNvCxnSpPr/>
      </xdr:nvCxnSpPr>
      <xdr:spPr>
        <a:xfrm>
          <a:off x="13512800" y="714425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0" name="フローチャート: 判断 389"/>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1" name="テキスト ボックス 390"/>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92" name="フローチャート: 判断 391"/>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170959</xdr:rowOff>
    </xdr:from>
    <xdr:ext cx="762000" cy="259045"/>
    <xdr:sp macro="" textlink="">
      <xdr:nvSpPr>
        <xdr:cNvPr id="393" name="テキスト ボックス 392"/>
        <xdr:cNvSpPr txBox="1"/>
      </xdr:nvSpPr>
      <xdr:spPr>
        <a:xfrm>
          <a:off x="13131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88138</xdr:rowOff>
    </xdr:from>
    <xdr:to>
      <xdr:col>81</xdr:col>
      <xdr:colOff>95250</xdr:colOff>
      <xdr:row>42</xdr:row>
      <xdr:rowOff>18288</xdr:rowOff>
    </xdr:to>
    <xdr:sp macro="" textlink="">
      <xdr:nvSpPr>
        <xdr:cNvPr id="399" name="楕円 398"/>
        <xdr:cNvSpPr/>
      </xdr:nvSpPr>
      <xdr:spPr>
        <a:xfrm>
          <a:off x="169672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60215</xdr:rowOff>
    </xdr:from>
    <xdr:ext cx="762000" cy="259045"/>
    <xdr:sp macro="" textlink="">
      <xdr:nvSpPr>
        <xdr:cNvPr id="400" name="公債費負担の状況該当値テキスト"/>
        <xdr:cNvSpPr txBox="1"/>
      </xdr:nvSpPr>
      <xdr:spPr>
        <a:xfrm>
          <a:off x="17106900" y="708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83312</xdr:rowOff>
    </xdr:from>
    <xdr:to>
      <xdr:col>77</xdr:col>
      <xdr:colOff>95250</xdr:colOff>
      <xdr:row>42</xdr:row>
      <xdr:rowOff>13462</xdr:rowOff>
    </xdr:to>
    <xdr:sp macro="" textlink="">
      <xdr:nvSpPr>
        <xdr:cNvPr id="401" name="楕円 400"/>
        <xdr:cNvSpPr/>
      </xdr:nvSpPr>
      <xdr:spPr>
        <a:xfrm>
          <a:off x="16129000" y="711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169689</xdr:rowOff>
    </xdr:from>
    <xdr:ext cx="736600" cy="259045"/>
    <xdr:sp macro="" textlink="">
      <xdr:nvSpPr>
        <xdr:cNvPr id="402" name="テキスト ボックス 401"/>
        <xdr:cNvSpPr txBox="1"/>
      </xdr:nvSpPr>
      <xdr:spPr>
        <a:xfrm>
          <a:off x="15798800" y="719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78486</xdr:rowOff>
    </xdr:from>
    <xdr:to>
      <xdr:col>73</xdr:col>
      <xdr:colOff>44450</xdr:colOff>
      <xdr:row>42</xdr:row>
      <xdr:rowOff>8636</xdr:rowOff>
    </xdr:to>
    <xdr:sp macro="" textlink="">
      <xdr:nvSpPr>
        <xdr:cNvPr id="403" name="楕円 402"/>
        <xdr:cNvSpPr/>
      </xdr:nvSpPr>
      <xdr:spPr>
        <a:xfrm>
          <a:off x="15240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404" name="テキスト ボックス 403"/>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73660</xdr:rowOff>
    </xdr:from>
    <xdr:to>
      <xdr:col>68</xdr:col>
      <xdr:colOff>203200</xdr:colOff>
      <xdr:row>42</xdr:row>
      <xdr:rowOff>3810</xdr:rowOff>
    </xdr:to>
    <xdr:sp macro="" textlink="">
      <xdr:nvSpPr>
        <xdr:cNvPr id="405" name="楕円 404"/>
        <xdr:cNvSpPr/>
      </xdr:nvSpPr>
      <xdr:spPr>
        <a:xfrm>
          <a:off x="14351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406" name="テキスト ボックス 405"/>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64008</xdr:rowOff>
    </xdr:from>
    <xdr:to>
      <xdr:col>64</xdr:col>
      <xdr:colOff>152400</xdr:colOff>
      <xdr:row>41</xdr:row>
      <xdr:rowOff>165608</xdr:rowOff>
    </xdr:to>
    <xdr:sp macro="" textlink="">
      <xdr:nvSpPr>
        <xdr:cNvPr id="407" name="楕円 406"/>
        <xdr:cNvSpPr/>
      </xdr:nvSpPr>
      <xdr:spPr>
        <a:xfrm>
          <a:off x="13462000" y="709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150385</xdr:rowOff>
    </xdr:from>
    <xdr:ext cx="762000" cy="259045"/>
    <xdr:sp macro="" textlink="">
      <xdr:nvSpPr>
        <xdr:cNvPr id="408" name="テキスト ボックス 407"/>
        <xdr:cNvSpPr txBox="1"/>
      </xdr:nvSpPr>
      <xdr:spPr>
        <a:xfrm>
          <a:off x="13131800" y="717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将来負担比率については、充当可能財源等が将来負担額を上回り、昨年度に引き続き該当しない。</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将来負担額は前年と比較して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2,574,414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千円の増（くらて病建設事業等に伴う地方債の現在高</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2,417,893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千円の増）、将来負担額から控除される充当可能財源等も</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2,408,456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今後も将来への負担を少しでも軽減できるよう、新規事業の実施等についての将来負担を見据え、財政の健全化を図っていく。</a:t>
          </a:r>
        </a:p>
        <a:p>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5" name="直線コネクタ 424"/>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6" name="テキスト ボックス 425"/>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9" name="直線コネクタ 428"/>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0" name="テキスト ボックス 429"/>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143891</xdr:rowOff>
    </xdr:to>
    <xdr:cxnSp macro="">
      <xdr:nvCxnSpPr>
        <xdr:cNvPr id="433" name="直線コネクタ 432"/>
        <xdr:cNvCxnSpPr/>
      </xdr:nvCxnSpPr>
      <xdr:spPr>
        <a:xfrm flipV="1">
          <a:off x="17018000" y="2571750"/>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115968</xdr:rowOff>
    </xdr:from>
    <xdr:ext cx="762000" cy="259045"/>
    <xdr:sp macro="" textlink="">
      <xdr:nvSpPr>
        <xdr:cNvPr id="434" name="将来負担の状況最小値テキスト"/>
        <xdr:cNvSpPr txBox="1"/>
      </xdr:nvSpPr>
      <xdr:spPr>
        <a:xfrm>
          <a:off x="17106900" y="388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143891</xdr:rowOff>
    </xdr:from>
    <xdr:to>
      <xdr:col>81</xdr:col>
      <xdr:colOff>133350</xdr:colOff>
      <xdr:row>22</xdr:row>
      <xdr:rowOff>143891</xdr:rowOff>
    </xdr:to>
    <xdr:cxnSp macro="">
      <xdr:nvCxnSpPr>
        <xdr:cNvPr id="435" name="直線コネクタ 434"/>
        <xdr:cNvCxnSpPr/>
      </xdr:nvCxnSpPr>
      <xdr:spPr>
        <a:xfrm>
          <a:off x="16929100" y="391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6"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7" name="直線コネクタ 436"/>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169943</xdr:rowOff>
    </xdr:from>
    <xdr:ext cx="762000" cy="259045"/>
    <xdr:sp macro="" textlink="">
      <xdr:nvSpPr>
        <xdr:cNvPr id="438" name="将来負担の状況平均値テキスト"/>
        <xdr:cNvSpPr txBox="1"/>
      </xdr:nvSpPr>
      <xdr:spPr>
        <a:xfrm>
          <a:off x="17106900" y="2570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26416</xdr:rowOff>
    </xdr:from>
    <xdr:to>
      <xdr:col>81</xdr:col>
      <xdr:colOff>95250</xdr:colOff>
      <xdr:row>15</xdr:row>
      <xdr:rowOff>128016</xdr:rowOff>
    </xdr:to>
    <xdr:sp macro="" textlink="">
      <xdr:nvSpPr>
        <xdr:cNvPr id="439" name="フローチャート: 判断 438"/>
        <xdr:cNvSpPr/>
      </xdr:nvSpPr>
      <xdr:spPr>
        <a:xfrm>
          <a:off x="169672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78295</xdr:rowOff>
    </xdr:from>
    <xdr:to>
      <xdr:col>77</xdr:col>
      <xdr:colOff>95250</xdr:colOff>
      <xdr:row>16</xdr:row>
      <xdr:rowOff>8445</xdr:rowOff>
    </xdr:to>
    <xdr:sp macro="" textlink="">
      <xdr:nvSpPr>
        <xdr:cNvPr id="440" name="フローチャート: 判断 439"/>
        <xdr:cNvSpPr/>
      </xdr:nvSpPr>
      <xdr:spPr>
        <a:xfrm>
          <a:off x="16129000" y="265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18622</xdr:rowOff>
    </xdr:from>
    <xdr:ext cx="736600" cy="259045"/>
    <xdr:sp macro="" textlink="">
      <xdr:nvSpPr>
        <xdr:cNvPr id="441" name="テキスト ボックス 440"/>
        <xdr:cNvSpPr txBox="1"/>
      </xdr:nvSpPr>
      <xdr:spPr>
        <a:xfrm>
          <a:off x="15798800" y="2418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72866</xdr:rowOff>
    </xdr:from>
    <xdr:to>
      <xdr:col>73</xdr:col>
      <xdr:colOff>44450</xdr:colOff>
      <xdr:row>16</xdr:row>
      <xdr:rowOff>3016</xdr:rowOff>
    </xdr:to>
    <xdr:sp macro="" textlink="">
      <xdr:nvSpPr>
        <xdr:cNvPr id="442" name="フローチャート: 判断 441"/>
        <xdr:cNvSpPr/>
      </xdr:nvSpPr>
      <xdr:spPr>
        <a:xfrm>
          <a:off x="15240000" y="264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13193</xdr:rowOff>
    </xdr:from>
    <xdr:ext cx="762000" cy="259045"/>
    <xdr:sp macro="" textlink="">
      <xdr:nvSpPr>
        <xdr:cNvPr id="443" name="テキスト ボックス 442"/>
        <xdr:cNvSpPr txBox="1"/>
      </xdr:nvSpPr>
      <xdr:spPr>
        <a:xfrm>
          <a:off x="14909800" y="24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121126</xdr:rowOff>
    </xdr:from>
    <xdr:to>
      <xdr:col>68</xdr:col>
      <xdr:colOff>203200</xdr:colOff>
      <xdr:row>16</xdr:row>
      <xdr:rowOff>51276</xdr:rowOff>
    </xdr:to>
    <xdr:sp macro="" textlink="">
      <xdr:nvSpPr>
        <xdr:cNvPr id="444" name="フローチャート: 判断 443"/>
        <xdr:cNvSpPr/>
      </xdr:nvSpPr>
      <xdr:spPr>
        <a:xfrm>
          <a:off x="14351000" y="26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61453</xdr:rowOff>
    </xdr:from>
    <xdr:ext cx="762000" cy="259045"/>
    <xdr:sp macro="" textlink="">
      <xdr:nvSpPr>
        <xdr:cNvPr id="445" name="テキスト ボックス 444"/>
        <xdr:cNvSpPr txBox="1"/>
      </xdr:nvSpPr>
      <xdr:spPr>
        <a:xfrm>
          <a:off x="14020800" y="246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147669</xdr:rowOff>
    </xdr:from>
    <xdr:to>
      <xdr:col>64</xdr:col>
      <xdr:colOff>152400</xdr:colOff>
      <xdr:row>16</xdr:row>
      <xdr:rowOff>77819</xdr:rowOff>
    </xdr:to>
    <xdr:sp macro="" textlink="">
      <xdr:nvSpPr>
        <xdr:cNvPr id="446" name="フローチャート: 判断 445"/>
        <xdr:cNvSpPr/>
      </xdr:nvSpPr>
      <xdr:spPr>
        <a:xfrm>
          <a:off x="13462000" y="27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87996</xdr:rowOff>
    </xdr:from>
    <xdr:ext cx="762000" cy="259045"/>
    <xdr:sp macro="" textlink="">
      <xdr:nvSpPr>
        <xdr:cNvPr id="447" name="テキスト ボックス 446"/>
        <xdr:cNvSpPr txBox="1"/>
      </xdr:nvSpPr>
      <xdr:spPr>
        <a:xfrm>
          <a:off x="13131800" y="248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福岡県鞍手町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15,563
15,344
35.60
12,157,572
12,076,632
72,417
4,761,442
9,862,646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退職者の減により退職手当が減少となった一方、会計年度任用職員報酬・共済費の増加が影響し前年と比較して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ポイント増加となっているが、全国平均、類似団体平均を下回っている。第</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次行財政改革集中改革プラン、第</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次行財政改革プラン（平成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に基づき普通会計において職員の削減に取り組み、給与の適正化に努めた結果である。厳しい財政事情を考慮すると、今後も適正な給与水準を維持しなければならず、適正な人事管理に努め人件費の抑制を図る。</a:t>
          </a:r>
        </a:p>
        <a:p>
          <a:endParaRPr kumimoji="1" lang="ja-JP" altLang="en-US"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40</xdr:row>
      <xdr:rowOff>50800</xdr:rowOff>
    </xdr:to>
    <xdr:cxnSp macro="">
      <xdr:nvCxnSpPr>
        <xdr:cNvPr id="61" name="直線コネクタ 60"/>
        <xdr:cNvCxnSpPr/>
      </xdr:nvCxnSpPr>
      <xdr:spPr>
        <a:xfrm flipV="1">
          <a:off x="4826000" y="5651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22877</xdr:rowOff>
    </xdr:from>
    <xdr:ext cx="762000" cy="259045"/>
    <xdr:sp macro="" textlink="">
      <xdr:nvSpPr>
        <xdr:cNvPr id="62" name="人件費最小値テキスト"/>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50800</xdr:rowOff>
    </xdr:from>
    <xdr:to>
      <xdr:col>24</xdr:col>
      <xdr:colOff>114300</xdr:colOff>
      <xdr:row>40</xdr:row>
      <xdr:rowOff>50800</xdr:rowOff>
    </xdr:to>
    <xdr:cxnSp macro="">
      <xdr:nvCxnSpPr>
        <xdr:cNvPr id="63" name="直線コネクタ 62"/>
        <xdr:cNvCxnSpPr/>
      </xdr:nvCxnSpPr>
      <xdr:spPr>
        <a:xfrm>
          <a:off x="4737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100330</xdr:rowOff>
    </xdr:from>
    <xdr:to>
      <xdr:col>24</xdr:col>
      <xdr:colOff>25400</xdr:colOff>
      <xdr:row>34</xdr:row>
      <xdr:rowOff>27940</xdr:rowOff>
    </xdr:to>
    <xdr:cxnSp macro="">
      <xdr:nvCxnSpPr>
        <xdr:cNvPr id="66" name="直線コネクタ 65"/>
        <xdr:cNvCxnSpPr/>
      </xdr:nvCxnSpPr>
      <xdr:spPr>
        <a:xfrm>
          <a:off x="3987800" y="575818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154957</xdr:rowOff>
    </xdr:from>
    <xdr:ext cx="762000" cy="259045"/>
    <xdr:sp macro="" textlink="">
      <xdr:nvSpPr>
        <xdr:cNvPr id="67" name="人件費平均値テキスト"/>
        <xdr:cNvSpPr txBox="1"/>
      </xdr:nvSpPr>
      <xdr:spPr>
        <a:xfrm>
          <a:off x="4914900" y="5984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xdr:rowOff>
    </xdr:from>
    <xdr:to>
      <xdr:col>24</xdr:col>
      <xdr:colOff>76200</xdr:colOff>
      <xdr:row>35</xdr:row>
      <xdr:rowOff>113030</xdr:rowOff>
    </xdr:to>
    <xdr:sp macro="" textlink="">
      <xdr:nvSpPr>
        <xdr:cNvPr id="68" name="フローチャート: 判断 67"/>
        <xdr:cNvSpPr/>
      </xdr:nvSpPr>
      <xdr:spPr>
        <a:xfrm>
          <a:off x="47752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1270</xdr:rowOff>
    </xdr:from>
    <xdr:to>
      <xdr:col>19</xdr:col>
      <xdr:colOff>187325</xdr:colOff>
      <xdr:row>33</xdr:row>
      <xdr:rowOff>100330</xdr:rowOff>
    </xdr:to>
    <xdr:cxnSp macro="">
      <xdr:nvCxnSpPr>
        <xdr:cNvPr id="69" name="直線コネクタ 68"/>
        <xdr:cNvCxnSpPr/>
      </xdr:nvCxnSpPr>
      <xdr:spPr>
        <a:xfrm>
          <a:off x="3098800" y="56591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68580</xdr:rowOff>
    </xdr:from>
    <xdr:to>
      <xdr:col>20</xdr:col>
      <xdr:colOff>38100</xdr:colOff>
      <xdr:row>34</xdr:row>
      <xdr:rowOff>170180</xdr:rowOff>
    </xdr:to>
    <xdr:sp macro="" textlink="">
      <xdr:nvSpPr>
        <xdr:cNvPr id="70" name="フローチャート: 判断 69"/>
        <xdr:cNvSpPr/>
      </xdr:nvSpPr>
      <xdr:spPr>
        <a:xfrm>
          <a:off x="3937000" y="589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154957</xdr:rowOff>
    </xdr:from>
    <xdr:ext cx="736600" cy="259045"/>
    <xdr:sp macro="" textlink="">
      <xdr:nvSpPr>
        <xdr:cNvPr id="71" name="テキスト ボックス 70"/>
        <xdr:cNvSpPr txBox="1"/>
      </xdr:nvSpPr>
      <xdr:spPr>
        <a:xfrm>
          <a:off x="3606800" y="598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1270</xdr:rowOff>
    </xdr:from>
    <xdr:to>
      <xdr:col>15</xdr:col>
      <xdr:colOff>98425</xdr:colOff>
      <xdr:row>33</xdr:row>
      <xdr:rowOff>130810</xdr:rowOff>
    </xdr:to>
    <xdr:cxnSp macro="">
      <xdr:nvCxnSpPr>
        <xdr:cNvPr id="72" name="直線コネクタ 71"/>
        <xdr:cNvCxnSpPr/>
      </xdr:nvCxnSpPr>
      <xdr:spPr>
        <a:xfrm flipV="1">
          <a:off x="2209800" y="56591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76200</xdr:rowOff>
    </xdr:from>
    <xdr:to>
      <xdr:col>15</xdr:col>
      <xdr:colOff>149225</xdr:colOff>
      <xdr:row>35</xdr:row>
      <xdr:rowOff>6350</xdr:rowOff>
    </xdr:to>
    <xdr:sp macro="" textlink="">
      <xdr:nvSpPr>
        <xdr:cNvPr id="73" name="フローチャート: 判断 72"/>
        <xdr:cNvSpPr/>
      </xdr:nvSpPr>
      <xdr:spPr>
        <a:xfrm>
          <a:off x="3048000" y="590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162577</xdr:rowOff>
    </xdr:from>
    <xdr:ext cx="762000" cy="259045"/>
    <xdr:sp macro="" textlink="">
      <xdr:nvSpPr>
        <xdr:cNvPr id="74" name="テキスト ボックス 73"/>
        <xdr:cNvSpPr txBox="1"/>
      </xdr:nvSpPr>
      <xdr:spPr>
        <a:xfrm>
          <a:off x="27178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24130</xdr:rowOff>
    </xdr:from>
    <xdr:to>
      <xdr:col>11</xdr:col>
      <xdr:colOff>9525</xdr:colOff>
      <xdr:row>33</xdr:row>
      <xdr:rowOff>130810</xdr:rowOff>
    </xdr:to>
    <xdr:cxnSp macro="">
      <xdr:nvCxnSpPr>
        <xdr:cNvPr id="75" name="直線コネクタ 74"/>
        <xdr:cNvCxnSpPr/>
      </xdr:nvCxnSpPr>
      <xdr:spPr>
        <a:xfrm>
          <a:off x="1320800" y="56819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83820</xdr:rowOff>
    </xdr:from>
    <xdr:to>
      <xdr:col>11</xdr:col>
      <xdr:colOff>60325</xdr:colOff>
      <xdr:row>35</xdr:row>
      <xdr:rowOff>13970</xdr:rowOff>
    </xdr:to>
    <xdr:sp macro="" textlink="">
      <xdr:nvSpPr>
        <xdr:cNvPr id="76" name="フローチャート: 判断 75"/>
        <xdr:cNvSpPr/>
      </xdr:nvSpPr>
      <xdr:spPr>
        <a:xfrm>
          <a:off x="2159000" y="591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170197</xdr:rowOff>
    </xdr:from>
    <xdr:ext cx="762000" cy="259045"/>
    <xdr:sp macro="" textlink="">
      <xdr:nvSpPr>
        <xdr:cNvPr id="77" name="テキスト ボックス 76"/>
        <xdr:cNvSpPr txBox="1"/>
      </xdr:nvSpPr>
      <xdr:spPr>
        <a:xfrm>
          <a:off x="1828800" y="599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91440</xdr:rowOff>
    </xdr:from>
    <xdr:to>
      <xdr:col>6</xdr:col>
      <xdr:colOff>171450</xdr:colOff>
      <xdr:row>35</xdr:row>
      <xdr:rowOff>21590</xdr:rowOff>
    </xdr:to>
    <xdr:sp macro="" textlink="">
      <xdr:nvSpPr>
        <xdr:cNvPr id="78" name="フローチャート: 判断 77"/>
        <xdr:cNvSpPr/>
      </xdr:nvSpPr>
      <xdr:spPr>
        <a:xfrm>
          <a:off x="1270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6367</xdr:rowOff>
    </xdr:from>
    <xdr:ext cx="762000" cy="259045"/>
    <xdr:sp macro="" textlink="">
      <xdr:nvSpPr>
        <xdr:cNvPr id="79" name="テキスト ボックス 78"/>
        <xdr:cNvSpPr txBox="1"/>
      </xdr:nvSpPr>
      <xdr:spPr>
        <a:xfrm>
          <a:off x="939800" y="600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148590</xdr:rowOff>
    </xdr:from>
    <xdr:to>
      <xdr:col>24</xdr:col>
      <xdr:colOff>76200</xdr:colOff>
      <xdr:row>34</xdr:row>
      <xdr:rowOff>78740</xdr:rowOff>
    </xdr:to>
    <xdr:sp macro="" textlink="">
      <xdr:nvSpPr>
        <xdr:cNvPr id="85" name="楕円 84"/>
        <xdr:cNvSpPr/>
      </xdr:nvSpPr>
      <xdr:spPr>
        <a:xfrm>
          <a:off x="47752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165117</xdr:rowOff>
    </xdr:from>
    <xdr:ext cx="762000" cy="259045"/>
    <xdr:sp macro="" textlink="">
      <xdr:nvSpPr>
        <xdr:cNvPr id="86" name="人件費該当値テキスト"/>
        <xdr:cNvSpPr txBox="1"/>
      </xdr:nvSpPr>
      <xdr:spPr>
        <a:xfrm>
          <a:off x="49149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49530</xdr:rowOff>
    </xdr:from>
    <xdr:to>
      <xdr:col>20</xdr:col>
      <xdr:colOff>38100</xdr:colOff>
      <xdr:row>33</xdr:row>
      <xdr:rowOff>151130</xdr:rowOff>
    </xdr:to>
    <xdr:sp macro="" textlink="">
      <xdr:nvSpPr>
        <xdr:cNvPr id="87" name="楕円 86"/>
        <xdr:cNvSpPr/>
      </xdr:nvSpPr>
      <xdr:spPr>
        <a:xfrm>
          <a:off x="39370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161307</xdr:rowOff>
    </xdr:from>
    <xdr:ext cx="736600" cy="259045"/>
    <xdr:sp macro="" textlink="">
      <xdr:nvSpPr>
        <xdr:cNvPr id="88" name="テキスト ボックス 87"/>
        <xdr:cNvSpPr txBox="1"/>
      </xdr:nvSpPr>
      <xdr:spPr>
        <a:xfrm>
          <a:off x="3606800" y="547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121920</xdr:rowOff>
    </xdr:from>
    <xdr:to>
      <xdr:col>15</xdr:col>
      <xdr:colOff>149225</xdr:colOff>
      <xdr:row>33</xdr:row>
      <xdr:rowOff>52070</xdr:rowOff>
    </xdr:to>
    <xdr:sp macro="" textlink="">
      <xdr:nvSpPr>
        <xdr:cNvPr id="89" name="楕円 88"/>
        <xdr:cNvSpPr/>
      </xdr:nvSpPr>
      <xdr:spPr>
        <a:xfrm>
          <a:off x="3048000" y="560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62247</xdr:rowOff>
    </xdr:from>
    <xdr:ext cx="762000" cy="259045"/>
    <xdr:sp macro="" textlink="">
      <xdr:nvSpPr>
        <xdr:cNvPr id="90" name="テキスト ボックス 89"/>
        <xdr:cNvSpPr txBox="1"/>
      </xdr:nvSpPr>
      <xdr:spPr>
        <a:xfrm>
          <a:off x="2717800" y="537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80010</xdr:rowOff>
    </xdr:from>
    <xdr:to>
      <xdr:col>11</xdr:col>
      <xdr:colOff>60325</xdr:colOff>
      <xdr:row>34</xdr:row>
      <xdr:rowOff>10160</xdr:rowOff>
    </xdr:to>
    <xdr:sp macro="" textlink="">
      <xdr:nvSpPr>
        <xdr:cNvPr id="91" name="楕円 90"/>
        <xdr:cNvSpPr/>
      </xdr:nvSpPr>
      <xdr:spPr>
        <a:xfrm>
          <a:off x="2159000" y="57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20337</xdr:rowOff>
    </xdr:from>
    <xdr:ext cx="762000" cy="259045"/>
    <xdr:sp macro="" textlink="">
      <xdr:nvSpPr>
        <xdr:cNvPr id="92" name="テキスト ボックス 91"/>
        <xdr:cNvSpPr txBox="1"/>
      </xdr:nvSpPr>
      <xdr:spPr>
        <a:xfrm>
          <a:off x="1828800" y="550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144780</xdr:rowOff>
    </xdr:from>
    <xdr:to>
      <xdr:col>6</xdr:col>
      <xdr:colOff>171450</xdr:colOff>
      <xdr:row>33</xdr:row>
      <xdr:rowOff>74930</xdr:rowOff>
    </xdr:to>
    <xdr:sp macro="" textlink="">
      <xdr:nvSpPr>
        <xdr:cNvPr id="93" name="楕円 92"/>
        <xdr:cNvSpPr/>
      </xdr:nvSpPr>
      <xdr:spPr>
        <a:xfrm>
          <a:off x="1270000" y="563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85107</xdr:rowOff>
    </xdr:from>
    <xdr:ext cx="762000" cy="259045"/>
    <xdr:sp macro="" textlink="">
      <xdr:nvSpPr>
        <xdr:cNvPr id="94" name="テキスト ボックス 93"/>
        <xdr:cNvSpPr txBox="1"/>
      </xdr:nvSpPr>
      <xdr:spPr>
        <a:xfrm>
          <a:off x="939800" y="540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スクールバスに要する経費の増加等による物件費の増額により前年と比較して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ポイント上回っている。今後もより一層、経常経費の見直し、削減に努める。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41275</xdr:rowOff>
    </xdr:from>
    <xdr:to>
      <xdr:col>82</xdr:col>
      <xdr:colOff>107950</xdr:colOff>
      <xdr:row>21</xdr:row>
      <xdr:rowOff>69850</xdr:rowOff>
    </xdr:to>
    <xdr:cxnSp macro="">
      <xdr:nvCxnSpPr>
        <xdr:cNvPr id="126" name="直線コネクタ 125"/>
        <xdr:cNvCxnSpPr/>
      </xdr:nvCxnSpPr>
      <xdr:spPr>
        <a:xfrm flipV="1">
          <a:off x="16510000" y="227012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127652</xdr:rowOff>
    </xdr:from>
    <xdr:ext cx="762000" cy="259045"/>
    <xdr:sp macro="" textlink="">
      <xdr:nvSpPr>
        <xdr:cNvPr id="129" name="物件費最大値テキスト"/>
        <xdr:cNvSpPr txBox="1"/>
      </xdr:nvSpPr>
      <xdr:spPr>
        <a:xfrm>
          <a:off x="16598900" y="201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41275</xdr:rowOff>
    </xdr:from>
    <xdr:to>
      <xdr:col>82</xdr:col>
      <xdr:colOff>196850</xdr:colOff>
      <xdr:row>13</xdr:row>
      <xdr:rowOff>41275</xdr:rowOff>
    </xdr:to>
    <xdr:cxnSp macro="">
      <xdr:nvCxnSpPr>
        <xdr:cNvPr id="130" name="直線コネクタ 129"/>
        <xdr:cNvCxnSpPr/>
      </xdr:nvCxnSpPr>
      <xdr:spPr>
        <a:xfrm>
          <a:off x="16421100" y="227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98425</xdr:rowOff>
    </xdr:from>
    <xdr:to>
      <xdr:col>82</xdr:col>
      <xdr:colOff>107950</xdr:colOff>
      <xdr:row>17</xdr:row>
      <xdr:rowOff>146050</xdr:rowOff>
    </xdr:to>
    <xdr:cxnSp macro="">
      <xdr:nvCxnSpPr>
        <xdr:cNvPr id="131" name="直線コネクタ 130"/>
        <xdr:cNvCxnSpPr/>
      </xdr:nvCxnSpPr>
      <xdr:spPr>
        <a:xfrm>
          <a:off x="15671800" y="301307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130827</xdr:rowOff>
    </xdr:from>
    <xdr:ext cx="762000" cy="259045"/>
    <xdr:sp macro="" textlink="">
      <xdr:nvSpPr>
        <xdr:cNvPr id="132" name="物件費平均値テキスト"/>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33" name="フローチャート: 判断 132"/>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98425</xdr:rowOff>
    </xdr:from>
    <xdr:to>
      <xdr:col>78</xdr:col>
      <xdr:colOff>69850</xdr:colOff>
      <xdr:row>17</xdr:row>
      <xdr:rowOff>165100</xdr:rowOff>
    </xdr:to>
    <xdr:cxnSp macro="">
      <xdr:nvCxnSpPr>
        <xdr:cNvPr id="134" name="直線コネクタ 133"/>
        <xdr:cNvCxnSpPr/>
      </xdr:nvCxnSpPr>
      <xdr:spPr>
        <a:xfrm flipV="1">
          <a:off x="14782800" y="301307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38100</xdr:rowOff>
    </xdr:from>
    <xdr:to>
      <xdr:col>78</xdr:col>
      <xdr:colOff>120650</xdr:colOff>
      <xdr:row>17</xdr:row>
      <xdr:rowOff>139700</xdr:rowOff>
    </xdr:to>
    <xdr:sp macro="" textlink="">
      <xdr:nvSpPr>
        <xdr:cNvPr id="135" name="フローチャート: 判断 134"/>
        <xdr:cNvSpPr/>
      </xdr:nvSpPr>
      <xdr:spPr>
        <a:xfrm>
          <a:off x="15621000" y="295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149877</xdr:rowOff>
    </xdr:from>
    <xdr:ext cx="736600" cy="259045"/>
    <xdr:sp macro="" textlink="">
      <xdr:nvSpPr>
        <xdr:cNvPr id="136" name="テキスト ボックス 135"/>
        <xdr:cNvSpPr txBox="1"/>
      </xdr:nvSpPr>
      <xdr:spPr>
        <a:xfrm>
          <a:off x="15290800" y="2721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146050</xdr:rowOff>
    </xdr:from>
    <xdr:to>
      <xdr:col>73</xdr:col>
      <xdr:colOff>180975</xdr:colOff>
      <xdr:row>17</xdr:row>
      <xdr:rowOff>165100</xdr:rowOff>
    </xdr:to>
    <xdr:cxnSp macro="">
      <xdr:nvCxnSpPr>
        <xdr:cNvPr id="137" name="直線コネクタ 136"/>
        <xdr:cNvCxnSpPr/>
      </xdr:nvCxnSpPr>
      <xdr:spPr>
        <a:xfrm>
          <a:off x="13893800" y="3060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8" name="フローチャート: 判断 137"/>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9" name="テキスト ボックス 138"/>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136525</xdr:rowOff>
    </xdr:from>
    <xdr:to>
      <xdr:col>69</xdr:col>
      <xdr:colOff>92075</xdr:colOff>
      <xdr:row>17</xdr:row>
      <xdr:rowOff>146050</xdr:rowOff>
    </xdr:to>
    <xdr:cxnSp macro="">
      <xdr:nvCxnSpPr>
        <xdr:cNvPr id="140" name="直線コネクタ 139"/>
        <xdr:cNvCxnSpPr/>
      </xdr:nvCxnSpPr>
      <xdr:spPr>
        <a:xfrm>
          <a:off x="13004800" y="30511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0</xdr:rowOff>
    </xdr:from>
    <xdr:to>
      <xdr:col>69</xdr:col>
      <xdr:colOff>142875</xdr:colOff>
      <xdr:row>17</xdr:row>
      <xdr:rowOff>101600</xdr:rowOff>
    </xdr:to>
    <xdr:sp macro="" textlink="">
      <xdr:nvSpPr>
        <xdr:cNvPr id="141" name="フローチャート: 判断 140"/>
        <xdr:cNvSpPr/>
      </xdr:nvSpPr>
      <xdr:spPr>
        <a:xfrm>
          <a:off x="13843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111777</xdr:rowOff>
    </xdr:from>
    <xdr:ext cx="762000" cy="259045"/>
    <xdr:sp macro="" textlink="">
      <xdr:nvSpPr>
        <xdr:cNvPr id="142" name="テキスト ボックス 141"/>
        <xdr:cNvSpPr txBox="1"/>
      </xdr:nvSpPr>
      <xdr:spPr>
        <a:xfrm>
          <a:off x="13512800" y="268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43" name="フローチャート: 判断 142"/>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92727</xdr:rowOff>
    </xdr:from>
    <xdr:ext cx="762000" cy="259045"/>
    <xdr:sp macro="" textlink="">
      <xdr:nvSpPr>
        <xdr:cNvPr id="144" name="テキスト ボックス 143"/>
        <xdr:cNvSpPr txBox="1"/>
      </xdr:nvSpPr>
      <xdr:spPr>
        <a:xfrm>
          <a:off x="12623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95250</xdr:rowOff>
    </xdr:from>
    <xdr:to>
      <xdr:col>82</xdr:col>
      <xdr:colOff>158750</xdr:colOff>
      <xdr:row>18</xdr:row>
      <xdr:rowOff>25400</xdr:rowOff>
    </xdr:to>
    <xdr:sp macro="" textlink="">
      <xdr:nvSpPr>
        <xdr:cNvPr id="150" name="楕円 149"/>
        <xdr:cNvSpPr/>
      </xdr:nvSpPr>
      <xdr:spPr>
        <a:xfrm>
          <a:off x="164592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67327</xdr:rowOff>
    </xdr:from>
    <xdr:ext cx="762000" cy="259045"/>
    <xdr:sp macro="" textlink="">
      <xdr:nvSpPr>
        <xdr:cNvPr id="151" name="物件費該当値テキスト"/>
        <xdr:cNvSpPr txBox="1"/>
      </xdr:nvSpPr>
      <xdr:spPr>
        <a:xfrm>
          <a:off x="165989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47625</xdr:rowOff>
    </xdr:from>
    <xdr:to>
      <xdr:col>78</xdr:col>
      <xdr:colOff>120650</xdr:colOff>
      <xdr:row>17</xdr:row>
      <xdr:rowOff>149225</xdr:rowOff>
    </xdr:to>
    <xdr:sp macro="" textlink="">
      <xdr:nvSpPr>
        <xdr:cNvPr id="152" name="楕円 151"/>
        <xdr:cNvSpPr/>
      </xdr:nvSpPr>
      <xdr:spPr>
        <a:xfrm>
          <a:off x="15621000" y="296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134002</xdr:rowOff>
    </xdr:from>
    <xdr:ext cx="736600" cy="259045"/>
    <xdr:sp macro="" textlink="">
      <xdr:nvSpPr>
        <xdr:cNvPr id="153" name="テキスト ボックス 152"/>
        <xdr:cNvSpPr txBox="1"/>
      </xdr:nvSpPr>
      <xdr:spPr>
        <a:xfrm>
          <a:off x="15290800" y="3048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114300</xdr:rowOff>
    </xdr:from>
    <xdr:to>
      <xdr:col>74</xdr:col>
      <xdr:colOff>31750</xdr:colOff>
      <xdr:row>18</xdr:row>
      <xdr:rowOff>44450</xdr:rowOff>
    </xdr:to>
    <xdr:sp macro="" textlink="">
      <xdr:nvSpPr>
        <xdr:cNvPr id="154" name="楕円 153"/>
        <xdr:cNvSpPr/>
      </xdr:nvSpPr>
      <xdr:spPr>
        <a:xfrm>
          <a:off x="14732000" y="302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29227</xdr:rowOff>
    </xdr:from>
    <xdr:ext cx="762000" cy="259045"/>
    <xdr:sp macro="" textlink="">
      <xdr:nvSpPr>
        <xdr:cNvPr id="155" name="テキスト ボックス 154"/>
        <xdr:cNvSpPr txBox="1"/>
      </xdr:nvSpPr>
      <xdr:spPr>
        <a:xfrm>
          <a:off x="14401800" y="311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95250</xdr:rowOff>
    </xdr:from>
    <xdr:to>
      <xdr:col>69</xdr:col>
      <xdr:colOff>142875</xdr:colOff>
      <xdr:row>18</xdr:row>
      <xdr:rowOff>25400</xdr:rowOff>
    </xdr:to>
    <xdr:sp macro="" textlink="">
      <xdr:nvSpPr>
        <xdr:cNvPr id="156" name="楕円 155"/>
        <xdr:cNvSpPr/>
      </xdr:nvSpPr>
      <xdr:spPr>
        <a:xfrm>
          <a:off x="13843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10177</xdr:rowOff>
    </xdr:from>
    <xdr:ext cx="762000" cy="259045"/>
    <xdr:sp macro="" textlink="">
      <xdr:nvSpPr>
        <xdr:cNvPr id="157" name="テキスト ボックス 156"/>
        <xdr:cNvSpPr txBox="1"/>
      </xdr:nvSpPr>
      <xdr:spPr>
        <a:xfrm>
          <a:off x="13512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85725</xdr:rowOff>
    </xdr:from>
    <xdr:to>
      <xdr:col>65</xdr:col>
      <xdr:colOff>53975</xdr:colOff>
      <xdr:row>18</xdr:row>
      <xdr:rowOff>15875</xdr:rowOff>
    </xdr:to>
    <xdr:sp macro="" textlink="">
      <xdr:nvSpPr>
        <xdr:cNvPr id="158" name="楕円 157"/>
        <xdr:cNvSpPr/>
      </xdr:nvSpPr>
      <xdr:spPr>
        <a:xfrm>
          <a:off x="12954000" y="300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652</xdr:rowOff>
    </xdr:from>
    <xdr:ext cx="762000" cy="259045"/>
    <xdr:sp macro="" textlink="">
      <xdr:nvSpPr>
        <xdr:cNvPr id="159" name="テキスト ボックス 158"/>
        <xdr:cNvSpPr txBox="1"/>
      </xdr:nvSpPr>
      <xdr:spPr>
        <a:xfrm>
          <a:off x="12623800" y="308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障害福祉サービス費、公立保育所事業費に係る事業費の増額などはあるが、前年と比較して増減なしとなっている一方、扶助費に係る経常収支比率は類似団体平均を上回っている。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経常一般財源である町税等について、収納率の向上を図り、扶助費に係る経常収支比率の改善に努める。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114300</xdr:rowOff>
    </xdr:from>
    <xdr:to>
      <xdr:col>24</xdr:col>
      <xdr:colOff>25400</xdr:colOff>
      <xdr:row>61</xdr:row>
      <xdr:rowOff>107950</xdr:rowOff>
    </xdr:to>
    <xdr:cxnSp macro="">
      <xdr:nvCxnSpPr>
        <xdr:cNvPr id="187" name="直線コネクタ 186"/>
        <xdr:cNvCxnSpPr/>
      </xdr:nvCxnSpPr>
      <xdr:spPr>
        <a:xfrm flipV="1">
          <a:off x="4826000" y="9029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88"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89" name="直線コネクタ 188"/>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29227</xdr:rowOff>
    </xdr:from>
    <xdr:ext cx="762000" cy="259045"/>
    <xdr:sp macro="" textlink="">
      <xdr:nvSpPr>
        <xdr:cNvPr id="190" name="扶助費最大値テキスト"/>
        <xdr:cNvSpPr txBox="1"/>
      </xdr:nvSpPr>
      <xdr:spPr>
        <a:xfrm>
          <a:off x="4914900" y="877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114300</xdr:rowOff>
    </xdr:from>
    <xdr:to>
      <xdr:col>24</xdr:col>
      <xdr:colOff>114300</xdr:colOff>
      <xdr:row>52</xdr:row>
      <xdr:rowOff>114300</xdr:rowOff>
    </xdr:to>
    <xdr:cxnSp macro="">
      <xdr:nvCxnSpPr>
        <xdr:cNvPr id="191" name="直線コネクタ 190"/>
        <xdr:cNvCxnSpPr/>
      </xdr:nvCxnSpPr>
      <xdr:spPr>
        <a:xfrm>
          <a:off x="4737100" y="902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63500</xdr:rowOff>
    </xdr:from>
    <xdr:to>
      <xdr:col>24</xdr:col>
      <xdr:colOff>25400</xdr:colOff>
      <xdr:row>56</xdr:row>
      <xdr:rowOff>63500</xdr:rowOff>
    </xdr:to>
    <xdr:cxnSp macro="">
      <xdr:nvCxnSpPr>
        <xdr:cNvPr id="192" name="直線コネクタ 191"/>
        <xdr:cNvCxnSpPr/>
      </xdr:nvCxnSpPr>
      <xdr:spPr>
        <a:xfrm>
          <a:off x="3987800" y="966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35577</xdr:rowOff>
    </xdr:from>
    <xdr:ext cx="762000" cy="259045"/>
    <xdr:sp macro="" textlink="">
      <xdr:nvSpPr>
        <xdr:cNvPr id="193"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4" name="フローチャート: 判断 193"/>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158750</xdr:rowOff>
    </xdr:from>
    <xdr:to>
      <xdr:col>19</xdr:col>
      <xdr:colOff>187325</xdr:colOff>
      <xdr:row>56</xdr:row>
      <xdr:rowOff>63500</xdr:rowOff>
    </xdr:to>
    <xdr:cxnSp macro="">
      <xdr:nvCxnSpPr>
        <xdr:cNvPr id="195" name="直線コネクタ 194"/>
        <xdr:cNvCxnSpPr/>
      </xdr:nvCxnSpPr>
      <xdr:spPr>
        <a:xfrm>
          <a:off x="3098800" y="9588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6" name="フローチャート: 判断 195"/>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197" name="テキスト ボックス 196"/>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158750</xdr:rowOff>
    </xdr:from>
    <xdr:to>
      <xdr:col>15</xdr:col>
      <xdr:colOff>98425</xdr:colOff>
      <xdr:row>56</xdr:row>
      <xdr:rowOff>38100</xdr:rowOff>
    </xdr:to>
    <xdr:cxnSp macro="">
      <xdr:nvCxnSpPr>
        <xdr:cNvPr id="198" name="直線コネクタ 197"/>
        <xdr:cNvCxnSpPr/>
      </xdr:nvCxnSpPr>
      <xdr:spPr>
        <a:xfrm flipV="1">
          <a:off x="2209800" y="9588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95250</xdr:rowOff>
    </xdr:from>
    <xdr:to>
      <xdr:col>15</xdr:col>
      <xdr:colOff>149225</xdr:colOff>
      <xdr:row>56</xdr:row>
      <xdr:rowOff>25400</xdr:rowOff>
    </xdr:to>
    <xdr:sp macro="" textlink="">
      <xdr:nvSpPr>
        <xdr:cNvPr id="199" name="フローチャート: 判断 198"/>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200" name="テキスト ボックス 199"/>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38100</xdr:rowOff>
    </xdr:from>
    <xdr:to>
      <xdr:col>11</xdr:col>
      <xdr:colOff>9525</xdr:colOff>
      <xdr:row>56</xdr:row>
      <xdr:rowOff>38100</xdr:rowOff>
    </xdr:to>
    <xdr:cxnSp macro="">
      <xdr:nvCxnSpPr>
        <xdr:cNvPr id="201" name="直線コネクタ 200"/>
        <xdr:cNvCxnSpPr/>
      </xdr:nvCxnSpPr>
      <xdr:spPr>
        <a:xfrm>
          <a:off x="1320800" y="9639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69850</xdr:rowOff>
    </xdr:from>
    <xdr:to>
      <xdr:col>11</xdr:col>
      <xdr:colOff>60325</xdr:colOff>
      <xdr:row>56</xdr:row>
      <xdr:rowOff>0</xdr:rowOff>
    </xdr:to>
    <xdr:sp macro="" textlink="">
      <xdr:nvSpPr>
        <xdr:cNvPr id="202" name="フローチャート: 判断 201"/>
        <xdr:cNvSpPr/>
      </xdr:nvSpPr>
      <xdr:spPr>
        <a:xfrm>
          <a:off x="2159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10177</xdr:rowOff>
    </xdr:from>
    <xdr:ext cx="762000" cy="259045"/>
    <xdr:sp macro="" textlink="">
      <xdr:nvSpPr>
        <xdr:cNvPr id="203" name="テキスト ボックス 202"/>
        <xdr:cNvSpPr txBox="1"/>
      </xdr:nvSpPr>
      <xdr:spPr>
        <a:xfrm>
          <a:off x="1828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31750</xdr:rowOff>
    </xdr:from>
    <xdr:to>
      <xdr:col>6</xdr:col>
      <xdr:colOff>171450</xdr:colOff>
      <xdr:row>55</xdr:row>
      <xdr:rowOff>133350</xdr:rowOff>
    </xdr:to>
    <xdr:sp macro="" textlink="">
      <xdr:nvSpPr>
        <xdr:cNvPr id="204" name="フローチャート: 判断 203"/>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143527</xdr:rowOff>
    </xdr:from>
    <xdr:ext cx="762000" cy="259045"/>
    <xdr:sp macro="" textlink="">
      <xdr:nvSpPr>
        <xdr:cNvPr id="205" name="テキスト ボックス 204"/>
        <xdr:cNvSpPr txBox="1"/>
      </xdr:nvSpPr>
      <xdr:spPr>
        <a:xfrm>
          <a:off x="939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12700</xdr:rowOff>
    </xdr:from>
    <xdr:to>
      <xdr:col>24</xdr:col>
      <xdr:colOff>76200</xdr:colOff>
      <xdr:row>56</xdr:row>
      <xdr:rowOff>114300</xdr:rowOff>
    </xdr:to>
    <xdr:sp macro="" textlink="">
      <xdr:nvSpPr>
        <xdr:cNvPr id="211" name="楕円 210"/>
        <xdr:cNvSpPr/>
      </xdr:nvSpPr>
      <xdr:spPr>
        <a:xfrm>
          <a:off x="47752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156227</xdr:rowOff>
    </xdr:from>
    <xdr:ext cx="762000" cy="259045"/>
    <xdr:sp macro="" textlink="">
      <xdr:nvSpPr>
        <xdr:cNvPr id="212" name="扶助費該当値テキスト"/>
        <xdr:cNvSpPr txBox="1"/>
      </xdr:nvSpPr>
      <xdr:spPr>
        <a:xfrm>
          <a:off x="49149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12700</xdr:rowOff>
    </xdr:from>
    <xdr:to>
      <xdr:col>20</xdr:col>
      <xdr:colOff>38100</xdr:colOff>
      <xdr:row>56</xdr:row>
      <xdr:rowOff>114300</xdr:rowOff>
    </xdr:to>
    <xdr:sp macro="" textlink="">
      <xdr:nvSpPr>
        <xdr:cNvPr id="213" name="楕円 212"/>
        <xdr:cNvSpPr/>
      </xdr:nvSpPr>
      <xdr:spPr>
        <a:xfrm>
          <a:off x="3937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99077</xdr:rowOff>
    </xdr:from>
    <xdr:ext cx="736600" cy="259045"/>
    <xdr:sp macro="" textlink="">
      <xdr:nvSpPr>
        <xdr:cNvPr id="214" name="テキスト ボックス 213"/>
        <xdr:cNvSpPr txBox="1"/>
      </xdr:nvSpPr>
      <xdr:spPr>
        <a:xfrm>
          <a:off x="3606800" y="970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107950</xdr:rowOff>
    </xdr:from>
    <xdr:to>
      <xdr:col>15</xdr:col>
      <xdr:colOff>149225</xdr:colOff>
      <xdr:row>56</xdr:row>
      <xdr:rowOff>38100</xdr:rowOff>
    </xdr:to>
    <xdr:sp macro="" textlink="">
      <xdr:nvSpPr>
        <xdr:cNvPr id="215" name="楕円 214"/>
        <xdr:cNvSpPr/>
      </xdr:nvSpPr>
      <xdr:spPr>
        <a:xfrm>
          <a:off x="3048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22877</xdr:rowOff>
    </xdr:from>
    <xdr:ext cx="762000" cy="259045"/>
    <xdr:sp macro="" textlink="">
      <xdr:nvSpPr>
        <xdr:cNvPr id="216" name="テキスト ボックス 215"/>
        <xdr:cNvSpPr txBox="1"/>
      </xdr:nvSpPr>
      <xdr:spPr>
        <a:xfrm>
          <a:off x="2717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158750</xdr:rowOff>
    </xdr:from>
    <xdr:to>
      <xdr:col>11</xdr:col>
      <xdr:colOff>60325</xdr:colOff>
      <xdr:row>56</xdr:row>
      <xdr:rowOff>88900</xdr:rowOff>
    </xdr:to>
    <xdr:sp macro="" textlink="">
      <xdr:nvSpPr>
        <xdr:cNvPr id="217" name="楕円 216"/>
        <xdr:cNvSpPr/>
      </xdr:nvSpPr>
      <xdr:spPr>
        <a:xfrm>
          <a:off x="2159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73677</xdr:rowOff>
    </xdr:from>
    <xdr:ext cx="762000" cy="259045"/>
    <xdr:sp macro="" textlink="">
      <xdr:nvSpPr>
        <xdr:cNvPr id="218" name="テキスト ボックス 217"/>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158750</xdr:rowOff>
    </xdr:from>
    <xdr:to>
      <xdr:col>6</xdr:col>
      <xdr:colOff>171450</xdr:colOff>
      <xdr:row>56</xdr:row>
      <xdr:rowOff>88900</xdr:rowOff>
    </xdr:to>
    <xdr:sp macro="" textlink="">
      <xdr:nvSpPr>
        <xdr:cNvPr id="219" name="楕円 218"/>
        <xdr:cNvSpPr/>
      </xdr:nvSpPr>
      <xdr:spPr>
        <a:xfrm>
          <a:off x="1270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73677</xdr:rowOff>
    </xdr:from>
    <xdr:ext cx="762000" cy="259045"/>
    <xdr:sp macro="" textlink="">
      <xdr:nvSpPr>
        <xdr:cNvPr id="220" name="テキスト ボックス 219"/>
        <xdr:cNvSpPr txBox="1"/>
      </xdr:nvSpPr>
      <xdr:spPr>
        <a:xfrm>
          <a:off x="939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類似団体を上回っている要因として、下水道処理区域を整備中である下水道事業会計への繰出金であり、資本費平準化債を調達し一般会計繰出金の抑制を図っているが、繰出金全体の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％を占めている。後期高齢者給付費、国民健康保険事業会計への繰出金も多額である。国民健康保険税の収納率も他の町税同様に収納率向上に努める。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24130</xdr:rowOff>
    </xdr:to>
    <xdr:cxnSp macro="">
      <xdr:nvCxnSpPr>
        <xdr:cNvPr id="248" name="直線コネクタ 247"/>
        <xdr:cNvCxnSpPr/>
      </xdr:nvCxnSpPr>
      <xdr:spPr>
        <a:xfrm flipV="1">
          <a:off x="16510000" y="91567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9" name="その他最小値テキスト"/>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50" name="直線コネクタ 249"/>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5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2" name="直線コネクタ 25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88900</xdr:rowOff>
    </xdr:from>
    <xdr:to>
      <xdr:col>82</xdr:col>
      <xdr:colOff>107950</xdr:colOff>
      <xdr:row>58</xdr:row>
      <xdr:rowOff>104140</xdr:rowOff>
    </xdr:to>
    <xdr:cxnSp macro="">
      <xdr:nvCxnSpPr>
        <xdr:cNvPr id="253" name="直線コネクタ 252"/>
        <xdr:cNvCxnSpPr/>
      </xdr:nvCxnSpPr>
      <xdr:spPr>
        <a:xfrm flipV="1">
          <a:off x="15671800" y="100330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54"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5" name="フローチャート: 判断 25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88900</xdr:rowOff>
    </xdr:from>
    <xdr:to>
      <xdr:col>78</xdr:col>
      <xdr:colOff>69850</xdr:colOff>
      <xdr:row>58</xdr:row>
      <xdr:rowOff>104140</xdr:rowOff>
    </xdr:to>
    <xdr:cxnSp macro="">
      <xdr:nvCxnSpPr>
        <xdr:cNvPr id="256" name="直線コネクタ 255"/>
        <xdr:cNvCxnSpPr/>
      </xdr:nvCxnSpPr>
      <xdr:spPr>
        <a:xfrm>
          <a:off x="14782800" y="10033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34290</xdr:rowOff>
    </xdr:from>
    <xdr:to>
      <xdr:col>78</xdr:col>
      <xdr:colOff>120650</xdr:colOff>
      <xdr:row>57</xdr:row>
      <xdr:rowOff>135890</xdr:rowOff>
    </xdr:to>
    <xdr:sp macro="" textlink="">
      <xdr:nvSpPr>
        <xdr:cNvPr id="257" name="フローチャート: 判断 256"/>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146067</xdr:rowOff>
    </xdr:from>
    <xdr:ext cx="736600" cy="259045"/>
    <xdr:sp macro="" textlink="">
      <xdr:nvSpPr>
        <xdr:cNvPr id="258" name="テキスト ボックス 257"/>
        <xdr:cNvSpPr txBox="1"/>
      </xdr:nvSpPr>
      <xdr:spPr>
        <a:xfrm>
          <a:off x="15290800" y="957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81280</xdr:rowOff>
    </xdr:from>
    <xdr:to>
      <xdr:col>73</xdr:col>
      <xdr:colOff>180975</xdr:colOff>
      <xdr:row>58</xdr:row>
      <xdr:rowOff>88900</xdr:rowOff>
    </xdr:to>
    <xdr:cxnSp macro="">
      <xdr:nvCxnSpPr>
        <xdr:cNvPr id="259" name="直線コネクタ 258"/>
        <xdr:cNvCxnSpPr/>
      </xdr:nvCxnSpPr>
      <xdr:spPr>
        <a:xfrm>
          <a:off x="13893800" y="10025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60" name="フローチャート: 判断 259"/>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61" name="テキスト ボックス 260"/>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138430</xdr:rowOff>
    </xdr:from>
    <xdr:to>
      <xdr:col>69</xdr:col>
      <xdr:colOff>92075</xdr:colOff>
      <xdr:row>58</xdr:row>
      <xdr:rowOff>81280</xdr:rowOff>
    </xdr:to>
    <xdr:cxnSp macro="">
      <xdr:nvCxnSpPr>
        <xdr:cNvPr id="262" name="直線コネクタ 261"/>
        <xdr:cNvCxnSpPr/>
      </xdr:nvCxnSpPr>
      <xdr:spPr>
        <a:xfrm>
          <a:off x="13004800" y="99110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3" name="フローチャート: 判断 262"/>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64" name="テキスト ボックス 263"/>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xdr:rowOff>
    </xdr:from>
    <xdr:to>
      <xdr:col>65</xdr:col>
      <xdr:colOff>53975</xdr:colOff>
      <xdr:row>57</xdr:row>
      <xdr:rowOff>105410</xdr:rowOff>
    </xdr:to>
    <xdr:sp macro="" textlink="">
      <xdr:nvSpPr>
        <xdr:cNvPr id="265" name="フローチャート: 判断 264"/>
        <xdr:cNvSpPr/>
      </xdr:nvSpPr>
      <xdr:spPr>
        <a:xfrm>
          <a:off x="12954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115587</xdr:rowOff>
    </xdr:from>
    <xdr:ext cx="762000" cy="259045"/>
    <xdr:sp macro="" textlink="">
      <xdr:nvSpPr>
        <xdr:cNvPr id="266" name="テキスト ボックス 265"/>
        <xdr:cNvSpPr txBox="1"/>
      </xdr:nvSpPr>
      <xdr:spPr>
        <a:xfrm>
          <a:off x="12623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72" name="楕円 271"/>
        <xdr:cNvSpPr/>
      </xdr:nvSpPr>
      <xdr:spPr>
        <a:xfrm>
          <a:off x="16459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10177</xdr:rowOff>
    </xdr:from>
    <xdr:ext cx="762000" cy="259045"/>
    <xdr:sp macro="" textlink="">
      <xdr:nvSpPr>
        <xdr:cNvPr id="273" name="その他該当値テキスト"/>
        <xdr:cNvSpPr txBox="1"/>
      </xdr:nvSpPr>
      <xdr:spPr>
        <a:xfrm>
          <a:off x="16598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53340</xdr:rowOff>
    </xdr:from>
    <xdr:to>
      <xdr:col>78</xdr:col>
      <xdr:colOff>120650</xdr:colOff>
      <xdr:row>58</xdr:row>
      <xdr:rowOff>154940</xdr:rowOff>
    </xdr:to>
    <xdr:sp macro="" textlink="">
      <xdr:nvSpPr>
        <xdr:cNvPr id="274" name="楕円 273"/>
        <xdr:cNvSpPr/>
      </xdr:nvSpPr>
      <xdr:spPr>
        <a:xfrm>
          <a:off x="15621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139717</xdr:rowOff>
    </xdr:from>
    <xdr:ext cx="736600" cy="259045"/>
    <xdr:sp macro="" textlink="">
      <xdr:nvSpPr>
        <xdr:cNvPr id="275" name="テキスト ボックス 274"/>
        <xdr:cNvSpPr txBox="1"/>
      </xdr:nvSpPr>
      <xdr:spPr>
        <a:xfrm>
          <a:off x="15290800" y="1008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38100</xdr:rowOff>
    </xdr:from>
    <xdr:to>
      <xdr:col>74</xdr:col>
      <xdr:colOff>31750</xdr:colOff>
      <xdr:row>58</xdr:row>
      <xdr:rowOff>139700</xdr:rowOff>
    </xdr:to>
    <xdr:sp macro="" textlink="">
      <xdr:nvSpPr>
        <xdr:cNvPr id="276" name="楕円 275"/>
        <xdr:cNvSpPr/>
      </xdr:nvSpPr>
      <xdr:spPr>
        <a:xfrm>
          <a:off x="14732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77" name="テキスト ボックス 276"/>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30480</xdr:rowOff>
    </xdr:from>
    <xdr:to>
      <xdr:col>69</xdr:col>
      <xdr:colOff>142875</xdr:colOff>
      <xdr:row>58</xdr:row>
      <xdr:rowOff>132080</xdr:rowOff>
    </xdr:to>
    <xdr:sp macro="" textlink="">
      <xdr:nvSpPr>
        <xdr:cNvPr id="278" name="楕円 277"/>
        <xdr:cNvSpPr/>
      </xdr:nvSpPr>
      <xdr:spPr>
        <a:xfrm>
          <a:off x="13843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116857</xdr:rowOff>
    </xdr:from>
    <xdr:ext cx="762000" cy="259045"/>
    <xdr:sp macro="" textlink="">
      <xdr:nvSpPr>
        <xdr:cNvPr id="279" name="テキスト ボックス 278"/>
        <xdr:cNvSpPr txBox="1"/>
      </xdr:nvSpPr>
      <xdr:spPr>
        <a:xfrm>
          <a:off x="13512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87630</xdr:rowOff>
    </xdr:from>
    <xdr:to>
      <xdr:col>65</xdr:col>
      <xdr:colOff>53975</xdr:colOff>
      <xdr:row>58</xdr:row>
      <xdr:rowOff>17780</xdr:rowOff>
    </xdr:to>
    <xdr:sp macro="" textlink="">
      <xdr:nvSpPr>
        <xdr:cNvPr id="280" name="楕円 279"/>
        <xdr:cNvSpPr/>
      </xdr:nvSpPr>
      <xdr:spPr>
        <a:xfrm>
          <a:off x="12954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2557</xdr:rowOff>
    </xdr:from>
    <xdr:ext cx="762000" cy="259045"/>
    <xdr:sp macro="" textlink="">
      <xdr:nvSpPr>
        <xdr:cNvPr id="281" name="テキスト ボックス 280"/>
        <xdr:cNvSpPr txBox="1"/>
      </xdr:nvSpPr>
      <xdr:spPr>
        <a:xfrm>
          <a:off x="12623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コミュニティバス等運行補助金・民間路線バス運行負担金の減により、前年と比較して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ポイント減少したが、依然として補助費等に係る経常収支比率が類似団体平均を大きく上回っている。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その他の補助金についても、公平性、公正性及び透明性を確保し、補助金支出の適正化に努める。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82913</xdr:rowOff>
    </xdr:from>
    <xdr:to>
      <xdr:col>82</xdr:col>
      <xdr:colOff>107950</xdr:colOff>
      <xdr:row>40</xdr:row>
      <xdr:rowOff>162923</xdr:rowOff>
    </xdr:to>
    <xdr:cxnSp macro="">
      <xdr:nvCxnSpPr>
        <xdr:cNvPr id="311" name="直線コネクタ 310"/>
        <xdr:cNvCxnSpPr/>
      </xdr:nvCxnSpPr>
      <xdr:spPr>
        <a:xfrm flipV="1">
          <a:off x="16510000" y="5740763"/>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135000</xdr:rowOff>
    </xdr:from>
    <xdr:ext cx="762000" cy="259045"/>
    <xdr:sp macro="" textlink="">
      <xdr:nvSpPr>
        <xdr:cNvPr id="312" name="補助費等最小値テキスト"/>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162923</xdr:rowOff>
    </xdr:from>
    <xdr:to>
      <xdr:col>82</xdr:col>
      <xdr:colOff>196850</xdr:colOff>
      <xdr:row>40</xdr:row>
      <xdr:rowOff>162923</xdr:rowOff>
    </xdr:to>
    <xdr:cxnSp macro="">
      <xdr:nvCxnSpPr>
        <xdr:cNvPr id="313" name="直線コネクタ 312"/>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169290</xdr:rowOff>
    </xdr:from>
    <xdr:ext cx="762000" cy="259045"/>
    <xdr:sp macro="" textlink="">
      <xdr:nvSpPr>
        <xdr:cNvPr id="314" name="補助費等最大値テキスト"/>
        <xdr:cNvSpPr txBox="1"/>
      </xdr:nvSpPr>
      <xdr:spPr>
        <a:xfrm>
          <a:off x="16598900" y="54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82913</xdr:rowOff>
    </xdr:from>
    <xdr:to>
      <xdr:col>82</xdr:col>
      <xdr:colOff>196850</xdr:colOff>
      <xdr:row>33</xdr:row>
      <xdr:rowOff>82913</xdr:rowOff>
    </xdr:to>
    <xdr:cxnSp macro="">
      <xdr:nvCxnSpPr>
        <xdr:cNvPr id="315" name="直線コネクタ 314"/>
        <xdr:cNvCxnSpPr/>
      </xdr:nvCxnSpPr>
      <xdr:spPr>
        <a:xfrm>
          <a:off x="16421100" y="574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89444</xdr:rowOff>
    </xdr:from>
    <xdr:to>
      <xdr:col>82</xdr:col>
      <xdr:colOff>107950</xdr:colOff>
      <xdr:row>37</xdr:row>
      <xdr:rowOff>122101</xdr:rowOff>
    </xdr:to>
    <xdr:cxnSp macro="">
      <xdr:nvCxnSpPr>
        <xdr:cNvPr id="316" name="直線コネクタ 315"/>
        <xdr:cNvCxnSpPr/>
      </xdr:nvCxnSpPr>
      <xdr:spPr>
        <a:xfrm flipV="1">
          <a:off x="15671800" y="643309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43741</xdr:rowOff>
    </xdr:from>
    <xdr:ext cx="762000" cy="259045"/>
    <xdr:sp macro="" textlink="">
      <xdr:nvSpPr>
        <xdr:cNvPr id="317" name="補助費等平均値テキスト"/>
        <xdr:cNvSpPr txBox="1"/>
      </xdr:nvSpPr>
      <xdr:spPr>
        <a:xfrm>
          <a:off x="16598900" y="604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27214</xdr:rowOff>
    </xdr:from>
    <xdr:to>
      <xdr:col>82</xdr:col>
      <xdr:colOff>158750</xdr:colOff>
      <xdr:row>36</xdr:row>
      <xdr:rowOff>128814</xdr:rowOff>
    </xdr:to>
    <xdr:sp macro="" textlink="">
      <xdr:nvSpPr>
        <xdr:cNvPr id="318" name="フローチャート: 判断 317"/>
        <xdr:cNvSpPr/>
      </xdr:nvSpPr>
      <xdr:spPr>
        <a:xfrm>
          <a:off x="16459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122101</xdr:rowOff>
    </xdr:from>
    <xdr:to>
      <xdr:col>78</xdr:col>
      <xdr:colOff>69850</xdr:colOff>
      <xdr:row>37</xdr:row>
      <xdr:rowOff>167822</xdr:rowOff>
    </xdr:to>
    <xdr:cxnSp macro="">
      <xdr:nvCxnSpPr>
        <xdr:cNvPr id="319" name="直線コネクタ 318"/>
        <xdr:cNvCxnSpPr/>
      </xdr:nvCxnSpPr>
      <xdr:spPr>
        <a:xfrm flipV="1">
          <a:off x="14782800" y="6465751"/>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159476</xdr:rowOff>
    </xdr:from>
    <xdr:to>
      <xdr:col>78</xdr:col>
      <xdr:colOff>120650</xdr:colOff>
      <xdr:row>36</xdr:row>
      <xdr:rowOff>89626</xdr:rowOff>
    </xdr:to>
    <xdr:sp macro="" textlink="">
      <xdr:nvSpPr>
        <xdr:cNvPr id="320" name="フローチャート: 判断 319"/>
        <xdr:cNvSpPr/>
      </xdr:nvSpPr>
      <xdr:spPr>
        <a:xfrm>
          <a:off x="15621000" y="616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99803</xdr:rowOff>
    </xdr:from>
    <xdr:ext cx="736600" cy="259045"/>
    <xdr:sp macro="" textlink="">
      <xdr:nvSpPr>
        <xdr:cNvPr id="321" name="テキスト ボックス 320"/>
        <xdr:cNvSpPr txBox="1"/>
      </xdr:nvSpPr>
      <xdr:spPr>
        <a:xfrm>
          <a:off x="15290800" y="5929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167822</xdr:rowOff>
    </xdr:from>
    <xdr:to>
      <xdr:col>73</xdr:col>
      <xdr:colOff>180975</xdr:colOff>
      <xdr:row>38</xdr:row>
      <xdr:rowOff>127000</xdr:rowOff>
    </xdr:to>
    <xdr:cxnSp macro="">
      <xdr:nvCxnSpPr>
        <xdr:cNvPr id="322" name="直線コネクタ 321"/>
        <xdr:cNvCxnSpPr/>
      </xdr:nvCxnSpPr>
      <xdr:spPr>
        <a:xfrm flipV="1">
          <a:off x="13893800" y="65114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120287</xdr:rowOff>
    </xdr:from>
    <xdr:to>
      <xdr:col>74</xdr:col>
      <xdr:colOff>31750</xdr:colOff>
      <xdr:row>36</xdr:row>
      <xdr:rowOff>50437</xdr:rowOff>
    </xdr:to>
    <xdr:sp macro="" textlink="">
      <xdr:nvSpPr>
        <xdr:cNvPr id="323" name="フローチャート: 判断 322"/>
        <xdr:cNvSpPr/>
      </xdr:nvSpPr>
      <xdr:spPr>
        <a:xfrm>
          <a:off x="14732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60614</xdr:rowOff>
    </xdr:from>
    <xdr:ext cx="762000" cy="259045"/>
    <xdr:sp macro="" textlink="">
      <xdr:nvSpPr>
        <xdr:cNvPr id="324" name="テキスト ボックス 323"/>
        <xdr:cNvSpPr txBox="1"/>
      </xdr:nvSpPr>
      <xdr:spPr>
        <a:xfrm>
          <a:off x="14401800" y="588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127000</xdr:rowOff>
    </xdr:from>
    <xdr:to>
      <xdr:col>69</xdr:col>
      <xdr:colOff>92075</xdr:colOff>
      <xdr:row>39</xdr:row>
      <xdr:rowOff>7801</xdr:rowOff>
    </xdr:to>
    <xdr:cxnSp macro="">
      <xdr:nvCxnSpPr>
        <xdr:cNvPr id="325" name="直線コネクタ 324"/>
        <xdr:cNvCxnSpPr/>
      </xdr:nvCxnSpPr>
      <xdr:spPr>
        <a:xfrm flipV="1">
          <a:off x="13004800" y="664210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120287</xdr:rowOff>
    </xdr:from>
    <xdr:to>
      <xdr:col>69</xdr:col>
      <xdr:colOff>142875</xdr:colOff>
      <xdr:row>36</xdr:row>
      <xdr:rowOff>50437</xdr:rowOff>
    </xdr:to>
    <xdr:sp macro="" textlink="">
      <xdr:nvSpPr>
        <xdr:cNvPr id="326" name="フローチャート: 判断 325"/>
        <xdr:cNvSpPr/>
      </xdr:nvSpPr>
      <xdr:spPr>
        <a:xfrm>
          <a:off x="13843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60614</xdr:rowOff>
    </xdr:from>
    <xdr:ext cx="762000" cy="259045"/>
    <xdr:sp macro="" textlink="">
      <xdr:nvSpPr>
        <xdr:cNvPr id="327" name="テキスト ボックス 326"/>
        <xdr:cNvSpPr txBox="1"/>
      </xdr:nvSpPr>
      <xdr:spPr>
        <a:xfrm>
          <a:off x="13512800" y="588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113756</xdr:rowOff>
    </xdr:from>
    <xdr:to>
      <xdr:col>65</xdr:col>
      <xdr:colOff>53975</xdr:colOff>
      <xdr:row>36</xdr:row>
      <xdr:rowOff>43906</xdr:rowOff>
    </xdr:to>
    <xdr:sp macro="" textlink="">
      <xdr:nvSpPr>
        <xdr:cNvPr id="328" name="フローチャート: 判断 327"/>
        <xdr:cNvSpPr/>
      </xdr:nvSpPr>
      <xdr:spPr>
        <a:xfrm>
          <a:off x="129540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54083</xdr:rowOff>
    </xdr:from>
    <xdr:ext cx="762000" cy="259045"/>
    <xdr:sp macro="" textlink="">
      <xdr:nvSpPr>
        <xdr:cNvPr id="329" name="テキスト ボックス 328"/>
        <xdr:cNvSpPr txBox="1"/>
      </xdr:nvSpPr>
      <xdr:spPr>
        <a:xfrm>
          <a:off x="12623800" y="588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38644</xdr:rowOff>
    </xdr:from>
    <xdr:to>
      <xdr:col>82</xdr:col>
      <xdr:colOff>158750</xdr:colOff>
      <xdr:row>37</xdr:row>
      <xdr:rowOff>140244</xdr:rowOff>
    </xdr:to>
    <xdr:sp macro="" textlink="">
      <xdr:nvSpPr>
        <xdr:cNvPr id="335" name="楕円 334"/>
        <xdr:cNvSpPr/>
      </xdr:nvSpPr>
      <xdr:spPr>
        <a:xfrm>
          <a:off x="16459200" y="638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10721</xdr:rowOff>
    </xdr:from>
    <xdr:ext cx="762000" cy="259045"/>
    <xdr:sp macro="" textlink="">
      <xdr:nvSpPr>
        <xdr:cNvPr id="336" name="補助費等該当値テキスト"/>
        <xdr:cNvSpPr txBox="1"/>
      </xdr:nvSpPr>
      <xdr:spPr>
        <a:xfrm>
          <a:off x="16598900" y="635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71301</xdr:rowOff>
    </xdr:from>
    <xdr:to>
      <xdr:col>78</xdr:col>
      <xdr:colOff>120650</xdr:colOff>
      <xdr:row>38</xdr:row>
      <xdr:rowOff>1451</xdr:rowOff>
    </xdr:to>
    <xdr:sp macro="" textlink="">
      <xdr:nvSpPr>
        <xdr:cNvPr id="337" name="楕円 336"/>
        <xdr:cNvSpPr/>
      </xdr:nvSpPr>
      <xdr:spPr>
        <a:xfrm>
          <a:off x="15621000" y="641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157678</xdr:rowOff>
    </xdr:from>
    <xdr:ext cx="736600" cy="259045"/>
    <xdr:sp macro="" textlink="">
      <xdr:nvSpPr>
        <xdr:cNvPr id="338" name="テキスト ボックス 337"/>
        <xdr:cNvSpPr txBox="1"/>
      </xdr:nvSpPr>
      <xdr:spPr>
        <a:xfrm>
          <a:off x="15290800" y="6501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117022</xdr:rowOff>
    </xdr:from>
    <xdr:to>
      <xdr:col>74</xdr:col>
      <xdr:colOff>31750</xdr:colOff>
      <xdr:row>38</xdr:row>
      <xdr:rowOff>47172</xdr:rowOff>
    </xdr:to>
    <xdr:sp macro="" textlink="">
      <xdr:nvSpPr>
        <xdr:cNvPr id="339" name="楕円 338"/>
        <xdr:cNvSpPr/>
      </xdr:nvSpPr>
      <xdr:spPr>
        <a:xfrm>
          <a:off x="147320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31949</xdr:rowOff>
    </xdr:from>
    <xdr:ext cx="762000" cy="259045"/>
    <xdr:sp macro="" textlink="">
      <xdr:nvSpPr>
        <xdr:cNvPr id="340" name="テキスト ボックス 339"/>
        <xdr:cNvSpPr txBox="1"/>
      </xdr:nvSpPr>
      <xdr:spPr>
        <a:xfrm>
          <a:off x="14401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76200</xdr:rowOff>
    </xdr:from>
    <xdr:to>
      <xdr:col>69</xdr:col>
      <xdr:colOff>142875</xdr:colOff>
      <xdr:row>39</xdr:row>
      <xdr:rowOff>6350</xdr:rowOff>
    </xdr:to>
    <xdr:sp macro="" textlink="">
      <xdr:nvSpPr>
        <xdr:cNvPr id="341" name="楕円 340"/>
        <xdr:cNvSpPr/>
      </xdr:nvSpPr>
      <xdr:spPr>
        <a:xfrm>
          <a:off x="13843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162577</xdr:rowOff>
    </xdr:from>
    <xdr:ext cx="762000" cy="259045"/>
    <xdr:sp macro="" textlink="">
      <xdr:nvSpPr>
        <xdr:cNvPr id="342" name="テキスト ボックス 341"/>
        <xdr:cNvSpPr txBox="1"/>
      </xdr:nvSpPr>
      <xdr:spPr>
        <a:xfrm>
          <a:off x="13512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128451</xdr:rowOff>
    </xdr:from>
    <xdr:to>
      <xdr:col>65</xdr:col>
      <xdr:colOff>53975</xdr:colOff>
      <xdr:row>39</xdr:row>
      <xdr:rowOff>58601</xdr:rowOff>
    </xdr:to>
    <xdr:sp macro="" textlink="">
      <xdr:nvSpPr>
        <xdr:cNvPr id="343" name="楕円 342"/>
        <xdr:cNvSpPr/>
      </xdr:nvSpPr>
      <xdr:spPr>
        <a:xfrm>
          <a:off x="12954000" y="664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43378</xdr:rowOff>
    </xdr:from>
    <xdr:ext cx="762000" cy="259045"/>
    <xdr:sp macro="" textlink="">
      <xdr:nvSpPr>
        <xdr:cNvPr id="344" name="テキスト ボックス 343"/>
        <xdr:cNvSpPr txBox="1"/>
      </xdr:nvSpPr>
      <xdr:spPr>
        <a:xfrm>
          <a:off x="12623800" y="6729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長期債償還利子の減額等により、前年と比較して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ポイント減少したが、類似団体平均を上回っている。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本町の財政規模並びに実質公債費比率等への影響を勘案しながらより一層計画性のある起債発行に努める。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110998</xdr:rowOff>
    </xdr:from>
    <xdr:to>
      <xdr:col>24</xdr:col>
      <xdr:colOff>25400</xdr:colOff>
      <xdr:row>79</xdr:row>
      <xdr:rowOff>165863</xdr:rowOff>
    </xdr:to>
    <xdr:cxnSp macro="">
      <xdr:nvCxnSpPr>
        <xdr:cNvPr id="369" name="直線コネクタ 368"/>
        <xdr:cNvCxnSpPr/>
      </xdr:nvCxnSpPr>
      <xdr:spPr>
        <a:xfrm flipV="1">
          <a:off x="4826000" y="12626848"/>
          <a:ext cx="0" cy="1083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70" name="公債費最小値テキスト"/>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71" name="直線コネクタ 370"/>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25925</xdr:rowOff>
    </xdr:from>
    <xdr:ext cx="762000" cy="259045"/>
    <xdr:sp macro="" textlink="">
      <xdr:nvSpPr>
        <xdr:cNvPr id="372"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110998</xdr:rowOff>
    </xdr:from>
    <xdr:to>
      <xdr:col>24</xdr:col>
      <xdr:colOff>114300</xdr:colOff>
      <xdr:row>73</xdr:row>
      <xdr:rowOff>110998</xdr:rowOff>
    </xdr:to>
    <xdr:cxnSp macro="">
      <xdr:nvCxnSpPr>
        <xdr:cNvPr id="373" name="直線コネクタ 372"/>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40132</xdr:rowOff>
    </xdr:from>
    <xdr:to>
      <xdr:col>24</xdr:col>
      <xdr:colOff>25400</xdr:colOff>
      <xdr:row>78</xdr:row>
      <xdr:rowOff>58420</xdr:rowOff>
    </xdr:to>
    <xdr:cxnSp macro="">
      <xdr:nvCxnSpPr>
        <xdr:cNvPr id="374" name="直線コネクタ 373"/>
        <xdr:cNvCxnSpPr/>
      </xdr:nvCxnSpPr>
      <xdr:spPr>
        <a:xfrm flipV="1">
          <a:off x="3987800" y="1341323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75" name="公債費平均値テキスト"/>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6" name="フローチャート: 判断 375"/>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58420</xdr:rowOff>
    </xdr:from>
    <xdr:to>
      <xdr:col>19</xdr:col>
      <xdr:colOff>187325</xdr:colOff>
      <xdr:row>78</xdr:row>
      <xdr:rowOff>62992</xdr:rowOff>
    </xdr:to>
    <xdr:cxnSp macro="">
      <xdr:nvCxnSpPr>
        <xdr:cNvPr id="377" name="直線コネクタ 376"/>
        <xdr:cNvCxnSpPr/>
      </xdr:nvCxnSpPr>
      <xdr:spPr>
        <a:xfrm flipV="1">
          <a:off x="3098800" y="134315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78" name="フローチャート: 判断 377"/>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135399</xdr:rowOff>
    </xdr:from>
    <xdr:ext cx="736600" cy="259045"/>
    <xdr:sp macro="" textlink="">
      <xdr:nvSpPr>
        <xdr:cNvPr id="379" name="テキスト ボックス 378"/>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65278</xdr:rowOff>
    </xdr:from>
    <xdr:to>
      <xdr:col>15</xdr:col>
      <xdr:colOff>98425</xdr:colOff>
      <xdr:row>78</xdr:row>
      <xdr:rowOff>62992</xdr:rowOff>
    </xdr:to>
    <xdr:cxnSp macro="">
      <xdr:nvCxnSpPr>
        <xdr:cNvPr id="380" name="直線コネクタ 379"/>
        <xdr:cNvCxnSpPr/>
      </xdr:nvCxnSpPr>
      <xdr:spPr>
        <a:xfrm>
          <a:off x="2209800" y="13266928"/>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81" name="フローチャート: 判断 380"/>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82" name="テキスト ボックス 381"/>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37846</xdr:rowOff>
    </xdr:from>
    <xdr:to>
      <xdr:col>11</xdr:col>
      <xdr:colOff>9525</xdr:colOff>
      <xdr:row>77</xdr:row>
      <xdr:rowOff>65278</xdr:rowOff>
    </xdr:to>
    <xdr:cxnSp macro="">
      <xdr:nvCxnSpPr>
        <xdr:cNvPr id="383" name="直線コネクタ 382"/>
        <xdr:cNvCxnSpPr/>
      </xdr:nvCxnSpPr>
      <xdr:spPr>
        <a:xfrm>
          <a:off x="1320800" y="132394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84" name="フローチャート: 判断 383"/>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85" name="テキスト ボックス 384"/>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6" name="フローチャート: 判断 385"/>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123714</xdr:rowOff>
    </xdr:from>
    <xdr:ext cx="762000" cy="259045"/>
    <xdr:sp macro="" textlink="">
      <xdr:nvSpPr>
        <xdr:cNvPr id="387" name="テキスト ボックス 386"/>
        <xdr:cNvSpPr txBox="1"/>
      </xdr:nvSpPr>
      <xdr:spPr>
        <a:xfrm>
          <a:off x="939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160782</xdr:rowOff>
    </xdr:from>
    <xdr:to>
      <xdr:col>24</xdr:col>
      <xdr:colOff>76200</xdr:colOff>
      <xdr:row>78</xdr:row>
      <xdr:rowOff>90932</xdr:rowOff>
    </xdr:to>
    <xdr:sp macro="" textlink="">
      <xdr:nvSpPr>
        <xdr:cNvPr id="393" name="楕円 392"/>
        <xdr:cNvSpPr/>
      </xdr:nvSpPr>
      <xdr:spPr>
        <a:xfrm>
          <a:off x="47752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132859</xdr:rowOff>
    </xdr:from>
    <xdr:ext cx="762000" cy="259045"/>
    <xdr:sp macro="" textlink="">
      <xdr:nvSpPr>
        <xdr:cNvPr id="394" name="公債費該当値テキスト"/>
        <xdr:cNvSpPr txBox="1"/>
      </xdr:nvSpPr>
      <xdr:spPr>
        <a:xfrm>
          <a:off x="49149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7620</xdr:rowOff>
    </xdr:from>
    <xdr:to>
      <xdr:col>20</xdr:col>
      <xdr:colOff>38100</xdr:colOff>
      <xdr:row>78</xdr:row>
      <xdr:rowOff>109220</xdr:rowOff>
    </xdr:to>
    <xdr:sp macro="" textlink="">
      <xdr:nvSpPr>
        <xdr:cNvPr id="395" name="楕円 394"/>
        <xdr:cNvSpPr/>
      </xdr:nvSpPr>
      <xdr:spPr>
        <a:xfrm>
          <a:off x="3937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93997</xdr:rowOff>
    </xdr:from>
    <xdr:ext cx="736600" cy="259045"/>
    <xdr:sp macro="" textlink="">
      <xdr:nvSpPr>
        <xdr:cNvPr id="396" name="テキスト ボックス 395"/>
        <xdr:cNvSpPr txBox="1"/>
      </xdr:nvSpPr>
      <xdr:spPr>
        <a:xfrm>
          <a:off x="3606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12192</xdr:rowOff>
    </xdr:from>
    <xdr:to>
      <xdr:col>15</xdr:col>
      <xdr:colOff>149225</xdr:colOff>
      <xdr:row>78</xdr:row>
      <xdr:rowOff>113792</xdr:rowOff>
    </xdr:to>
    <xdr:sp macro="" textlink="">
      <xdr:nvSpPr>
        <xdr:cNvPr id="397" name="楕円 396"/>
        <xdr:cNvSpPr/>
      </xdr:nvSpPr>
      <xdr:spPr>
        <a:xfrm>
          <a:off x="3048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98569</xdr:rowOff>
    </xdr:from>
    <xdr:ext cx="762000" cy="259045"/>
    <xdr:sp macro="" textlink="">
      <xdr:nvSpPr>
        <xdr:cNvPr id="398" name="テキスト ボックス 397"/>
        <xdr:cNvSpPr txBox="1"/>
      </xdr:nvSpPr>
      <xdr:spPr>
        <a:xfrm>
          <a:off x="2717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14478</xdr:rowOff>
    </xdr:from>
    <xdr:to>
      <xdr:col>11</xdr:col>
      <xdr:colOff>60325</xdr:colOff>
      <xdr:row>77</xdr:row>
      <xdr:rowOff>116078</xdr:rowOff>
    </xdr:to>
    <xdr:sp macro="" textlink="">
      <xdr:nvSpPr>
        <xdr:cNvPr id="399" name="楕円 398"/>
        <xdr:cNvSpPr/>
      </xdr:nvSpPr>
      <xdr:spPr>
        <a:xfrm>
          <a:off x="2159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126255</xdr:rowOff>
    </xdr:from>
    <xdr:ext cx="762000" cy="259045"/>
    <xdr:sp macro="" textlink="">
      <xdr:nvSpPr>
        <xdr:cNvPr id="400" name="テキスト ボックス 399"/>
        <xdr:cNvSpPr txBox="1"/>
      </xdr:nvSpPr>
      <xdr:spPr>
        <a:xfrm>
          <a:off x="1828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158496</xdr:rowOff>
    </xdr:from>
    <xdr:to>
      <xdr:col>6</xdr:col>
      <xdr:colOff>171450</xdr:colOff>
      <xdr:row>77</xdr:row>
      <xdr:rowOff>88646</xdr:rowOff>
    </xdr:to>
    <xdr:sp macro="" textlink="">
      <xdr:nvSpPr>
        <xdr:cNvPr id="401" name="楕円 400"/>
        <xdr:cNvSpPr/>
      </xdr:nvSpPr>
      <xdr:spPr>
        <a:xfrm>
          <a:off x="1270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98823</xdr:rowOff>
    </xdr:from>
    <xdr:ext cx="762000" cy="259045"/>
    <xdr:sp macro="" textlink="">
      <xdr:nvSpPr>
        <xdr:cNvPr id="402" name="テキスト ボックス 401"/>
        <xdr:cNvSpPr txBox="1"/>
      </xdr:nvSpPr>
      <xdr:spPr>
        <a:xfrm>
          <a:off x="939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以外の経常収支比率は、類似団体平均を上回っている。その要因としては、くらて病院への運営費負担金や、繰出金が多額であるためである。歳入では経常一般財源である町税等の収納率の向上、歳出については経常経費の削減、補助費等の適正化に努め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73661</xdr:rowOff>
    </xdr:to>
    <xdr:cxnSp macro="">
      <xdr:nvCxnSpPr>
        <xdr:cNvPr id="430" name="直線コネクタ 429"/>
        <xdr:cNvCxnSpPr/>
      </xdr:nvCxnSpPr>
      <xdr:spPr>
        <a:xfrm flipV="1">
          <a:off x="16510000" y="12517120"/>
          <a:ext cx="0" cy="1272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45738</xdr:rowOff>
    </xdr:from>
    <xdr:ext cx="762000" cy="259045"/>
    <xdr:sp macro="" textlink="">
      <xdr:nvSpPr>
        <xdr:cNvPr id="431" name="公債費以外最小値テキスト"/>
        <xdr:cNvSpPr txBox="1"/>
      </xdr:nvSpPr>
      <xdr:spPr>
        <a:xfrm>
          <a:off x="16598900" y="1376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73661</xdr:rowOff>
    </xdr:from>
    <xdr:to>
      <xdr:col>82</xdr:col>
      <xdr:colOff>196850</xdr:colOff>
      <xdr:row>80</xdr:row>
      <xdr:rowOff>73661</xdr:rowOff>
    </xdr:to>
    <xdr:cxnSp macro="">
      <xdr:nvCxnSpPr>
        <xdr:cNvPr id="432" name="直線コネクタ 431"/>
        <xdr:cNvCxnSpPr/>
      </xdr:nvCxnSpPr>
      <xdr:spPr>
        <a:xfrm>
          <a:off x="16421100" y="1378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33"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34" name="直線コネクタ 433"/>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81280</xdr:rowOff>
    </xdr:from>
    <xdr:to>
      <xdr:col>82</xdr:col>
      <xdr:colOff>107950</xdr:colOff>
      <xdr:row>77</xdr:row>
      <xdr:rowOff>123189</xdr:rowOff>
    </xdr:to>
    <xdr:cxnSp macro="">
      <xdr:nvCxnSpPr>
        <xdr:cNvPr id="435" name="直線コネクタ 434"/>
        <xdr:cNvCxnSpPr/>
      </xdr:nvCxnSpPr>
      <xdr:spPr>
        <a:xfrm>
          <a:off x="15671800" y="1328293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27957</xdr:rowOff>
    </xdr:from>
    <xdr:ext cx="762000" cy="259045"/>
    <xdr:sp macro="" textlink="">
      <xdr:nvSpPr>
        <xdr:cNvPr id="436" name="公債費以外平均値テキスト"/>
        <xdr:cNvSpPr txBox="1"/>
      </xdr:nvSpPr>
      <xdr:spPr>
        <a:xfrm>
          <a:off x="16598900" y="12886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xdr:rowOff>
    </xdr:from>
    <xdr:to>
      <xdr:col>82</xdr:col>
      <xdr:colOff>158750</xdr:colOff>
      <xdr:row>76</xdr:row>
      <xdr:rowOff>113030</xdr:rowOff>
    </xdr:to>
    <xdr:sp macro="" textlink="">
      <xdr:nvSpPr>
        <xdr:cNvPr id="437" name="フローチャート: 判断 436"/>
        <xdr:cNvSpPr/>
      </xdr:nvSpPr>
      <xdr:spPr>
        <a:xfrm>
          <a:off x="164592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54611</xdr:rowOff>
    </xdr:from>
    <xdr:to>
      <xdr:col>78</xdr:col>
      <xdr:colOff>69850</xdr:colOff>
      <xdr:row>77</xdr:row>
      <xdr:rowOff>81280</xdr:rowOff>
    </xdr:to>
    <xdr:cxnSp macro="">
      <xdr:nvCxnSpPr>
        <xdr:cNvPr id="438" name="直線コネクタ 437"/>
        <xdr:cNvCxnSpPr/>
      </xdr:nvCxnSpPr>
      <xdr:spPr>
        <a:xfrm>
          <a:off x="14782800" y="132562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39" name="フローチャート: 判断 438"/>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134637</xdr:rowOff>
    </xdr:from>
    <xdr:ext cx="736600" cy="259045"/>
    <xdr:sp macro="" textlink="">
      <xdr:nvSpPr>
        <xdr:cNvPr id="440" name="テキスト ボックス 439"/>
        <xdr:cNvSpPr txBox="1"/>
      </xdr:nvSpPr>
      <xdr:spPr>
        <a:xfrm>
          <a:off x="15290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54611</xdr:rowOff>
    </xdr:from>
    <xdr:to>
      <xdr:col>73</xdr:col>
      <xdr:colOff>180975</xdr:colOff>
      <xdr:row>78</xdr:row>
      <xdr:rowOff>27939</xdr:rowOff>
    </xdr:to>
    <xdr:cxnSp macro="">
      <xdr:nvCxnSpPr>
        <xdr:cNvPr id="441" name="直線コネクタ 440"/>
        <xdr:cNvCxnSpPr/>
      </xdr:nvCxnSpPr>
      <xdr:spPr>
        <a:xfrm flipV="1">
          <a:off x="13893800" y="13256261"/>
          <a:ext cx="8890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160020</xdr:rowOff>
    </xdr:from>
    <xdr:to>
      <xdr:col>74</xdr:col>
      <xdr:colOff>31750</xdr:colOff>
      <xdr:row>76</xdr:row>
      <xdr:rowOff>90170</xdr:rowOff>
    </xdr:to>
    <xdr:sp macro="" textlink="">
      <xdr:nvSpPr>
        <xdr:cNvPr id="442" name="フローチャート: 判断 441"/>
        <xdr:cNvSpPr/>
      </xdr:nvSpPr>
      <xdr:spPr>
        <a:xfrm>
          <a:off x="14732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100347</xdr:rowOff>
    </xdr:from>
    <xdr:ext cx="762000" cy="259045"/>
    <xdr:sp macro="" textlink="">
      <xdr:nvSpPr>
        <xdr:cNvPr id="443" name="テキスト ボックス 442"/>
        <xdr:cNvSpPr txBox="1"/>
      </xdr:nvSpPr>
      <xdr:spPr>
        <a:xfrm>
          <a:off x="14401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115570</xdr:rowOff>
    </xdr:from>
    <xdr:to>
      <xdr:col>69</xdr:col>
      <xdr:colOff>92075</xdr:colOff>
      <xdr:row>78</xdr:row>
      <xdr:rowOff>27939</xdr:rowOff>
    </xdr:to>
    <xdr:cxnSp macro="">
      <xdr:nvCxnSpPr>
        <xdr:cNvPr id="444" name="直線コネクタ 443"/>
        <xdr:cNvCxnSpPr/>
      </xdr:nvCxnSpPr>
      <xdr:spPr>
        <a:xfrm>
          <a:off x="13004800" y="133172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144780</xdr:rowOff>
    </xdr:from>
    <xdr:to>
      <xdr:col>69</xdr:col>
      <xdr:colOff>142875</xdr:colOff>
      <xdr:row>76</xdr:row>
      <xdr:rowOff>74930</xdr:rowOff>
    </xdr:to>
    <xdr:sp macro="" textlink="">
      <xdr:nvSpPr>
        <xdr:cNvPr id="445" name="フローチャート: 判断 444"/>
        <xdr:cNvSpPr/>
      </xdr:nvSpPr>
      <xdr:spPr>
        <a:xfrm>
          <a:off x="13843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85107</xdr:rowOff>
    </xdr:from>
    <xdr:ext cx="762000" cy="259045"/>
    <xdr:sp macro="" textlink="">
      <xdr:nvSpPr>
        <xdr:cNvPr id="446" name="テキスト ボックス 445"/>
        <xdr:cNvSpPr txBox="1"/>
      </xdr:nvSpPr>
      <xdr:spPr>
        <a:xfrm>
          <a:off x="13512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121920</xdr:rowOff>
    </xdr:from>
    <xdr:to>
      <xdr:col>65</xdr:col>
      <xdr:colOff>53975</xdr:colOff>
      <xdr:row>76</xdr:row>
      <xdr:rowOff>52070</xdr:rowOff>
    </xdr:to>
    <xdr:sp macro="" textlink="">
      <xdr:nvSpPr>
        <xdr:cNvPr id="447" name="フローチャート: 判断 446"/>
        <xdr:cNvSpPr/>
      </xdr:nvSpPr>
      <xdr:spPr>
        <a:xfrm>
          <a:off x="12954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62247</xdr:rowOff>
    </xdr:from>
    <xdr:ext cx="762000" cy="259045"/>
    <xdr:sp macro="" textlink="">
      <xdr:nvSpPr>
        <xdr:cNvPr id="448" name="テキスト ボックス 447"/>
        <xdr:cNvSpPr txBox="1"/>
      </xdr:nvSpPr>
      <xdr:spPr>
        <a:xfrm>
          <a:off x="12623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72389</xdr:rowOff>
    </xdr:from>
    <xdr:to>
      <xdr:col>82</xdr:col>
      <xdr:colOff>158750</xdr:colOff>
      <xdr:row>78</xdr:row>
      <xdr:rowOff>2539</xdr:rowOff>
    </xdr:to>
    <xdr:sp macro="" textlink="">
      <xdr:nvSpPr>
        <xdr:cNvPr id="454" name="楕円 453"/>
        <xdr:cNvSpPr/>
      </xdr:nvSpPr>
      <xdr:spPr>
        <a:xfrm>
          <a:off x="164592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44466</xdr:rowOff>
    </xdr:from>
    <xdr:ext cx="762000" cy="259045"/>
    <xdr:sp macro="" textlink="">
      <xdr:nvSpPr>
        <xdr:cNvPr id="455" name="公債費以外該当値テキスト"/>
        <xdr:cNvSpPr txBox="1"/>
      </xdr:nvSpPr>
      <xdr:spPr>
        <a:xfrm>
          <a:off x="165989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30480</xdr:rowOff>
    </xdr:from>
    <xdr:to>
      <xdr:col>78</xdr:col>
      <xdr:colOff>120650</xdr:colOff>
      <xdr:row>77</xdr:row>
      <xdr:rowOff>132080</xdr:rowOff>
    </xdr:to>
    <xdr:sp macro="" textlink="">
      <xdr:nvSpPr>
        <xdr:cNvPr id="456" name="楕円 455"/>
        <xdr:cNvSpPr/>
      </xdr:nvSpPr>
      <xdr:spPr>
        <a:xfrm>
          <a:off x="15621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116857</xdr:rowOff>
    </xdr:from>
    <xdr:ext cx="736600" cy="259045"/>
    <xdr:sp macro="" textlink="">
      <xdr:nvSpPr>
        <xdr:cNvPr id="457" name="テキスト ボックス 456"/>
        <xdr:cNvSpPr txBox="1"/>
      </xdr:nvSpPr>
      <xdr:spPr>
        <a:xfrm>
          <a:off x="15290800" y="1331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3811</xdr:rowOff>
    </xdr:from>
    <xdr:to>
      <xdr:col>74</xdr:col>
      <xdr:colOff>31750</xdr:colOff>
      <xdr:row>77</xdr:row>
      <xdr:rowOff>105411</xdr:rowOff>
    </xdr:to>
    <xdr:sp macro="" textlink="">
      <xdr:nvSpPr>
        <xdr:cNvPr id="458" name="楕円 457"/>
        <xdr:cNvSpPr/>
      </xdr:nvSpPr>
      <xdr:spPr>
        <a:xfrm>
          <a:off x="14732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90188</xdr:rowOff>
    </xdr:from>
    <xdr:ext cx="762000" cy="259045"/>
    <xdr:sp macro="" textlink="">
      <xdr:nvSpPr>
        <xdr:cNvPr id="459" name="テキスト ボックス 458"/>
        <xdr:cNvSpPr txBox="1"/>
      </xdr:nvSpPr>
      <xdr:spPr>
        <a:xfrm>
          <a:off x="14401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148589</xdr:rowOff>
    </xdr:from>
    <xdr:to>
      <xdr:col>69</xdr:col>
      <xdr:colOff>142875</xdr:colOff>
      <xdr:row>78</xdr:row>
      <xdr:rowOff>78739</xdr:rowOff>
    </xdr:to>
    <xdr:sp macro="" textlink="">
      <xdr:nvSpPr>
        <xdr:cNvPr id="460" name="楕円 459"/>
        <xdr:cNvSpPr/>
      </xdr:nvSpPr>
      <xdr:spPr>
        <a:xfrm>
          <a:off x="13843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63516</xdr:rowOff>
    </xdr:from>
    <xdr:ext cx="762000" cy="259045"/>
    <xdr:sp macro="" textlink="">
      <xdr:nvSpPr>
        <xdr:cNvPr id="461" name="テキスト ボックス 460"/>
        <xdr:cNvSpPr txBox="1"/>
      </xdr:nvSpPr>
      <xdr:spPr>
        <a:xfrm>
          <a:off x="13512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62" name="楕円 461"/>
        <xdr:cNvSpPr/>
      </xdr:nvSpPr>
      <xdr:spPr>
        <a:xfrm>
          <a:off x="12954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151147</xdr:rowOff>
    </xdr:from>
    <xdr:ext cx="762000" cy="259045"/>
    <xdr:sp macro="" textlink="">
      <xdr:nvSpPr>
        <xdr:cNvPr id="463" name="テキスト ボックス 462"/>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福岡県鞍手町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146012</xdr:rowOff>
    </xdr:from>
    <xdr:to>
      <xdr:col>29</xdr:col>
      <xdr:colOff>127000</xdr:colOff>
      <xdr:row>20</xdr:row>
      <xdr:rowOff>111074</xdr:rowOff>
    </xdr:to>
    <xdr:cxnSp macro="">
      <xdr:nvCxnSpPr>
        <xdr:cNvPr id="45" name="直線コネクタ 44"/>
        <xdr:cNvCxnSpPr/>
      </xdr:nvCxnSpPr>
      <xdr:spPr bwMode="auto">
        <a:xfrm flipV="1">
          <a:off x="5651500" y="2251037"/>
          <a:ext cx="0" cy="13366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83151</xdr:rowOff>
    </xdr:from>
    <xdr:ext cx="762000" cy="259045"/>
    <xdr:sp macro="" textlink="">
      <xdr:nvSpPr>
        <xdr:cNvPr id="46" name="人口1人当たり決算額の推移最小値テキスト130"/>
        <xdr:cNvSpPr txBox="1"/>
      </xdr:nvSpPr>
      <xdr:spPr>
        <a:xfrm>
          <a:off x="5740400" y="3559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111074</xdr:rowOff>
    </xdr:from>
    <xdr:to>
      <xdr:col>30</xdr:col>
      <xdr:colOff>25400</xdr:colOff>
      <xdr:row>20</xdr:row>
      <xdr:rowOff>111074</xdr:rowOff>
    </xdr:to>
    <xdr:cxnSp macro="">
      <xdr:nvCxnSpPr>
        <xdr:cNvPr id="47" name="直線コネクタ 46"/>
        <xdr:cNvCxnSpPr/>
      </xdr:nvCxnSpPr>
      <xdr:spPr bwMode="auto">
        <a:xfrm>
          <a:off x="5562600" y="3587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60939</xdr:rowOff>
    </xdr:from>
    <xdr:ext cx="762000" cy="259045"/>
    <xdr:sp macro="" textlink="">
      <xdr:nvSpPr>
        <xdr:cNvPr id="48" name="人口1人当たり決算額の推移最大値テキスト130"/>
        <xdr:cNvSpPr txBox="1"/>
      </xdr:nvSpPr>
      <xdr:spPr>
        <a:xfrm>
          <a:off x="5740400" y="199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146012</xdr:rowOff>
    </xdr:from>
    <xdr:to>
      <xdr:col>30</xdr:col>
      <xdr:colOff>25400</xdr:colOff>
      <xdr:row>12</xdr:row>
      <xdr:rowOff>146012</xdr:rowOff>
    </xdr:to>
    <xdr:cxnSp macro="">
      <xdr:nvCxnSpPr>
        <xdr:cNvPr id="49" name="直線コネクタ 48"/>
        <xdr:cNvCxnSpPr/>
      </xdr:nvCxnSpPr>
      <xdr:spPr bwMode="auto">
        <a:xfrm>
          <a:off x="5562600" y="2251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23800</xdr:rowOff>
    </xdr:from>
    <xdr:to>
      <xdr:col>29</xdr:col>
      <xdr:colOff>127000</xdr:colOff>
      <xdr:row>18</xdr:row>
      <xdr:rowOff>123025</xdr:rowOff>
    </xdr:to>
    <xdr:cxnSp macro="">
      <xdr:nvCxnSpPr>
        <xdr:cNvPr id="50" name="直線コネクタ 49"/>
        <xdr:cNvCxnSpPr/>
      </xdr:nvCxnSpPr>
      <xdr:spPr bwMode="auto">
        <a:xfrm flipV="1">
          <a:off x="5003800" y="3157525"/>
          <a:ext cx="647700" cy="992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33189</xdr:rowOff>
    </xdr:from>
    <xdr:ext cx="762000" cy="259045"/>
    <xdr:sp macro="" textlink="">
      <xdr:nvSpPr>
        <xdr:cNvPr id="51" name="人口1人当たり決算額の推移平均値テキスト130"/>
        <xdr:cNvSpPr txBox="1"/>
      </xdr:nvSpPr>
      <xdr:spPr>
        <a:xfrm>
          <a:off x="5740400" y="2824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16662</xdr:rowOff>
    </xdr:from>
    <xdr:to>
      <xdr:col>29</xdr:col>
      <xdr:colOff>177800</xdr:colOff>
      <xdr:row>17</xdr:row>
      <xdr:rowOff>118262</xdr:rowOff>
    </xdr:to>
    <xdr:sp macro="" textlink="">
      <xdr:nvSpPr>
        <xdr:cNvPr id="52" name="フローチャート: 判断 51"/>
        <xdr:cNvSpPr/>
      </xdr:nvSpPr>
      <xdr:spPr bwMode="auto">
        <a:xfrm>
          <a:off x="56007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123025</xdr:rowOff>
    </xdr:from>
    <xdr:to>
      <xdr:col>26</xdr:col>
      <xdr:colOff>50800</xdr:colOff>
      <xdr:row>18</xdr:row>
      <xdr:rowOff>150609</xdr:rowOff>
    </xdr:to>
    <xdr:cxnSp macro="">
      <xdr:nvCxnSpPr>
        <xdr:cNvPr id="53" name="直線コネクタ 52"/>
        <xdr:cNvCxnSpPr/>
      </xdr:nvCxnSpPr>
      <xdr:spPr bwMode="auto">
        <a:xfrm flipV="1">
          <a:off x="4305300" y="3256750"/>
          <a:ext cx="698500" cy="27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7125</xdr:rowOff>
    </xdr:from>
    <xdr:to>
      <xdr:col>26</xdr:col>
      <xdr:colOff>101600</xdr:colOff>
      <xdr:row>17</xdr:row>
      <xdr:rowOff>108725</xdr:rowOff>
    </xdr:to>
    <xdr:sp macro="" textlink="">
      <xdr:nvSpPr>
        <xdr:cNvPr id="54" name="フローチャート: 判断 53"/>
        <xdr:cNvSpPr/>
      </xdr:nvSpPr>
      <xdr:spPr bwMode="auto">
        <a:xfrm>
          <a:off x="49530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118902</xdr:rowOff>
    </xdr:from>
    <xdr:ext cx="736600" cy="259045"/>
    <xdr:sp macro="" textlink="">
      <xdr:nvSpPr>
        <xdr:cNvPr id="55" name="テキスト ボックス 54"/>
        <xdr:cNvSpPr txBox="1"/>
      </xdr:nvSpPr>
      <xdr:spPr>
        <a:xfrm>
          <a:off x="4622800" y="273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140665</xdr:rowOff>
    </xdr:from>
    <xdr:to>
      <xdr:col>22</xdr:col>
      <xdr:colOff>114300</xdr:colOff>
      <xdr:row>18</xdr:row>
      <xdr:rowOff>150609</xdr:rowOff>
    </xdr:to>
    <xdr:cxnSp macro="">
      <xdr:nvCxnSpPr>
        <xdr:cNvPr id="56" name="直線コネクタ 55"/>
        <xdr:cNvCxnSpPr/>
      </xdr:nvCxnSpPr>
      <xdr:spPr bwMode="auto">
        <a:xfrm>
          <a:off x="3606800" y="3274390"/>
          <a:ext cx="698500" cy="9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30036</xdr:rowOff>
    </xdr:from>
    <xdr:to>
      <xdr:col>22</xdr:col>
      <xdr:colOff>165100</xdr:colOff>
      <xdr:row>17</xdr:row>
      <xdr:rowOff>131636</xdr:rowOff>
    </xdr:to>
    <xdr:sp macro="" textlink="">
      <xdr:nvSpPr>
        <xdr:cNvPr id="57" name="フローチャート: 判断 56"/>
        <xdr:cNvSpPr/>
      </xdr:nvSpPr>
      <xdr:spPr bwMode="auto">
        <a:xfrm>
          <a:off x="42545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141813</xdr:rowOff>
    </xdr:from>
    <xdr:ext cx="762000" cy="259045"/>
    <xdr:sp macro="" textlink="">
      <xdr:nvSpPr>
        <xdr:cNvPr id="58" name="テキスト ボックス 57"/>
        <xdr:cNvSpPr txBox="1"/>
      </xdr:nvSpPr>
      <xdr:spPr>
        <a:xfrm>
          <a:off x="3924300" y="276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140665</xdr:rowOff>
    </xdr:from>
    <xdr:to>
      <xdr:col>18</xdr:col>
      <xdr:colOff>177800</xdr:colOff>
      <xdr:row>18</xdr:row>
      <xdr:rowOff>149606</xdr:rowOff>
    </xdr:to>
    <xdr:cxnSp macro="">
      <xdr:nvCxnSpPr>
        <xdr:cNvPr id="59" name="直線コネクタ 58"/>
        <xdr:cNvCxnSpPr/>
      </xdr:nvCxnSpPr>
      <xdr:spPr bwMode="auto">
        <a:xfrm flipV="1">
          <a:off x="2908300" y="3274390"/>
          <a:ext cx="698500" cy="89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52083</xdr:rowOff>
    </xdr:from>
    <xdr:to>
      <xdr:col>19</xdr:col>
      <xdr:colOff>38100</xdr:colOff>
      <xdr:row>17</xdr:row>
      <xdr:rowOff>153683</xdr:rowOff>
    </xdr:to>
    <xdr:sp macro="" textlink="">
      <xdr:nvSpPr>
        <xdr:cNvPr id="60" name="フローチャート: 判断 59"/>
        <xdr:cNvSpPr/>
      </xdr:nvSpPr>
      <xdr:spPr bwMode="auto">
        <a:xfrm>
          <a:off x="3556000" y="3014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163860</xdr:rowOff>
    </xdr:from>
    <xdr:ext cx="762000" cy="259045"/>
    <xdr:sp macro="" textlink="">
      <xdr:nvSpPr>
        <xdr:cNvPr id="61" name="テキスト ボックス 60"/>
        <xdr:cNvSpPr txBox="1"/>
      </xdr:nvSpPr>
      <xdr:spPr>
        <a:xfrm>
          <a:off x="3225800" y="2783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70028</xdr:rowOff>
    </xdr:from>
    <xdr:to>
      <xdr:col>15</xdr:col>
      <xdr:colOff>101600</xdr:colOff>
      <xdr:row>18</xdr:row>
      <xdr:rowOff>178</xdr:rowOff>
    </xdr:to>
    <xdr:sp macro="" textlink="">
      <xdr:nvSpPr>
        <xdr:cNvPr id="62" name="フローチャート: 判断 61"/>
        <xdr:cNvSpPr/>
      </xdr:nvSpPr>
      <xdr:spPr bwMode="auto">
        <a:xfrm>
          <a:off x="2857500" y="303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10355</xdr:rowOff>
    </xdr:from>
    <xdr:ext cx="762000" cy="259045"/>
    <xdr:sp macro="" textlink="">
      <xdr:nvSpPr>
        <xdr:cNvPr id="63" name="テキスト ボックス 62"/>
        <xdr:cNvSpPr txBox="1"/>
      </xdr:nvSpPr>
      <xdr:spPr>
        <a:xfrm>
          <a:off x="2527300" y="280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144450</xdr:rowOff>
    </xdr:from>
    <xdr:to>
      <xdr:col>29</xdr:col>
      <xdr:colOff>177800</xdr:colOff>
      <xdr:row>18</xdr:row>
      <xdr:rowOff>74600</xdr:rowOff>
    </xdr:to>
    <xdr:sp macro="" textlink="">
      <xdr:nvSpPr>
        <xdr:cNvPr id="69" name="楕円 68"/>
        <xdr:cNvSpPr/>
      </xdr:nvSpPr>
      <xdr:spPr bwMode="auto">
        <a:xfrm>
          <a:off x="5600700" y="3106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116527</xdr:rowOff>
    </xdr:from>
    <xdr:ext cx="762000" cy="259045"/>
    <xdr:sp macro="" textlink="">
      <xdr:nvSpPr>
        <xdr:cNvPr id="70" name="人口1人当たり決算額の推移該当値テキスト130"/>
        <xdr:cNvSpPr txBox="1"/>
      </xdr:nvSpPr>
      <xdr:spPr>
        <a:xfrm>
          <a:off x="5740400" y="307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72225</xdr:rowOff>
    </xdr:from>
    <xdr:to>
      <xdr:col>26</xdr:col>
      <xdr:colOff>101600</xdr:colOff>
      <xdr:row>19</xdr:row>
      <xdr:rowOff>2375</xdr:rowOff>
    </xdr:to>
    <xdr:sp macro="" textlink="">
      <xdr:nvSpPr>
        <xdr:cNvPr id="71" name="楕円 70"/>
        <xdr:cNvSpPr/>
      </xdr:nvSpPr>
      <xdr:spPr bwMode="auto">
        <a:xfrm>
          <a:off x="4953000" y="3205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158602</xdr:rowOff>
    </xdr:from>
    <xdr:ext cx="736600" cy="259045"/>
    <xdr:sp macro="" textlink="">
      <xdr:nvSpPr>
        <xdr:cNvPr id="72" name="テキスト ボックス 71"/>
        <xdr:cNvSpPr txBox="1"/>
      </xdr:nvSpPr>
      <xdr:spPr>
        <a:xfrm>
          <a:off x="4622800" y="32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99809</xdr:rowOff>
    </xdr:from>
    <xdr:to>
      <xdr:col>22</xdr:col>
      <xdr:colOff>165100</xdr:colOff>
      <xdr:row>19</xdr:row>
      <xdr:rowOff>29959</xdr:rowOff>
    </xdr:to>
    <xdr:sp macro="" textlink="">
      <xdr:nvSpPr>
        <xdr:cNvPr id="73" name="楕円 72"/>
        <xdr:cNvSpPr/>
      </xdr:nvSpPr>
      <xdr:spPr bwMode="auto">
        <a:xfrm>
          <a:off x="4254500" y="3233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14736</xdr:rowOff>
    </xdr:from>
    <xdr:ext cx="762000" cy="259045"/>
    <xdr:sp macro="" textlink="">
      <xdr:nvSpPr>
        <xdr:cNvPr id="74" name="テキスト ボックス 73"/>
        <xdr:cNvSpPr txBox="1"/>
      </xdr:nvSpPr>
      <xdr:spPr>
        <a:xfrm>
          <a:off x="3924300" y="331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89865</xdr:rowOff>
    </xdr:from>
    <xdr:to>
      <xdr:col>19</xdr:col>
      <xdr:colOff>38100</xdr:colOff>
      <xdr:row>19</xdr:row>
      <xdr:rowOff>20015</xdr:rowOff>
    </xdr:to>
    <xdr:sp macro="" textlink="">
      <xdr:nvSpPr>
        <xdr:cNvPr id="75" name="楕円 74"/>
        <xdr:cNvSpPr/>
      </xdr:nvSpPr>
      <xdr:spPr bwMode="auto">
        <a:xfrm>
          <a:off x="3556000" y="3223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4792</xdr:rowOff>
    </xdr:from>
    <xdr:ext cx="762000" cy="259045"/>
    <xdr:sp macro="" textlink="">
      <xdr:nvSpPr>
        <xdr:cNvPr id="76" name="テキスト ボックス 75"/>
        <xdr:cNvSpPr txBox="1"/>
      </xdr:nvSpPr>
      <xdr:spPr>
        <a:xfrm>
          <a:off x="3225800" y="330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98806</xdr:rowOff>
    </xdr:from>
    <xdr:to>
      <xdr:col>15</xdr:col>
      <xdr:colOff>101600</xdr:colOff>
      <xdr:row>19</xdr:row>
      <xdr:rowOff>28956</xdr:rowOff>
    </xdr:to>
    <xdr:sp macro="" textlink="">
      <xdr:nvSpPr>
        <xdr:cNvPr id="77" name="楕円 76"/>
        <xdr:cNvSpPr/>
      </xdr:nvSpPr>
      <xdr:spPr bwMode="auto">
        <a:xfrm>
          <a:off x="2857500" y="3232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13733</xdr:rowOff>
    </xdr:from>
    <xdr:ext cx="762000" cy="259045"/>
    <xdr:sp macro="" textlink="">
      <xdr:nvSpPr>
        <xdr:cNvPr id="78" name="テキスト ボックス 77"/>
        <xdr:cNvSpPr txBox="1"/>
      </xdr:nvSpPr>
      <xdr:spPr>
        <a:xfrm>
          <a:off x="2527300" y="3318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30893</xdr:rowOff>
    </xdr:from>
    <xdr:to>
      <xdr:col>29</xdr:col>
      <xdr:colOff>127000</xdr:colOff>
      <xdr:row>37</xdr:row>
      <xdr:rowOff>179540</xdr:rowOff>
    </xdr:to>
    <xdr:cxnSp macro="">
      <xdr:nvCxnSpPr>
        <xdr:cNvPr id="106" name="直線コネクタ 105"/>
        <xdr:cNvCxnSpPr/>
      </xdr:nvCxnSpPr>
      <xdr:spPr bwMode="auto">
        <a:xfrm flipV="1">
          <a:off x="5651500" y="6298343"/>
          <a:ext cx="0" cy="10058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151617</xdr:rowOff>
    </xdr:from>
    <xdr:ext cx="762000" cy="259045"/>
    <xdr:sp macro="" textlink="">
      <xdr:nvSpPr>
        <xdr:cNvPr id="107" name="人口1人当たり決算額の推移最小値テキスト445"/>
        <xdr:cNvSpPr txBox="1"/>
      </xdr:nvSpPr>
      <xdr:spPr>
        <a:xfrm>
          <a:off x="5740400" y="727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179540</xdr:rowOff>
    </xdr:from>
    <xdr:to>
      <xdr:col>30</xdr:col>
      <xdr:colOff>25400</xdr:colOff>
      <xdr:row>37</xdr:row>
      <xdr:rowOff>179540</xdr:rowOff>
    </xdr:to>
    <xdr:cxnSp macro="">
      <xdr:nvCxnSpPr>
        <xdr:cNvPr id="108" name="直線コネクタ 107"/>
        <xdr:cNvCxnSpPr/>
      </xdr:nvCxnSpPr>
      <xdr:spPr bwMode="auto">
        <a:xfrm>
          <a:off x="5562600" y="73042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117270</xdr:rowOff>
    </xdr:from>
    <xdr:ext cx="762000" cy="259045"/>
    <xdr:sp macro="" textlink="">
      <xdr:nvSpPr>
        <xdr:cNvPr id="109" name="人口1人当たり決算額の推移最大値テキスト445"/>
        <xdr:cNvSpPr txBox="1"/>
      </xdr:nvSpPr>
      <xdr:spPr>
        <a:xfrm>
          <a:off x="5740400" y="604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30893</xdr:rowOff>
    </xdr:from>
    <xdr:to>
      <xdr:col>30</xdr:col>
      <xdr:colOff>25400</xdr:colOff>
      <xdr:row>34</xdr:row>
      <xdr:rowOff>30893</xdr:rowOff>
    </xdr:to>
    <xdr:cxnSp macro="">
      <xdr:nvCxnSpPr>
        <xdr:cNvPr id="110" name="直線コネクタ 109"/>
        <xdr:cNvCxnSpPr/>
      </xdr:nvCxnSpPr>
      <xdr:spPr bwMode="auto">
        <a:xfrm>
          <a:off x="5562600" y="6298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131287</xdr:rowOff>
    </xdr:from>
    <xdr:to>
      <xdr:col>29</xdr:col>
      <xdr:colOff>127000</xdr:colOff>
      <xdr:row>35</xdr:row>
      <xdr:rowOff>155175</xdr:rowOff>
    </xdr:to>
    <xdr:cxnSp macro="">
      <xdr:nvCxnSpPr>
        <xdr:cNvPr id="111" name="直線コネクタ 110"/>
        <xdr:cNvCxnSpPr/>
      </xdr:nvCxnSpPr>
      <xdr:spPr bwMode="auto">
        <a:xfrm flipV="1">
          <a:off x="5003800" y="6741637"/>
          <a:ext cx="647700" cy="23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130477</xdr:rowOff>
    </xdr:from>
    <xdr:ext cx="762000" cy="259045"/>
    <xdr:sp macro="" textlink="">
      <xdr:nvSpPr>
        <xdr:cNvPr id="112" name="人口1人当たり決算額の推移平均値テキスト445"/>
        <xdr:cNvSpPr txBox="1"/>
      </xdr:nvSpPr>
      <xdr:spPr>
        <a:xfrm>
          <a:off x="5740400" y="6740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158400</xdr:rowOff>
    </xdr:from>
    <xdr:to>
      <xdr:col>29</xdr:col>
      <xdr:colOff>177800</xdr:colOff>
      <xdr:row>35</xdr:row>
      <xdr:rowOff>260000</xdr:rowOff>
    </xdr:to>
    <xdr:sp macro="" textlink="">
      <xdr:nvSpPr>
        <xdr:cNvPr id="113" name="フローチャート: 判断 112"/>
        <xdr:cNvSpPr/>
      </xdr:nvSpPr>
      <xdr:spPr bwMode="auto">
        <a:xfrm>
          <a:off x="5600700" y="6768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155175</xdr:rowOff>
    </xdr:from>
    <xdr:to>
      <xdr:col>26</xdr:col>
      <xdr:colOff>50800</xdr:colOff>
      <xdr:row>35</xdr:row>
      <xdr:rowOff>163233</xdr:rowOff>
    </xdr:to>
    <xdr:cxnSp macro="">
      <xdr:nvCxnSpPr>
        <xdr:cNvPr id="114" name="直線コネクタ 113"/>
        <xdr:cNvCxnSpPr/>
      </xdr:nvCxnSpPr>
      <xdr:spPr bwMode="auto">
        <a:xfrm flipV="1">
          <a:off x="4305300" y="6765525"/>
          <a:ext cx="698500" cy="8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142761</xdr:rowOff>
    </xdr:from>
    <xdr:to>
      <xdr:col>26</xdr:col>
      <xdr:colOff>101600</xdr:colOff>
      <xdr:row>35</xdr:row>
      <xdr:rowOff>244361</xdr:rowOff>
    </xdr:to>
    <xdr:sp macro="" textlink="">
      <xdr:nvSpPr>
        <xdr:cNvPr id="115" name="フローチャート: 判断 114"/>
        <xdr:cNvSpPr/>
      </xdr:nvSpPr>
      <xdr:spPr bwMode="auto">
        <a:xfrm>
          <a:off x="49530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229138</xdr:rowOff>
    </xdr:from>
    <xdr:ext cx="736600" cy="259045"/>
    <xdr:sp macro="" textlink="">
      <xdr:nvSpPr>
        <xdr:cNvPr id="116" name="テキスト ボックス 115"/>
        <xdr:cNvSpPr txBox="1"/>
      </xdr:nvSpPr>
      <xdr:spPr>
        <a:xfrm>
          <a:off x="4622800" y="683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163233</xdr:rowOff>
    </xdr:from>
    <xdr:to>
      <xdr:col>22</xdr:col>
      <xdr:colOff>114300</xdr:colOff>
      <xdr:row>35</xdr:row>
      <xdr:rowOff>170796</xdr:rowOff>
    </xdr:to>
    <xdr:cxnSp macro="">
      <xdr:nvCxnSpPr>
        <xdr:cNvPr id="117" name="直線コネクタ 116"/>
        <xdr:cNvCxnSpPr/>
      </xdr:nvCxnSpPr>
      <xdr:spPr bwMode="auto">
        <a:xfrm flipV="1">
          <a:off x="3606800" y="6773583"/>
          <a:ext cx="698500" cy="75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140608</xdr:rowOff>
    </xdr:from>
    <xdr:to>
      <xdr:col>22</xdr:col>
      <xdr:colOff>165100</xdr:colOff>
      <xdr:row>35</xdr:row>
      <xdr:rowOff>242208</xdr:rowOff>
    </xdr:to>
    <xdr:sp macro="" textlink="">
      <xdr:nvSpPr>
        <xdr:cNvPr id="118" name="フローチャート: 判断 117"/>
        <xdr:cNvSpPr/>
      </xdr:nvSpPr>
      <xdr:spPr bwMode="auto">
        <a:xfrm>
          <a:off x="42545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226985</xdr:rowOff>
    </xdr:from>
    <xdr:ext cx="762000" cy="259045"/>
    <xdr:sp macro="" textlink="">
      <xdr:nvSpPr>
        <xdr:cNvPr id="119" name="テキスト ボックス 118"/>
        <xdr:cNvSpPr txBox="1"/>
      </xdr:nvSpPr>
      <xdr:spPr>
        <a:xfrm>
          <a:off x="3924300" y="6837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170796</xdr:rowOff>
    </xdr:from>
    <xdr:to>
      <xdr:col>18</xdr:col>
      <xdr:colOff>177800</xdr:colOff>
      <xdr:row>35</xdr:row>
      <xdr:rowOff>194837</xdr:rowOff>
    </xdr:to>
    <xdr:cxnSp macro="">
      <xdr:nvCxnSpPr>
        <xdr:cNvPr id="120" name="直線コネクタ 119"/>
        <xdr:cNvCxnSpPr/>
      </xdr:nvCxnSpPr>
      <xdr:spPr bwMode="auto">
        <a:xfrm flipV="1">
          <a:off x="2908300" y="6781146"/>
          <a:ext cx="698500" cy="24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136551</xdr:rowOff>
    </xdr:from>
    <xdr:to>
      <xdr:col>19</xdr:col>
      <xdr:colOff>38100</xdr:colOff>
      <xdr:row>35</xdr:row>
      <xdr:rowOff>238151</xdr:rowOff>
    </xdr:to>
    <xdr:sp macro="" textlink="">
      <xdr:nvSpPr>
        <xdr:cNvPr id="121" name="フローチャート: 判断 120"/>
        <xdr:cNvSpPr/>
      </xdr:nvSpPr>
      <xdr:spPr bwMode="auto">
        <a:xfrm>
          <a:off x="3556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222928</xdr:rowOff>
    </xdr:from>
    <xdr:ext cx="762000" cy="259045"/>
    <xdr:sp macro="" textlink="">
      <xdr:nvSpPr>
        <xdr:cNvPr id="122" name="テキスト ボックス 121"/>
        <xdr:cNvSpPr txBox="1"/>
      </xdr:nvSpPr>
      <xdr:spPr>
        <a:xfrm>
          <a:off x="3225800" y="683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133674</xdr:rowOff>
    </xdr:from>
    <xdr:to>
      <xdr:col>15</xdr:col>
      <xdr:colOff>101600</xdr:colOff>
      <xdr:row>35</xdr:row>
      <xdr:rowOff>235274</xdr:rowOff>
    </xdr:to>
    <xdr:sp macro="" textlink="">
      <xdr:nvSpPr>
        <xdr:cNvPr id="123" name="フローチャート: 判断 122"/>
        <xdr:cNvSpPr/>
      </xdr:nvSpPr>
      <xdr:spPr bwMode="auto">
        <a:xfrm>
          <a:off x="2857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245451</xdr:rowOff>
    </xdr:from>
    <xdr:ext cx="762000" cy="259045"/>
    <xdr:sp macro="" textlink="">
      <xdr:nvSpPr>
        <xdr:cNvPr id="124" name="テキスト ボックス 123"/>
        <xdr:cNvSpPr txBox="1"/>
      </xdr:nvSpPr>
      <xdr:spPr>
        <a:xfrm>
          <a:off x="2527300" y="65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80487</xdr:rowOff>
    </xdr:from>
    <xdr:to>
      <xdr:col>29</xdr:col>
      <xdr:colOff>177800</xdr:colOff>
      <xdr:row>35</xdr:row>
      <xdr:rowOff>182087</xdr:rowOff>
    </xdr:to>
    <xdr:sp macro="" textlink="">
      <xdr:nvSpPr>
        <xdr:cNvPr id="130" name="楕円 129"/>
        <xdr:cNvSpPr/>
      </xdr:nvSpPr>
      <xdr:spPr bwMode="auto">
        <a:xfrm>
          <a:off x="5600700" y="6690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268464</xdr:rowOff>
    </xdr:from>
    <xdr:ext cx="762000" cy="259045"/>
    <xdr:sp macro="" textlink="">
      <xdr:nvSpPr>
        <xdr:cNvPr id="131" name="人口1人当たり決算額の推移該当値テキスト445"/>
        <xdr:cNvSpPr txBox="1"/>
      </xdr:nvSpPr>
      <xdr:spPr>
        <a:xfrm>
          <a:off x="5740400" y="653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104375</xdr:rowOff>
    </xdr:from>
    <xdr:to>
      <xdr:col>26</xdr:col>
      <xdr:colOff>101600</xdr:colOff>
      <xdr:row>35</xdr:row>
      <xdr:rowOff>205975</xdr:rowOff>
    </xdr:to>
    <xdr:sp macro="" textlink="">
      <xdr:nvSpPr>
        <xdr:cNvPr id="132" name="楕円 131"/>
        <xdr:cNvSpPr/>
      </xdr:nvSpPr>
      <xdr:spPr bwMode="auto">
        <a:xfrm>
          <a:off x="4953000" y="6714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216152</xdr:rowOff>
    </xdr:from>
    <xdr:ext cx="736600" cy="259045"/>
    <xdr:sp macro="" textlink="">
      <xdr:nvSpPr>
        <xdr:cNvPr id="133" name="テキスト ボックス 132"/>
        <xdr:cNvSpPr txBox="1"/>
      </xdr:nvSpPr>
      <xdr:spPr>
        <a:xfrm>
          <a:off x="4622800" y="6483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112433</xdr:rowOff>
    </xdr:from>
    <xdr:to>
      <xdr:col>22</xdr:col>
      <xdr:colOff>165100</xdr:colOff>
      <xdr:row>35</xdr:row>
      <xdr:rowOff>214033</xdr:rowOff>
    </xdr:to>
    <xdr:sp macro="" textlink="">
      <xdr:nvSpPr>
        <xdr:cNvPr id="134" name="楕円 133"/>
        <xdr:cNvSpPr/>
      </xdr:nvSpPr>
      <xdr:spPr bwMode="auto">
        <a:xfrm>
          <a:off x="4254500" y="6722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224210</xdr:rowOff>
    </xdr:from>
    <xdr:ext cx="762000" cy="259045"/>
    <xdr:sp macro="" textlink="">
      <xdr:nvSpPr>
        <xdr:cNvPr id="135" name="テキスト ボックス 134"/>
        <xdr:cNvSpPr txBox="1"/>
      </xdr:nvSpPr>
      <xdr:spPr>
        <a:xfrm>
          <a:off x="3924300" y="649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119996</xdr:rowOff>
    </xdr:from>
    <xdr:to>
      <xdr:col>19</xdr:col>
      <xdr:colOff>38100</xdr:colOff>
      <xdr:row>35</xdr:row>
      <xdr:rowOff>221596</xdr:rowOff>
    </xdr:to>
    <xdr:sp macro="" textlink="">
      <xdr:nvSpPr>
        <xdr:cNvPr id="136" name="楕円 135"/>
        <xdr:cNvSpPr/>
      </xdr:nvSpPr>
      <xdr:spPr bwMode="auto">
        <a:xfrm>
          <a:off x="3556000" y="6730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231773</xdr:rowOff>
    </xdr:from>
    <xdr:ext cx="762000" cy="259045"/>
    <xdr:sp macro="" textlink="">
      <xdr:nvSpPr>
        <xdr:cNvPr id="137" name="テキスト ボックス 136"/>
        <xdr:cNvSpPr txBox="1"/>
      </xdr:nvSpPr>
      <xdr:spPr>
        <a:xfrm>
          <a:off x="3225800" y="6499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144037</xdr:rowOff>
    </xdr:from>
    <xdr:to>
      <xdr:col>15</xdr:col>
      <xdr:colOff>101600</xdr:colOff>
      <xdr:row>35</xdr:row>
      <xdr:rowOff>245637</xdr:rowOff>
    </xdr:to>
    <xdr:sp macro="" textlink="">
      <xdr:nvSpPr>
        <xdr:cNvPr id="138" name="楕円 137"/>
        <xdr:cNvSpPr/>
      </xdr:nvSpPr>
      <xdr:spPr bwMode="auto">
        <a:xfrm>
          <a:off x="2857500" y="6754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230414</xdr:rowOff>
    </xdr:from>
    <xdr:ext cx="762000" cy="259045"/>
    <xdr:sp macro="" textlink="">
      <xdr:nvSpPr>
        <xdr:cNvPr id="139" name="テキスト ボックス 138"/>
        <xdr:cNvSpPr txBox="1"/>
      </xdr:nvSpPr>
      <xdr:spPr>
        <a:xfrm>
          <a:off x="2527300" y="6840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福岡県鞍手町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15,563
15,344
35.60
12,157,572
12,076,632
72,417
4,761,442
9,862,646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92413</xdr:rowOff>
    </xdr:from>
    <xdr:to>
      <xdr:col>24</xdr:col>
      <xdr:colOff>62865</xdr:colOff>
      <xdr:row>38</xdr:row>
      <xdr:rowOff>47786</xdr:rowOff>
    </xdr:to>
    <xdr:cxnSp macro="">
      <xdr:nvCxnSpPr>
        <xdr:cNvPr id="58" name="直線コネクタ 57"/>
        <xdr:cNvCxnSpPr/>
      </xdr:nvCxnSpPr>
      <xdr:spPr>
        <a:xfrm flipV="1">
          <a:off x="4633595" y="5064463"/>
          <a:ext cx="1270" cy="1498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51613</xdr:rowOff>
    </xdr:from>
    <xdr:ext cx="534377" cy="259045"/>
    <xdr:sp macro="" textlink="">
      <xdr:nvSpPr>
        <xdr:cNvPr id="59" name="人件費最小値テキスト"/>
        <xdr:cNvSpPr txBox="1"/>
      </xdr:nvSpPr>
      <xdr:spPr>
        <a:xfrm>
          <a:off x="4686300" y="656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47786</xdr:rowOff>
    </xdr:from>
    <xdr:to>
      <xdr:col>24</xdr:col>
      <xdr:colOff>152400</xdr:colOff>
      <xdr:row>38</xdr:row>
      <xdr:rowOff>47786</xdr:rowOff>
    </xdr:to>
    <xdr:cxnSp macro="">
      <xdr:nvCxnSpPr>
        <xdr:cNvPr id="60" name="直線コネクタ 59"/>
        <xdr:cNvCxnSpPr/>
      </xdr:nvCxnSpPr>
      <xdr:spPr>
        <a:xfrm>
          <a:off x="4546600" y="656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39090</xdr:rowOff>
    </xdr:from>
    <xdr:ext cx="599010" cy="259045"/>
    <xdr:sp macro="" textlink="">
      <xdr:nvSpPr>
        <xdr:cNvPr id="61" name="人件費最大値テキスト"/>
        <xdr:cNvSpPr txBox="1"/>
      </xdr:nvSpPr>
      <xdr:spPr>
        <a:xfrm>
          <a:off x="4686300" y="4839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92413</xdr:rowOff>
    </xdr:from>
    <xdr:to>
      <xdr:col>24</xdr:col>
      <xdr:colOff>152400</xdr:colOff>
      <xdr:row>29</xdr:row>
      <xdr:rowOff>92413</xdr:rowOff>
    </xdr:to>
    <xdr:cxnSp macro="">
      <xdr:nvCxnSpPr>
        <xdr:cNvPr id="62" name="直線コネクタ 61"/>
        <xdr:cNvCxnSpPr/>
      </xdr:nvCxnSpPr>
      <xdr:spPr>
        <a:xfrm>
          <a:off x="4546600" y="5064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100887</xdr:rowOff>
    </xdr:from>
    <xdr:to>
      <xdr:col>24</xdr:col>
      <xdr:colOff>63500</xdr:colOff>
      <xdr:row>36</xdr:row>
      <xdr:rowOff>119910</xdr:rowOff>
    </xdr:to>
    <xdr:cxnSp macro="">
      <xdr:nvCxnSpPr>
        <xdr:cNvPr id="63" name="直線コネクタ 62"/>
        <xdr:cNvCxnSpPr/>
      </xdr:nvCxnSpPr>
      <xdr:spPr>
        <a:xfrm flipV="1">
          <a:off x="3797300" y="6101637"/>
          <a:ext cx="838200" cy="190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105196</xdr:rowOff>
    </xdr:from>
    <xdr:ext cx="534377" cy="259045"/>
    <xdr:sp macro="" textlink="">
      <xdr:nvSpPr>
        <xdr:cNvPr id="64" name="人件費平均値テキスト"/>
        <xdr:cNvSpPr txBox="1"/>
      </xdr:nvSpPr>
      <xdr:spPr>
        <a:xfrm>
          <a:off x="4686300" y="5763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82319</xdr:rowOff>
    </xdr:from>
    <xdr:to>
      <xdr:col>24</xdr:col>
      <xdr:colOff>114300</xdr:colOff>
      <xdr:row>35</xdr:row>
      <xdr:rowOff>12469</xdr:rowOff>
    </xdr:to>
    <xdr:sp macro="" textlink="">
      <xdr:nvSpPr>
        <xdr:cNvPr id="65" name="フローチャート: 判断 64"/>
        <xdr:cNvSpPr/>
      </xdr:nvSpPr>
      <xdr:spPr>
        <a:xfrm>
          <a:off x="4584700" y="591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119910</xdr:rowOff>
    </xdr:from>
    <xdr:to>
      <xdr:col>19</xdr:col>
      <xdr:colOff>177800</xdr:colOff>
      <xdr:row>37</xdr:row>
      <xdr:rowOff>19130</xdr:rowOff>
    </xdr:to>
    <xdr:cxnSp macro="">
      <xdr:nvCxnSpPr>
        <xdr:cNvPr id="66" name="直線コネクタ 65"/>
        <xdr:cNvCxnSpPr/>
      </xdr:nvCxnSpPr>
      <xdr:spPr>
        <a:xfrm flipV="1">
          <a:off x="2908300" y="6292110"/>
          <a:ext cx="889000" cy="7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54496</xdr:rowOff>
    </xdr:from>
    <xdr:to>
      <xdr:col>20</xdr:col>
      <xdr:colOff>38100</xdr:colOff>
      <xdr:row>35</xdr:row>
      <xdr:rowOff>156096</xdr:rowOff>
    </xdr:to>
    <xdr:sp macro="" textlink="">
      <xdr:nvSpPr>
        <xdr:cNvPr id="67" name="フローチャート: 判断 66"/>
        <xdr:cNvSpPr/>
      </xdr:nvSpPr>
      <xdr:spPr>
        <a:xfrm>
          <a:off x="3746500" y="60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1173</xdr:rowOff>
    </xdr:from>
    <xdr:ext cx="534377" cy="259045"/>
    <xdr:sp macro="" textlink="">
      <xdr:nvSpPr>
        <xdr:cNvPr id="68" name="テキスト ボックス 67"/>
        <xdr:cNvSpPr txBox="1"/>
      </xdr:nvSpPr>
      <xdr:spPr>
        <a:xfrm>
          <a:off x="3530111" y="583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170087</xdr:rowOff>
    </xdr:from>
    <xdr:to>
      <xdr:col>15</xdr:col>
      <xdr:colOff>50800</xdr:colOff>
      <xdr:row>37</xdr:row>
      <xdr:rowOff>19130</xdr:rowOff>
    </xdr:to>
    <xdr:cxnSp macro="">
      <xdr:nvCxnSpPr>
        <xdr:cNvPr id="69" name="直線コネクタ 68"/>
        <xdr:cNvCxnSpPr/>
      </xdr:nvCxnSpPr>
      <xdr:spPr>
        <a:xfrm>
          <a:off x="2019300" y="6342287"/>
          <a:ext cx="889000" cy="20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72277</xdr:rowOff>
    </xdr:from>
    <xdr:to>
      <xdr:col>15</xdr:col>
      <xdr:colOff>101600</xdr:colOff>
      <xdr:row>36</xdr:row>
      <xdr:rowOff>2427</xdr:rowOff>
    </xdr:to>
    <xdr:sp macro="" textlink="">
      <xdr:nvSpPr>
        <xdr:cNvPr id="70" name="フローチャート: 判断 69"/>
        <xdr:cNvSpPr/>
      </xdr:nvSpPr>
      <xdr:spPr>
        <a:xfrm>
          <a:off x="2857500" y="607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18954</xdr:rowOff>
    </xdr:from>
    <xdr:ext cx="534377" cy="259045"/>
    <xdr:sp macro="" textlink="">
      <xdr:nvSpPr>
        <xdr:cNvPr id="71" name="テキスト ボックス 70"/>
        <xdr:cNvSpPr txBox="1"/>
      </xdr:nvSpPr>
      <xdr:spPr>
        <a:xfrm>
          <a:off x="2641111" y="584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170087</xdr:rowOff>
    </xdr:from>
    <xdr:to>
      <xdr:col>10</xdr:col>
      <xdr:colOff>114300</xdr:colOff>
      <xdr:row>37</xdr:row>
      <xdr:rowOff>55281</xdr:rowOff>
    </xdr:to>
    <xdr:cxnSp macro="">
      <xdr:nvCxnSpPr>
        <xdr:cNvPr id="72" name="直線コネクタ 71"/>
        <xdr:cNvCxnSpPr/>
      </xdr:nvCxnSpPr>
      <xdr:spPr>
        <a:xfrm flipV="1">
          <a:off x="1130300" y="6342287"/>
          <a:ext cx="889000" cy="5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82548</xdr:rowOff>
    </xdr:from>
    <xdr:to>
      <xdr:col>10</xdr:col>
      <xdr:colOff>165100</xdr:colOff>
      <xdr:row>36</xdr:row>
      <xdr:rowOff>12698</xdr:rowOff>
    </xdr:to>
    <xdr:sp macro="" textlink="">
      <xdr:nvSpPr>
        <xdr:cNvPr id="73" name="フローチャート: 判断 72"/>
        <xdr:cNvSpPr/>
      </xdr:nvSpPr>
      <xdr:spPr>
        <a:xfrm>
          <a:off x="1968500" y="608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29225</xdr:rowOff>
    </xdr:from>
    <xdr:ext cx="534377" cy="259045"/>
    <xdr:sp macro="" textlink="">
      <xdr:nvSpPr>
        <xdr:cNvPr id="74" name="テキスト ボックス 73"/>
        <xdr:cNvSpPr txBox="1"/>
      </xdr:nvSpPr>
      <xdr:spPr>
        <a:xfrm>
          <a:off x="1752111" y="585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87904</xdr:rowOff>
    </xdr:from>
    <xdr:to>
      <xdr:col>6</xdr:col>
      <xdr:colOff>38100</xdr:colOff>
      <xdr:row>36</xdr:row>
      <xdr:rowOff>18054</xdr:rowOff>
    </xdr:to>
    <xdr:sp macro="" textlink="">
      <xdr:nvSpPr>
        <xdr:cNvPr id="75" name="フローチャート: 判断 74"/>
        <xdr:cNvSpPr/>
      </xdr:nvSpPr>
      <xdr:spPr>
        <a:xfrm>
          <a:off x="10795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34581</xdr:rowOff>
    </xdr:from>
    <xdr:ext cx="534377" cy="259045"/>
    <xdr:sp macro="" textlink="">
      <xdr:nvSpPr>
        <xdr:cNvPr id="76" name="テキスト ボックス 75"/>
        <xdr:cNvSpPr txBox="1"/>
      </xdr:nvSpPr>
      <xdr:spPr>
        <a:xfrm>
          <a:off x="863111" y="586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50087</xdr:rowOff>
    </xdr:from>
    <xdr:to>
      <xdr:col>24</xdr:col>
      <xdr:colOff>114300</xdr:colOff>
      <xdr:row>35</xdr:row>
      <xdr:rowOff>151687</xdr:rowOff>
    </xdr:to>
    <xdr:sp macro="" textlink="">
      <xdr:nvSpPr>
        <xdr:cNvPr id="82" name="楕円 81"/>
        <xdr:cNvSpPr/>
      </xdr:nvSpPr>
      <xdr:spPr>
        <a:xfrm>
          <a:off x="4584700" y="605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28514</xdr:rowOff>
    </xdr:from>
    <xdr:ext cx="534377" cy="259045"/>
    <xdr:sp macro="" textlink="">
      <xdr:nvSpPr>
        <xdr:cNvPr id="83" name="人件費該当値テキスト"/>
        <xdr:cNvSpPr txBox="1"/>
      </xdr:nvSpPr>
      <xdr:spPr>
        <a:xfrm>
          <a:off x="4686300" y="602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69110</xdr:rowOff>
    </xdr:from>
    <xdr:to>
      <xdr:col>20</xdr:col>
      <xdr:colOff>38100</xdr:colOff>
      <xdr:row>36</xdr:row>
      <xdr:rowOff>170710</xdr:rowOff>
    </xdr:to>
    <xdr:sp macro="" textlink="">
      <xdr:nvSpPr>
        <xdr:cNvPr id="84" name="楕円 83"/>
        <xdr:cNvSpPr/>
      </xdr:nvSpPr>
      <xdr:spPr>
        <a:xfrm>
          <a:off x="3746500" y="624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161837</xdr:rowOff>
    </xdr:from>
    <xdr:ext cx="534377" cy="259045"/>
    <xdr:sp macro="" textlink="">
      <xdr:nvSpPr>
        <xdr:cNvPr id="85" name="テキスト ボックス 84"/>
        <xdr:cNvSpPr txBox="1"/>
      </xdr:nvSpPr>
      <xdr:spPr>
        <a:xfrm>
          <a:off x="3530111" y="633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139780</xdr:rowOff>
    </xdr:from>
    <xdr:to>
      <xdr:col>15</xdr:col>
      <xdr:colOff>101600</xdr:colOff>
      <xdr:row>37</xdr:row>
      <xdr:rowOff>69930</xdr:rowOff>
    </xdr:to>
    <xdr:sp macro="" textlink="">
      <xdr:nvSpPr>
        <xdr:cNvPr id="86" name="楕円 85"/>
        <xdr:cNvSpPr/>
      </xdr:nvSpPr>
      <xdr:spPr>
        <a:xfrm>
          <a:off x="2857500" y="631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61057</xdr:rowOff>
    </xdr:from>
    <xdr:ext cx="534377" cy="259045"/>
    <xdr:sp macro="" textlink="">
      <xdr:nvSpPr>
        <xdr:cNvPr id="87" name="テキスト ボックス 86"/>
        <xdr:cNvSpPr txBox="1"/>
      </xdr:nvSpPr>
      <xdr:spPr>
        <a:xfrm>
          <a:off x="2641111" y="640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119287</xdr:rowOff>
    </xdr:from>
    <xdr:to>
      <xdr:col>10</xdr:col>
      <xdr:colOff>165100</xdr:colOff>
      <xdr:row>37</xdr:row>
      <xdr:rowOff>49437</xdr:rowOff>
    </xdr:to>
    <xdr:sp macro="" textlink="">
      <xdr:nvSpPr>
        <xdr:cNvPr id="88" name="楕円 87"/>
        <xdr:cNvSpPr/>
      </xdr:nvSpPr>
      <xdr:spPr>
        <a:xfrm>
          <a:off x="1968500" y="629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40564</xdr:rowOff>
    </xdr:from>
    <xdr:ext cx="534377" cy="259045"/>
    <xdr:sp macro="" textlink="">
      <xdr:nvSpPr>
        <xdr:cNvPr id="89" name="テキスト ボックス 88"/>
        <xdr:cNvSpPr txBox="1"/>
      </xdr:nvSpPr>
      <xdr:spPr>
        <a:xfrm>
          <a:off x="1752111" y="638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4481</xdr:rowOff>
    </xdr:from>
    <xdr:to>
      <xdr:col>6</xdr:col>
      <xdr:colOff>38100</xdr:colOff>
      <xdr:row>37</xdr:row>
      <xdr:rowOff>106081</xdr:rowOff>
    </xdr:to>
    <xdr:sp macro="" textlink="">
      <xdr:nvSpPr>
        <xdr:cNvPr id="90" name="楕円 89"/>
        <xdr:cNvSpPr/>
      </xdr:nvSpPr>
      <xdr:spPr>
        <a:xfrm>
          <a:off x="1079500" y="634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97208</xdr:rowOff>
    </xdr:from>
    <xdr:ext cx="534377" cy="259045"/>
    <xdr:sp macro="" textlink="">
      <xdr:nvSpPr>
        <xdr:cNvPr id="91" name="テキスト ボックス 90"/>
        <xdr:cNvSpPr txBox="1"/>
      </xdr:nvSpPr>
      <xdr:spPr>
        <a:xfrm>
          <a:off x="863111" y="644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105132</xdr:rowOff>
    </xdr:from>
    <xdr:to>
      <xdr:col>24</xdr:col>
      <xdr:colOff>62865</xdr:colOff>
      <xdr:row>58</xdr:row>
      <xdr:rowOff>80068</xdr:rowOff>
    </xdr:to>
    <xdr:cxnSp macro="">
      <xdr:nvCxnSpPr>
        <xdr:cNvPr id="118" name="直線コネクタ 117"/>
        <xdr:cNvCxnSpPr/>
      </xdr:nvCxnSpPr>
      <xdr:spPr>
        <a:xfrm flipV="1">
          <a:off x="4633595" y="8506182"/>
          <a:ext cx="1270" cy="151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83895</xdr:rowOff>
    </xdr:from>
    <xdr:ext cx="534377" cy="259045"/>
    <xdr:sp macro="" textlink="">
      <xdr:nvSpPr>
        <xdr:cNvPr id="119" name="物件費最小値テキスト"/>
        <xdr:cNvSpPr txBox="1"/>
      </xdr:nvSpPr>
      <xdr:spPr>
        <a:xfrm>
          <a:off x="4686300" y="1002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80068</xdr:rowOff>
    </xdr:from>
    <xdr:to>
      <xdr:col>24</xdr:col>
      <xdr:colOff>152400</xdr:colOff>
      <xdr:row>58</xdr:row>
      <xdr:rowOff>80068</xdr:rowOff>
    </xdr:to>
    <xdr:cxnSp macro="">
      <xdr:nvCxnSpPr>
        <xdr:cNvPr id="120" name="直線コネクタ 119"/>
        <xdr:cNvCxnSpPr/>
      </xdr:nvCxnSpPr>
      <xdr:spPr>
        <a:xfrm>
          <a:off x="4546600" y="1002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51809</xdr:rowOff>
    </xdr:from>
    <xdr:ext cx="599010" cy="259045"/>
    <xdr:sp macro="" textlink="">
      <xdr:nvSpPr>
        <xdr:cNvPr id="121" name="物件費最大値テキスト"/>
        <xdr:cNvSpPr txBox="1"/>
      </xdr:nvSpPr>
      <xdr:spPr>
        <a:xfrm>
          <a:off x="4686300" y="82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105132</xdr:rowOff>
    </xdr:from>
    <xdr:to>
      <xdr:col>24</xdr:col>
      <xdr:colOff>152400</xdr:colOff>
      <xdr:row>49</xdr:row>
      <xdr:rowOff>105132</xdr:rowOff>
    </xdr:to>
    <xdr:cxnSp macro="">
      <xdr:nvCxnSpPr>
        <xdr:cNvPr id="122" name="直線コネクタ 121"/>
        <xdr:cNvCxnSpPr/>
      </xdr:nvCxnSpPr>
      <xdr:spPr>
        <a:xfrm>
          <a:off x="4546600" y="850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119011</xdr:rowOff>
    </xdr:from>
    <xdr:to>
      <xdr:col>24</xdr:col>
      <xdr:colOff>63500</xdr:colOff>
      <xdr:row>56</xdr:row>
      <xdr:rowOff>90715</xdr:rowOff>
    </xdr:to>
    <xdr:cxnSp macro="">
      <xdr:nvCxnSpPr>
        <xdr:cNvPr id="123" name="直線コネクタ 122"/>
        <xdr:cNvCxnSpPr/>
      </xdr:nvCxnSpPr>
      <xdr:spPr>
        <a:xfrm flipV="1">
          <a:off x="3797300" y="9548761"/>
          <a:ext cx="838200" cy="14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43883</xdr:rowOff>
    </xdr:from>
    <xdr:ext cx="534377" cy="259045"/>
    <xdr:sp macro="" textlink="">
      <xdr:nvSpPr>
        <xdr:cNvPr id="124" name="物件費平均値テキスト"/>
        <xdr:cNvSpPr txBox="1"/>
      </xdr:nvSpPr>
      <xdr:spPr>
        <a:xfrm>
          <a:off x="4686300" y="9302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21006</xdr:rowOff>
    </xdr:from>
    <xdr:to>
      <xdr:col>24</xdr:col>
      <xdr:colOff>114300</xdr:colOff>
      <xdr:row>55</xdr:row>
      <xdr:rowOff>122606</xdr:rowOff>
    </xdr:to>
    <xdr:sp macro="" textlink="">
      <xdr:nvSpPr>
        <xdr:cNvPr id="125" name="フローチャート: 判断 124"/>
        <xdr:cNvSpPr/>
      </xdr:nvSpPr>
      <xdr:spPr>
        <a:xfrm>
          <a:off x="4584700" y="945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90715</xdr:rowOff>
    </xdr:from>
    <xdr:to>
      <xdr:col>19</xdr:col>
      <xdr:colOff>177800</xdr:colOff>
      <xdr:row>56</xdr:row>
      <xdr:rowOff>149481</xdr:rowOff>
    </xdr:to>
    <xdr:cxnSp macro="">
      <xdr:nvCxnSpPr>
        <xdr:cNvPr id="126" name="直線コネクタ 125"/>
        <xdr:cNvCxnSpPr/>
      </xdr:nvCxnSpPr>
      <xdr:spPr>
        <a:xfrm flipV="1">
          <a:off x="2908300" y="9691915"/>
          <a:ext cx="889000" cy="5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69828</xdr:rowOff>
    </xdr:from>
    <xdr:to>
      <xdr:col>20</xdr:col>
      <xdr:colOff>38100</xdr:colOff>
      <xdr:row>55</xdr:row>
      <xdr:rowOff>171428</xdr:rowOff>
    </xdr:to>
    <xdr:sp macro="" textlink="">
      <xdr:nvSpPr>
        <xdr:cNvPr id="127" name="フローチャート: 判断 126"/>
        <xdr:cNvSpPr/>
      </xdr:nvSpPr>
      <xdr:spPr>
        <a:xfrm>
          <a:off x="3746500" y="949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16505</xdr:rowOff>
    </xdr:from>
    <xdr:ext cx="534377" cy="259045"/>
    <xdr:sp macro="" textlink="">
      <xdr:nvSpPr>
        <xdr:cNvPr id="128" name="テキスト ボックス 127"/>
        <xdr:cNvSpPr txBox="1"/>
      </xdr:nvSpPr>
      <xdr:spPr>
        <a:xfrm>
          <a:off x="3530111" y="927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147114</xdr:rowOff>
    </xdr:from>
    <xdr:to>
      <xdr:col>15</xdr:col>
      <xdr:colOff>50800</xdr:colOff>
      <xdr:row>56</xdr:row>
      <xdr:rowOff>149481</xdr:rowOff>
    </xdr:to>
    <xdr:cxnSp macro="">
      <xdr:nvCxnSpPr>
        <xdr:cNvPr id="129" name="直線コネクタ 128"/>
        <xdr:cNvCxnSpPr/>
      </xdr:nvCxnSpPr>
      <xdr:spPr>
        <a:xfrm>
          <a:off x="2019300" y="9748314"/>
          <a:ext cx="889000" cy="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65795</xdr:rowOff>
    </xdr:from>
    <xdr:to>
      <xdr:col>15</xdr:col>
      <xdr:colOff>101600</xdr:colOff>
      <xdr:row>54</xdr:row>
      <xdr:rowOff>167395</xdr:rowOff>
    </xdr:to>
    <xdr:sp macro="" textlink="">
      <xdr:nvSpPr>
        <xdr:cNvPr id="130" name="フローチャート: 判断 129"/>
        <xdr:cNvSpPr/>
      </xdr:nvSpPr>
      <xdr:spPr>
        <a:xfrm>
          <a:off x="2857500" y="932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12472</xdr:rowOff>
    </xdr:from>
    <xdr:ext cx="534377" cy="259045"/>
    <xdr:sp macro="" textlink="">
      <xdr:nvSpPr>
        <xdr:cNvPr id="131" name="テキスト ボックス 130"/>
        <xdr:cNvSpPr txBox="1"/>
      </xdr:nvSpPr>
      <xdr:spPr>
        <a:xfrm>
          <a:off x="2641111" y="909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147114</xdr:rowOff>
    </xdr:from>
    <xdr:to>
      <xdr:col>10</xdr:col>
      <xdr:colOff>114300</xdr:colOff>
      <xdr:row>56</xdr:row>
      <xdr:rowOff>156159</xdr:rowOff>
    </xdr:to>
    <xdr:cxnSp macro="">
      <xdr:nvCxnSpPr>
        <xdr:cNvPr id="132" name="直線コネクタ 131"/>
        <xdr:cNvCxnSpPr/>
      </xdr:nvCxnSpPr>
      <xdr:spPr>
        <a:xfrm flipV="1">
          <a:off x="1130300" y="9748314"/>
          <a:ext cx="889000" cy="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158149</xdr:rowOff>
    </xdr:from>
    <xdr:to>
      <xdr:col>10</xdr:col>
      <xdr:colOff>165100</xdr:colOff>
      <xdr:row>56</xdr:row>
      <xdr:rowOff>88299</xdr:rowOff>
    </xdr:to>
    <xdr:sp macro="" textlink="">
      <xdr:nvSpPr>
        <xdr:cNvPr id="133" name="フローチャート: 判断 132"/>
        <xdr:cNvSpPr/>
      </xdr:nvSpPr>
      <xdr:spPr>
        <a:xfrm>
          <a:off x="1968500" y="958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104826</xdr:rowOff>
    </xdr:from>
    <xdr:ext cx="534377" cy="259045"/>
    <xdr:sp macro="" textlink="">
      <xdr:nvSpPr>
        <xdr:cNvPr id="134" name="テキスト ボックス 133"/>
        <xdr:cNvSpPr txBox="1"/>
      </xdr:nvSpPr>
      <xdr:spPr>
        <a:xfrm>
          <a:off x="1752111" y="936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133265</xdr:rowOff>
    </xdr:from>
    <xdr:to>
      <xdr:col>6</xdr:col>
      <xdr:colOff>38100</xdr:colOff>
      <xdr:row>56</xdr:row>
      <xdr:rowOff>63415</xdr:rowOff>
    </xdr:to>
    <xdr:sp macro="" textlink="">
      <xdr:nvSpPr>
        <xdr:cNvPr id="135" name="フローチャート: 判断 134"/>
        <xdr:cNvSpPr/>
      </xdr:nvSpPr>
      <xdr:spPr>
        <a:xfrm>
          <a:off x="1079500" y="95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79942</xdr:rowOff>
    </xdr:from>
    <xdr:ext cx="534377" cy="259045"/>
    <xdr:sp macro="" textlink="">
      <xdr:nvSpPr>
        <xdr:cNvPr id="136" name="テキスト ボックス 135"/>
        <xdr:cNvSpPr txBox="1"/>
      </xdr:nvSpPr>
      <xdr:spPr>
        <a:xfrm>
          <a:off x="863111" y="933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68211</xdr:rowOff>
    </xdr:from>
    <xdr:to>
      <xdr:col>24</xdr:col>
      <xdr:colOff>114300</xdr:colOff>
      <xdr:row>55</xdr:row>
      <xdr:rowOff>169811</xdr:rowOff>
    </xdr:to>
    <xdr:sp macro="" textlink="">
      <xdr:nvSpPr>
        <xdr:cNvPr id="142" name="楕円 141"/>
        <xdr:cNvSpPr/>
      </xdr:nvSpPr>
      <xdr:spPr>
        <a:xfrm>
          <a:off x="4584700" y="949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46638</xdr:rowOff>
    </xdr:from>
    <xdr:ext cx="534377" cy="259045"/>
    <xdr:sp macro="" textlink="">
      <xdr:nvSpPr>
        <xdr:cNvPr id="143" name="物件費該当値テキスト"/>
        <xdr:cNvSpPr txBox="1"/>
      </xdr:nvSpPr>
      <xdr:spPr>
        <a:xfrm>
          <a:off x="4686300" y="947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39915</xdr:rowOff>
    </xdr:from>
    <xdr:to>
      <xdr:col>20</xdr:col>
      <xdr:colOff>38100</xdr:colOff>
      <xdr:row>56</xdr:row>
      <xdr:rowOff>141515</xdr:rowOff>
    </xdr:to>
    <xdr:sp macro="" textlink="">
      <xdr:nvSpPr>
        <xdr:cNvPr id="144" name="楕円 143"/>
        <xdr:cNvSpPr/>
      </xdr:nvSpPr>
      <xdr:spPr>
        <a:xfrm>
          <a:off x="3746500" y="964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132642</xdr:rowOff>
    </xdr:from>
    <xdr:ext cx="534377" cy="259045"/>
    <xdr:sp macro="" textlink="">
      <xdr:nvSpPr>
        <xdr:cNvPr id="145" name="テキスト ボックス 144"/>
        <xdr:cNvSpPr txBox="1"/>
      </xdr:nvSpPr>
      <xdr:spPr>
        <a:xfrm>
          <a:off x="3530111" y="973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98681</xdr:rowOff>
    </xdr:from>
    <xdr:to>
      <xdr:col>15</xdr:col>
      <xdr:colOff>101600</xdr:colOff>
      <xdr:row>57</xdr:row>
      <xdr:rowOff>28831</xdr:rowOff>
    </xdr:to>
    <xdr:sp macro="" textlink="">
      <xdr:nvSpPr>
        <xdr:cNvPr id="146" name="楕円 145"/>
        <xdr:cNvSpPr/>
      </xdr:nvSpPr>
      <xdr:spPr>
        <a:xfrm>
          <a:off x="2857500" y="969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19958</xdr:rowOff>
    </xdr:from>
    <xdr:ext cx="534377" cy="259045"/>
    <xdr:sp macro="" textlink="">
      <xdr:nvSpPr>
        <xdr:cNvPr id="147" name="テキスト ボックス 146"/>
        <xdr:cNvSpPr txBox="1"/>
      </xdr:nvSpPr>
      <xdr:spPr>
        <a:xfrm>
          <a:off x="2641111" y="979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96314</xdr:rowOff>
    </xdr:from>
    <xdr:to>
      <xdr:col>10</xdr:col>
      <xdr:colOff>165100</xdr:colOff>
      <xdr:row>57</xdr:row>
      <xdr:rowOff>26464</xdr:rowOff>
    </xdr:to>
    <xdr:sp macro="" textlink="">
      <xdr:nvSpPr>
        <xdr:cNvPr id="148" name="楕円 147"/>
        <xdr:cNvSpPr/>
      </xdr:nvSpPr>
      <xdr:spPr>
        <a:xfrm>
          <a:off x="1968500" y="969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17591</xdr:rowOff>
    </xdr:from>
    <xdr:ext cx="534377" cy="259045"/>
    <xdr:sp macro="" textlink="">
      <xdr:nvSpPr>
        <xdr:cNvPr id="149" name="テキスト ボックス 148"/>
        <xdr:cNvSpPr txBox="1"/>
      </xdr:nvSpPr>
      <xdr:spPr>
        <a:xfrm>
          <a:off x="1752111" y="979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105359</xdr:rowOff>
    </xdr:from>
    <xdr:to>
      <xdr:col>6</xdr:col>
      <xdr:colOff>38100</xdr:colOff>
      <xdr:row>57</xdr:row>
      <xdr:rowOff>35509</xdr:rowOff>
    </xdr:to>
    <xdr:sp macro="" textlink="">
      <xdr:nvSpPr>
        <xdr:cNvPr id="150" name="楕円 149"/>
        <xdr:cNvSpPr/>
      </xdr:nvSpPr>
      <xdr:spPr>
        <a:xfrm>
          <a:off x="1079500" y="970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26636</xdr:rowOff>
    </xdr:from>
    <xdr:ext cx="534377" cy="259045"/>
    <xdr:sp macro="" textlink="">
      <xdr:nvSpPr>
        <xdr:cNvPr id="151" name="テキスト ボックス 150"/>
        <xdr:cNvSpPr txBox="1"/>
      </xdr:nvSpPr>
      <xdr:spPr>
        <a:xfrm>
          <a:off x="863111" y="979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112542</xdr:rowOff>
    </xdr:from>
    <xdr:to>
      <xdr:col>24</xdr:col>
      <xdr:colOff>62865</xdr:colOff>
      <xdr:row>78</xdr:row>
      <xdr:rowOff>136592</xdr:rowOff>
    </xdr:to>
    <xdr:cxnSp macro="">
      <xdr:nvCxnSpPr>
        <xdr:cNvPr id="173" name="直線コネクタ 172"/>
        <xdr:cNvCxnSpPr/>
      </xdr:nvCxnSpPr>
      <xdr:spPr>
        <a:xfrm flipV="1">
          <a:off x="4633595" y="12285492"/>
          <a:ext cx="1270" cy="1224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140419</xdr:rowOff>
    </xdr:from>
    <xdr:ext cx="378565" cy="259045"/>
    <xdr:sp macro="" textlink="">
      <xdr:nvSpPr>
        <xdr:cNvPr id="174" name="維持補修費最小値テキスト"/>
        <xdr:cNvSpPr txBox="1"/>
      </xdr:nvSpPr>
      <xdr:spPr>
        <a:xfrm>
          <a:off x="4686300" y="13513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136592</xdr:rowOff>
    </xdr:from>
    <xdr:to>
      <xdr:col>24</xdr:col>
      <xdr:colOff>152400</xdr:colOff>
      <xdr:row>78</xdr:row>
      <xdr:rowOff>136592</xdr:rowOff>
    </xdr:to>
    <xdr:cxnSp macro="">
      <xdr:nvCxnSpPr>
        <xdr:cNvPr id="175" name="直線コネクタ 174"/>
        <xdr:cNvCxnSpPr/>
      </xdr:nvCxnSpPr>
      <xdr:spPr>
        <a:xfrm>
          <a:off x="4546600" y="1350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59219</xdr:rowOff>
    </xdr:from>
    <xdr:ext cx="534377" cy="259045"/>
    <xdr:sp macro="" textlink="">
      <xdr:nvSpPr>
        <xdr:cNvPr id="176" name="維持補修費最大値テキスト"/>
        <xdr:cNvSpPr txBox="1"/>
      </xdr:nvSpPr>
      <xdr:spPr>
        <a:xfrm>
          <a:off x="4686300" y="1206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112542</xdr:rowOff>
    </xdr:from>
    <xdr:to>
      <xdr:col>24</xdr:col>
      <xdr:colOff>152400</xdr:colOff>
      <xdr:row>71</xdr:row>
      <xdr:rowOff>112542</xdr:rowOff>
    </xdr:to>
    <xdr:cxnSp macro="">
      <xdr:nvCxnSpPr>
        <xdr:cNvPr id="177" name="直線コネクタ 176"/>
        <xdr:cNvCxnSpPr/>
      </xdr:nvCxnSpPr>
      <xdr:spPr>
        <a:xfrm>
          <a:off x="4546600" y="12285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47780</xdr:rowOff>
    </xdr:from>
    <xdr:to>
      <xdr:col>24</xdr:col>
      <xdr:colOff>63500</xdr:colOff>
      <xdr:row>78</xdr:row>
      <xdr:rowOff>49288</xdr:rowOff>
    </xdr:to>
    <xdr:cxnSp macro="">
      <xdr:nvCxnSpPr>
        <xdr:cNvPr id="178" name="直線コネクタ 177"/>
        <xdr:cNvCxnSpPr/>
      </xdr:nvCxnSpPr>
      <xdr:spPr>
        <a:xfrm flipV="1">
          <a:off x="3797300" y="13420880"/>
          <a:ext cx="8382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99593</xdr:rowOff>
    </xdr:from>
    <xdr:ext cx="469744" cy="259045"/>
    <xdr:sp macro="" textlink="">
      <xdr:nvSpPr>
        <xdr:cNvPr id="179" name="維持補修費平均値テキスト"/>
        <xdr:cNvSpPr txBox="1"/>
      </xdr:nvSpPr>
      <xdr:spPr>
        <a:xfrm>
          <a:off x="4686300" y="131297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76716</xdr:rowOff>
    </xdr:from>
    <xdr:to>
      <xdr:col>24</xdr:col>
      <xdr:colOff>114300</xdr:colOff>
      <xdr:row>78</xdr:row>
      <xdr:rowOff>6866</xdr:rowOff>
    </xdr:to>
    <xdr:sp macro="" textlink="">
      <xdr:nvSpPr>
        <xdr:cNvPr id="180" name="フローチャート: 判断 179"/>
        <xdr:cNvSpPr/>
      </xdr:nvSpPr>
      <xdr:spPr>
        <a:xfrm>
          <a:off x="45847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151771</xdr:rowOff>
    </xdr:from>
    <xdr:to>
      <xdr:col>19</xdr:col>
      <xdr:colOff>177800</xdr:colOff>
      <xdr:row>78</xdr:row>
      <xdr:rowOff>49288</xdr:rowOff>
    </xdr:to>
    <xdr:cxnSp macro="">
      <xdr:nvCxnSpPr>
        <xdr:cNvPr id="181" name="直線コネクタ 180"/>
        <xdr:cNvCxnSpPr/>
      </xdr:nvCxnSpPr>
      <xdr:spPr>
        <a:xfrm>
          <a:off x="2908300" y="13353421"/>
          <a:ext cx="889000" cy="68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113178</xdr:rowOff>
    </xdr:from>
    <xdr:to>
      <xdr:col>20</xdr:col>
      <xdr:colOff>38100</xdr:colOff>
      <xdr:row>78</xdr:row>
      <xdr:rowOff>43328</xdr:rowOff>
    </xdr:to>
    <xdr:sp macro="" textlink="">
      <xdr:nvSpPr>
        <xdr:cNvPr id="182" name="フローチャート: 判断 181"/>
        <xdr:cNvSpPr/>
      </xdr:nvSpPr>
      <xdr:spPr>
        <a:xfrm>
          <a:off x="3746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59855</xdr:rowOff>
    </xdr:from>
    <xdr:ext cx="469744" cy="259045"/>
    <xdr:sp macro="" textlink="">
      <xdr:nvSpPr>
        <xdr:cNvPr id="183" name="テキスト ボックス 182"/>
        <xdr:cNvSpPr txBox="1"/>
      </xdr:nvSpPr>
      <xdr:spPr>
        <a:xfrm>
          <a:off x="3562428" y="1309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151771</xdr:rowOff>
    </xdr:from>
    <xdr:to>
      <xdr:col>15</xdr:col>
      <xdr:colOff>50800</xdr:colOff>
      <xdr:row>78</xdr:row>
      <xdr:rowOff>46774</xdr:rowOff>
    </xdr:to>
    <xdr:cxnSp macro="">
      <xdr:nvCxnSpPr>
        <xdr:cNvPr id="184" name="直線コネクタ 183"/>
        <xdr:cNvCxnSpPr/>
      </xdr:nvCxnSpPr>
      <xdr:spPr>
        <a:xfrm flipV="1">
          <a:off x="2019300" y="13353421"/>
          <a:ext cx="889000" cy="6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119555</xdr:rowOff>
    </xdr:from>
    <xdr:to>
      <xdr:col>15</xdr:col>
      <xdr:colOff>101600</xdr:colOff>
      <xdr:row>78</xdr:row>
      <xdr:rowOff>49705</xdr:rowOff>
    </xdr:to>
    <xdr:sp macro="" textlink="">
      <xdr:nvSpPr>
        <xdr:cNvPr id="185" name="フローチャート: 判断 184"/>
        <xdr:cNvSpPr/>
      </xdr:nvSpPr>
      <xdr:spPr>
        <a:xfrm>
          <a:off x="2857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40832</xdr:rowOff>
    </xdr:from>
    <xdr:ext cx="469744" cy="259045"/>
    <xdr:sp macro="" textlink="">
      <xdr:nvSpPr>
        <xdr:cNvPr id="186" name="テキスト ボックス 185"/>
        <xdr:cNvSpPr txBox="1"/>
      </xdr:nvSpPr>
      <xdr:spPr>
        <a:xfrm>
          <a:off x="2673428" y="13413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46774</xdr:rowOff>
    </xdr:from>
    <xdr:to>
      <xdr:col>10</xdr:col>
      <xdr:colOff>114300</xdr:colOff>
      <xdr:row>78</xdr:row>
      <xdr:rowOff>49426</xdr:rowOff>
    </xdr:to>
    <xdr:cxnSp macro="">
      <xdr:nvCxnSpPr>
        <xdr:cNvPr id="187" name="直線コネクタ 186"/>
        <xdr:cNvCxnSpPr/>
      </xdr:nvCxnSpPr>
      <xdr:spPr>
        <a:xfrm flipV="1">
          <a:off x="1130300" y="13419874"/>
          <a:ext cx="889000" cy="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117177</xdr:rowOff>
    </xdr:from>
    <xdr:to>
      <xdr:col>10</xdr:col>
      <xdr:colOff>165100</xdr:colOff>
      <xdr:row>78</xdr:row>
      <xdr:rowOff>47327</xdr:rowOff>
    </xdr:to>
    <xdr:sp macro="" textlink="">
      <xdr:nvSpPr>
        <xdr:cNvPr id="188" name="フローチャート: 判断 187"/>
        <xdr:cNvSpPr/>
      </xdr:nvSpPr>
      <xdr:spPr>
        <a:xfrm>
          <a:off x="1968500" y="133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63854</xdr:rowOff>
    </xdr:from>
    <xdr:ext cx="469744" cy="259045"/>
    <xdr:sp macro="" textlink="">
      <xdr:nvSpPr>
        <xdr:cNvPr id="189" name="テキスト ボックス 188"/>
        <xdr:cNvSpPr txBox="1"/>
      </xdr:nvSpPr>
      <xdr:spPr>
        <a:xfrm>
          <a:off x="1784428" y="1309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127236</xdr:rowOff>
    </xdr:from>
    <xdr:to>
      <xdr:col>6</xdr:col>
      <xdr:colOff>38100</xdr:colOff>
      <xdr:row>78</xdr:row>
      <xdr:rowOff>57386</xdr:rowOff>
    </xdr:to>
    <xdr:sp macro="" textlink="">
      <xdr:nvSpPr>
        <xdr:cNvPr id="190" name="フローチャート: 判断 189"/>
        <xdr:cNvSpPr/>
      </xdr:nvSpPr>
      <xdr:spPr>
        <a:xfrm>
          <a:off x="1079500" y="133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73913</xdr:rowOff>
    </xdr:from>
    <xdr:ext cx="469744" cy="259045"/>
    <xdr:sp macro="" textlink="">
      <xdr:nvSpPr>
        <xdr:cNvPr id="191" name="テキスト ボックス 190"/>
        <xdr:cNvSpPr txBox="1"/>
      </xdr:nvSpPr>
      <xdr:spPr>
        <a:xfrm>
          <a:off x="895428" y="1310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168430</xdr:rowOff>
    </xdr:from>
    <xdr:to>
      <xdr:col>24</xdr:col>
      <xdr:colOff>114300</xdr:colOff>
      <xdr:row>78</xdr:row>
      <xdr:rowOff>98580</xdr:rowOff>
    </xdr:to>
    <xdr:sp macro="" textlink="">
      <xdr:nvSpPr>
        <xdr:cNvPr id="197" name="楕円 196"/>
        <xdr:cNvSpPr/>
      </xdr:nvSpPr>
      <xdr:spPr>
        <a:xfrm>
          <a:off x="4584700" y="1337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83357</xdr:rowOff>
    </xdr:from>
    <xdr:ext cx="469744" cy="259045"/>
    <xdr:sp macro="" textlink="">
      <xdr:nvSpPr>
        <xdr:cNvPr id="198" name="維持補修費該当値テキスト"/>
        <xdr:cNvSpPr txBox="1"/>
      </xdr:nvSpPr>
      <xdr:spPr>
        <a:xfrm>
          <a:off x="4686300" y="1328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169938</xdr:rowOff>
    </xdr:from>
    <xdr:to>
      <xdr:col>20</xdr:col>
      <xdr:colOff>38100</xdr:colOff>
      <xdr:row>78</xdr:row>
      <xdr:rowOff>100088</xdr:rowOff>
    </xdr:to>
    <xdr:sp macro="" textlink="">
      <xdr:nvSpPr>
        <xdr:cNvPr id="199" name="楕円 198"/>
        <xdr:cNvSpPr/>
      </xdr:nvSpPr>
      <xdr:spPr>
        <a:xfrm>
          <a:off x="3746500" y="1337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91215</xdr:rowOff>
    </xdr:from>
    <xdr:ext cx="469744" cy="259045"/>
    <xdr:sp macro="" textlink="">
      <xdr:nvSpPr>
        <xdr:cNvPr id="200" name="テキスト ボックス 199"/>
        <xdr:cNvSpPr txBox="1"/>
      </xdr:nvSpPr>
      <xdr:spPr>
        <a:xfrm>
          <a:off x="3562428" y="1346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100971</xdr:rowOff>
    </xdr:from>
    <xdr:to>
      <xdr:col>15</xdr:col>
      <xdr:colOff>101600</xdr:colOff>
      <xdr:row>78</xdr:row>
      <xdr:rowOff>31121</xdr:rowOff>
    </xdr:to>
    <xdr:sp macro="" textlink="">
      <xdr:nvSpPr>
        <xdr:cNvPr id="201" name="楕円 200"/>
        <xdr:cNvSpPr/>
      </xdr:nvSpPr>
      <xdr:spPr>
        <a:xfrm>
          <a:off x="2857500" y="1330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47648</xdr:rowOff>
    </xdr:from>
    <xdr:ext cx="469744" cy="259045"/>
    <xdr:sp macro="" textlink="">
      <xdr:nvSpPr>
        <xdr:cNvPr id="202" name="テキスト ボックス 201"/>
        <xdr:cNvSpPr txBox="1"/>
      </xdr:nvSpPr>
      <xdr:spPr>
        <a:xfrm>
          <a:off x="2673428" y="13077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167424</xdr:rowOff>
    </xdr:from>
    <xdr:to>
      <xdr:col>10</xdr:col>
      <xdr:colOff>165100</xdr:colOff>
      <xdr:row>78</xdr:row>
      <xdr:rowOff>97574</xdr:rowOff>
    </xdr:to>
    <xdr:sp macro="" textlink="">
      <xdr:nvSpPr>
        <xdr:cNvPr id="203" name="楕円 202"/>
        <xdr:cNvSpPr/>
      </xdr:nvSpPr>
      <xdr:spPr>
        <a:xfrm>
          <a:off x="1968500" y="1336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88701</xdr:rowOff>
    </xdr:from>
    <xdr:ext cx="469744" cy="259045"/>
    <xdr:sp macro="" textlink="">
      <xdr:nvSpPr>
        <xdr:cNvPr id="204" name="テキスト ボックス 203"/>
        <xdr:cNvSpPr txBox="1"/>
      </xdr:nvSpPr>
      <xdr:spPr>
        <a:xfrm>
          <a:off x="1784428" y="13461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170076</xdr:rowOff>
    </xdr:from>
    <xdr:to>
      <xdr:col>6</xdr:col>
      <xdr:colOff>38100</xdr:colOff>
      <xdr:row>78</xdr:row>
      <xdr:rowOff>100226</xdr:rowOff>
    </xdr:to>
    <xdr:sp macro="" textlink="">
      <xdr:nvSpPr>
        <xdr:cNvPr id="205" name="楕円 204"/>
        <xdr:cNvSpPr/>
      </xdr:nvSpPr>
      <xdr:spPr>
        <a:xfrm>
          <a:off x="1079500" y="1337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91353</xdr:rowOff>
    </xdr:from>
    <xdr:ext cx="469744" cy="259045"/>
    <xdr:sp macro="" textlink="">
      <xdr:nvSpPr>
        <xdr:cNvPr id="206" name="テキスト ボックス 205"/>
        <xdr:cNvSpPr txBox="1"/>
      </xdr:nvSpPr>
      <xdr:spPr>
        <a:xfrm>
          <a:off x="895428" y="1346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8" name="直線コネクタ 217"/>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9" name="テキスト ボックス 218"/>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0" name="直線コネクタ 219"/>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1" name="テキスト ボックス 220"/>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2" name="直線コネクタ 221"/>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3" name="テキスト ボックス 222"/>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6" name="直線コネクタ 225"/>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7" name="テキスト ボックス 226"/>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8" name="直線コネクタ 227"/>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9" name="テキスト ボックス 228"/>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0" name="直線コネクタ 229"/>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1" name="テキスト ボックス 230"/>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143100</xdr:rowOff>
    </xdr:from>
    <xdr:to>
      <xdr:col>24</xdr:col>
      <xdr:colOff>62865</xdr:colOff>
      <xdr:row>98</xdr:row>
      <xdr:rowOff>130042</xdr:rowOff>
    </xdr:to>
    <xdr:cxnSp macro="">
      <xdr:nvCxnSpPr>
        <xdr:cNvPr id="235" name="直線コネクタ 234"/>
        <xdr:cNvCxnSpPr/>
      </xdr:nvCxnSpPr>
      <xdr:spPr>
        <a:xfrm flipV="1">
          <a:off x="4633595" y="15573600"/>
          <a:ext cx="1270" cy="135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133869</xdr:rowOff>
    </xdr:from>
    <xdr:ext cx="534377" cy="259045"/>
    <xdr:sp macro="" textlink="">
      <xdr:nvSpPr>
        <xdr:cNvPr id="236" name="扶助費最小値テキスト"/>
        <xdr:cNvSpPr txBox="1"/>
      </xdr:nvSpPr>
      <xdr:spPr>
        <a:xfrm>
          <a:off x="4686300" y="1693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130042</xdr:rowOff>
    </xdr:from>
    <xdr:to>
      <xdr:col>24</xdr:col>
      <xdr:colOff>152400</xdr:colOff>
      <xdr:row>98</xdr:row>
      <xdr:rowOff>130042</xdr:rowOff>
    </xdr:to>
    <xdr:cxnSp macro="">
      <xdr:nvCxnSpPr>
        <xdr:cNvPr id="237" name="直線コネクタ 236"/>
        <xdr:cNvCxnSpPr/>
      </xdr:nvCxnSpPr>
      <xdr:spPr>
        <a:xfrm>
          <a:off x="4546600" y="1693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89777</xdr:rowOff>
    </xdr:from>
    <xdr:ext cx="599010" cy="259045"/>
    <xdr:sp macro="" textlink="">
      <xdr:nvSpPr>
        <xdr:cNvPr id="238" name="扶助費最大値テキスト"/>
        <xdr:cNvSpPr txBox="1"/>
      </xdr:nvSpPr>
      <xdr:spPr>
        <a:xfrm>
          <a:off x="4686300" y="1534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143100</xdr:rowOff>
    </xdr:from>
    <xdr:to>
      <xdr:col>24</xdr:col>
      <xdr:colOff>152400</xdr:colOff>
      <xdr:row>90</xdr:row>
      <xdr:rowOff>143100</xdr:rowOff>
    </xdr:to>
    <xdr:cxnSp macro="">
      <xdr:nvCxnSpPr>
        <xdr:cNvPr id="239" name="直線コネクタ 238"/>
        <xdr:cNvCxnSpPr/>
      </xdr:nvCxnSpPr>
      <xdr:spPr>
        <a:xfrm>
          <a:off x="4546600" y="155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84993</xdr:rowOff>
    </xdr:from>
    <xdr:to>
      <xdr:col>24</xdr:col>
      <xdr:colOff>63500</xdr:colOff>
      <xdr:row>94</xdr:row>
      <xdr:rowOff>89694</xdr:rowOff>
    </xdr:to>
    <xdr:cxnSp macro="">
      <xdr:nvCxnSpPr>
        <xdr:cNvPr id="240" name="直線コネクタ 239"/>
        <xdr:cNvCxnSpPr/>
      </xdr:nvCxnSpPr>
      <xdr:spPr>
        <a:xfrm>
          <a:off x="3797300" y="16201293"/>
          <a:ext cx="838200" cy="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9062</xdr:rowOff>
    </xdr:from>
    <xdr:ext cx="534377" cy="259045"/>
    <xdr:sp macro="" textlink="">
      <xdr:nvSpPr>
        <xdr:cNvPr id="241" name="扶助費平均値テキスト"/>
        <xdr:cNvSpPr txBox="1"/>
      </xdr:nvSpPr>
      <xdr:spPr>
        <a:xfrm>
          <a:off x="4686300" y="16296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30635</xdr:rowOff>
    </xdr:from>
    <xdr:to>
      <xdr:col>24</xdr:col>
      <xdr:colOff>114300</xdr:colOff>
      <xdr:row>95</xdr:row>
      <xdr:rowOff>132235</xdr:rowOff>
    </xdr:to>
    <xdr:sp macro="" textlink="">
      <xdr:nvSpPr>
        <xdr:cNvPr id="242" name="フローチャート: 判断 241"/>
        <xdr:cNvSpPr/>
      </xdr:nvSpPr>
      <xdr:spPr>
        <a:xfrm>
          <a:off x="4584700" y="1631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84993</xdr:rowOff>
    </xdr:from>
    <xdr:to>
      <xdr:col>19</xdr:col>
      <xdr:colOff>177800</xdr:colOff>
      <xdr:row>95</xdr:row>
      <xdr:rowOff>4012</xdr:rowOff>
    </xdr:to>
    <xdr:cxnSp macro="">
      <xdr:nvCxnSpPr>
        <xdr:cNvPr id="243" name="直線コネクタ 242"/>
        <xdr:cNvCxnSpPr/>
      </xdr:nvCxnSpPr>
      <xdr:spPr>
        <a:xfrm flipV="1">
          <a:off x="2908300" y="16201293"/>
          <a:ext cx="889000" cy="9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27006</xdr:rowOff>
    </xdr:from>
    <xdr:to>
      <xdr:col>20</xdr:col>
      <xdr:colOff>38100</xdr:colOff>
      <xdr:row>95</xdr:row>
      <xdr:rowOff>128606</xdr:rowOff>
    </xdr:to>
    <xdr:sp macro="" textlink="">
      <xdr:nvSpPr>
        <xdr:cNvPr id="244" name="フローチャート: 判断 243"/>
        <xdr:cNvSpPr/>
      </xdr:nvSpPr>
      <xdr:spPr>
        <a:xfrm>
          <a:off x="3746500" y="1631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119733</xdr:rowOff>
    </xdr:from>
    <xdr:ext cx="534377" cy="259045"/>
    <xdr:sp macro="" textlink="">
      <xdr:nvSpPr>
        <xdr:cNvPr id="245" name="テキスト ボックス 244"/>
        <xdr:cNvSpPr txBox="1"/>
      </xdr:nvSpPr>
      <xdr:spPr>
        <a:xfrm>
          <a:off x="3530111" y="1640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127256</xdr:rowOff>
    </xdr:from>
    <xdr:to>
      <xdr:col>15</xdr:col>
      <xdr:colOff>50800</xdr:colOff>
      <xdr:row>95</xdr:row>
      <xdr:rowOff>4012</xdr:rowOff>
    </xdr:to>
    <xdr:cxnSp macro="">
      <xdr:nvCxnSpPr>
        <xdr:cNvPr id="246" name="直線コネクタ 245"/>
        <xdr:cNvCxnSpPr/>
      </xdr:nvCxnSpPr>
      <xdr:spPr>
        <a:xfrm>
          <a:off x="2019300" y="16243556"/>
          <a:ext cx="889000" cy="4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65053</xdr:rowOff>
    </xdr:from>
    <xdr:to>
      <xdr:col>15</xdr:col>
      <xdr:colOff>101600</xdr:colOff>
      <xdr:row>95</xdr:row>
      <xdr:rowOff>166653</xdr:rowOff>
    </xdr:to>
    <xdr:sp macro="" textlink="">
      <xdr:nvSpPr>
        <xdr:cNvPr id="247" name="フローチャート: 判断 246"/>
        <xdr:cNvSpPr/>
      </xdr:nvSpPr>
      <xdr:spPr>
        <a:xfrm>
          <a:off x="2857500" y="16352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157780</xdr:rowOff>
    </xdr:from>
    <xdr:ext cx="534377" cy="259045"/>
    <xdr:sp macro="" textlink="">
      <xdr:nvSpPr>
        <xdr:cNvPr id="248" name="テキスト ボックス 247"/>
        <xdr:cNvSpPr txBox="1"/>
      </xdr:nvSpPr>
      <xdr:spPr>
        <a:xfrm>
          <a:off x="2641111" y="1644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127256</xdr:rowOff>
    </xdr:from>
    <xdr:to>
      <xdr:col>10</xdr:col>
      <xdr:colOff>114300</xdr:colOff>
      <xdr:row>95</xdr:row>
      <xdr:rowOff>17470</xdr:rowOff>
    </xdr:to>
    <xdr:cxnSp macro="">
      <xdr:nvCxnSpPr>
        <xdr:cNvPr id="249" name="直線コネクタ 248"/>
        <xdr:cNvCxnSpPr/>
      </xdr:nvCxnSpPr>
      <xdr:spPr>
        <a:xfrm flipV="1">
          <a:off x="1130300" y="16243556"/>
          <a:ext cx="889000" cy="6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74698</xdr:rowOff>
    </xdr:from>
    <xdr:to>
      <xdr:col>10</xdr:col>
      <xdr:colOff>165100</xdr:colOff>
      <xdr:row>96</xdr:row>
      <xdr:rowOff>4848</xdr:rowOff>
    </xdr:to>
    <xdr:sp macro="" textlink="">
      <xdr:nvSpPr>
        <xdr:cNvPr id="250" name="フローチャート: 判断 249"/>
        <xdr:cNvSpPr/>
      </xdr:nvSpPr>
      <xdr:spPr>
        <a:xfrm>
          <a:off x="1968500" y="16362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167425</xdr:rowOff>
    </xdr:from>
    <xdr:ext cx="534377" cy="259045"/>
    <xdr:sp macro="" textlink="">
      <xdr:nvSpPr>
        <xdr:cNvPr id="251" name="テキスト ボックス 250"/>
        <xdr:cNvSpPr txBox="1"/>
      </xdr:nvSpPr>
      <xdr:spPr>
        <a:xfrm>
          <a:off x="1752111" y="1645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95329</xdr:rowOff>
    </xdr:from>
    <xdr:to>
      <xdr:col>6</xdr:col>
      <xdr:colOff>38100</xdr:colOff>
      <xdr:row>96</xdr:row>
      <xdr:rowOff>25479</xdr:rowOff>
    </xdr:to>
    <xdr:sp macro="" textlink="">
      <xdr:nvSpPr>
        <xdr:cNvPr id="252" name="フローチャート: 判断 251"/>
        <xdr:cNvSpPr/>
      </xdr:nvSpPr>
      <xdr:spPr>
        <a:xfrm>
          <a:off x="1079500" y="16383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16606</xdr:rowOff>
    </xdr:from>
    <xdr:ext cx="534377" cy="259045"/>
    <xdr:sp macro="" textlink="">
      <xdr:nvSpPr>
        <xdr:cNvPr id="253" name="テキスト ボックス 252"/>
        <xdr:cNvSpPr txBox="1"/>
      </xdr:nvSpPr>
      <xdr:spPr>
        <a:xfrm>
          <a:off x="863111" y="1647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38894</xdr:rowOff>
    </xdr:from>
    <xdr:to>
      <xdr:col>24</xdr:col>
      <xdr:colOff>114300</xdr:colOff>
      <xdr:row>94</xdr:row>
      <xdr:rowOff>140494</xdr:rowOff>
    </xdr:to>
    <xdr:sp macro="" textlink="">
      <xdr:nvSpPr>
        <xdr:cNvPr id="259" name="楕円 258"/>
        <xdr:cNvSpPr/>
      </xdr:nvSpPr>
      <xdr:spPr>
        <a:xfrm>
          <a:off x="4584700" y="1615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61771</xdr:rowOff>
    </xdr:from>
    <xdr:ext cx="534377" cy="259045"/>
    <xdr:sp macro="" textlink="">
      <xdr:nvSpPr>
        <xdr:cNvPr id="260" name="扶助費該当値テキスト"/>
        <xdr:cNvSpPr txBox="1"/>
      </xdr:nvSpPr>
      <xdr:spPr>
        <a:xfrm>
          <a:off x="4686300" y="1600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34193</xdr:rowOff>
    </xdr:from>
    <xdr:to>
      <xdr:col>20</xdr:col>
      <xdr:colOff>38100</xdr:colOff>
      <xdr:row>94</xdr:row>
      <xdr:rowOff>135793</xdr:rowOff>
    </xdr:to>
    <xdr:sp macro="" textlink="">
      <xdr:nvSpPr>
        <xdr:cNvPr id="261" name="楕円 260"/>
        <xdr:cNvSpPr/>
      </xdr:nvSpPr>
      <xdr:spPr>
        <a:xfrm>
          <a:off x="3746500" y="1615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152320</xdr:rowOff>
    </xdr:from>
    <xdr:ext cx="534377" cy="259045"/>
    <xdr:sp macro="" textlink="">
      <xdr:nvSpPr>
        <xdr:cNvPr id="262" name="テキスト ボックス 261"/>
        <xdr:cNvSpPr txBox="1"/>
      </xdr:nvSpPr>
      <xdr:spPr>
        <a:xfrm>
          <a:off x="3530111" y="1592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124662</xdr:rowOff>
    </xdr:from>
    <xdr:to>
      <xdr:col>15</xdr:col>
      <xdr:colOff>101600</xdr:colOff>
      <xdr:row>95</xdr:row>
      <xdr:rowOff>54812</xdr:rowOff>
    </xdr:to>
    <xdr:sp macro="" textlink="">
      <xdr:nvSpPr>
        <xdr:cNvPr id="263" name="楕円 262"/>
        <xdr:cNvSpPr/>
      </xdr:nvSpPr>
      <xdr:spPr>
        <a:xfrm>
          <a:off x="2857500" y="1624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71339</xdr:rowOff>
    </xdr:from>
    <xdr:ext cx="534377" cy="259045"/>
    <xdr:sp macro="" textlink="">
      <xdr:nvSpPr>
        <xdr:cNvPr id="264" name="テキスト ボックス 263"/>
        <xdr:cNvSpPr txBox="1"/>
      </xdr:nvSpPr>
      <xdr:spPr>
        <a:xfrm>
          <a:off x="2641111" y="1601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76456</xdr:rowOff>
    </xdr:from>
    <xdr:to>
      <xdr:col>10</xdr:col>
      <xdr:colOff>165100</xdr:colOff>
      <xdr:row>95</xdr:row>
      <xdr:rowOff>6606</xdr:rowOff>
    </xdr:to>
    <xdr:sp macro="" textlink="">
      <xdr:nvSpPr>
        <xdr:cNvPr id="265" name="楕円 264"/>
        <xdr:cNvSpPr/>
      </xdr:nvSpPr>
      <xdr:spPr>
        <a:xfrm>
          <a:off x="1968500" y="1619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23133</xdr:rowOff>
    </xdr:from>
    <xdr:ext cx="534377" cy="259045"/>
    <xdr:sp macro="" textlink="">
      <xdr:nvSpPr>
        <xdr:cNvPr id="266" name="テキスト ボックス 265"/>
        <xdr:cNvSpPr txBox="1"/>
      </xdr:nvSpPr>
      <xdr:spPr>
        <a:xfrm>
          <a:off x="1752111" y="15967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138120</xdr:rowOff>
    </xdr:from>
    <xdr:to>
      <xdr:col>6</xdr:col>
      <xdr:colOff>38100</xdr:colOff>
      <xdr:row>95</xdr:row>
      <xdr:rowOff>68270</xdr:rowOff>
    </xdr:to>
    <xdr:sp macro="" textlink="">
      <xdr:nvSpPr>
        <xdr:cNvPr id="267" name="楕円 266"/>
        <xdr:cNvSpPr/>
      </xdr:nvSpPr>
      <xdr:spPr>
        <a:xfrm>
          <a:off x="1079500" y="162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84797</xdr:rowOff>
    </xdr:from>
    <xdr:ext cx="534377" cy="259045"/>
    <xdr:sp macro="" textlink="">
      <xdr:nvSpPr>
        <xdr:cNvPr id="268" name="テキスト ボックス 267"/>
        <xdr:cNvSpPr txBox="1"/>
      </xdr:nvSpPr>
      <xdr:spPr>
        <a:xfrm>
          <a:off x="863111" y="1602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65963</xdr:rowOff>
    </xdr:from>
    <xdr:to>
      <xdr:col>54</xdr:col>
      <xdr:colOff>189865</xdr:colOff>
      <xdr:row>35</xdr:row>
      <xdr:rowOff>27965</xdr:rowOff>
    </xdr:to>
    <xdr:cxnSp macro="">
      <xdr:nvCxnSpPr>
        <xdr:cNvPr id="290" name="直線コネクタ 289"/>
        <xdr:cNvCxnSpPr/>
      </xdr:nvCxnSpPr>
      <xdr:spPr>
        <a:xfrm flipV="1">
          <a:off x="10475595" y="5380913"/>
          <a:ext cx="1270" cy="647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31792</xdr:rowOff>
    </xdr:from>
    <xdr:ext cx="599010" cy="259045"/>
    <xdr:sp macro="" textlink="">
      <xdr:nvSpPr>
        <xdr:cNvPr id="291" name="補助費等最小値テキスト"/>
        <xdr:cNvSpPr txBox="1"/>
      </xdr:nvSpPr>
      <xdr:spPr>
        <a:xfrm>
          <a:off x="10528300" y="603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27965</xdr:rowOff>
    </xdr:from>
    <xdr:to>
      <xdr:col>55</xdr:col>
      <xdr:colOff>88900</xdr:colOff>
      <xdr:row>35</xdr:row>
      <xdr:rowOff>27965</xdr:rowOff>
    </xdr:to>
    <xdr:cxnSp macro="">
      <xdr:nvCxnSpPr>
        <xdr:cNvPr id="292" name="直線コネクタ 291"/>
        <xdr:cNvCxnSpPr/>
      </xdr:nvCxnSpPr>
      <xdr:spPr>
        <a:xfrm>
          <a:off x="10388600" y="602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12640</xdr:rowOff>
    </xdr:from>
    <xdr:ext cx="599010" cy="259045"/>
    <xdr:sp macro="" textlink="">
      <xdr:nvSpPr>
        <xdr:cNvPr id="293" name="補助費等最大値テキスト"/>
        <xdr:cNvSpPr txBox="1"/>
      </xdr:nvSpPr>
      <xdr:spPr>
        <a:xfrm>
          <a:off x="10528300" y="515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65963</xdr:rowOff>
    </xdr:from>
    <xdr:to>
      <xdr:col>55</xdr:col>
      <xdr:colOff>88900</xdr:colOff>
      <xdr:row>31</xdr:row>
      <xdr:rowOff>65963</xdr:rowOff>
    </xdr:to>
    <xdr:cxnSp macro="">
      <xdr:nvCxnSpPr>
        <xdr:cNvPr id="294" name="直線コネクタ 293"/>
        <xdr:cNvCxnSpPr/>
      </xdr:nvCxnSpPr>
      <xdr:spPr>
        <a:xfrm>
          <a:off x="10388600" y="5380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154824</xdr:rowOff>
    </xdr:from>
    <xdr:to>
      <xdr:col>55</xdr:col>
      <xdr:colOff>0</xdr:colOff>
      <xdr:row>37</xdr:row>
      <xdr:rowOff>6312</xdr:rowOff>
    </xdr:to>
    <xdr:cxnSp macro="">
      <xdr:nvCxnSpPr>
        <xdr:cNvPr id="295" name="直線コネクタ 294"/>
        <xdr:cNvCxnSpPr/>
      </xdr:nvCxnSpPr>
      <xdr:spPr>
        <a:xfrm flipV="1">
          <a:off x="9639300" y="5812674"/>
          <a:ext cx="838200" cy="53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98550</xdr:rowOff>
    </xdr:from>
    <xdr:ext cx="599010" cy="259045"/>
    <xdr:sp macro="" textlink="">
      <xdr:nvSpPr>
        <xdr:cNvPr id="296" name="補助費等平均値テキスト"/>
        <xdr:cNvSpPr txBox="1"/>
      </xdr:nvSpPr>
      <xdr:spPr>
        <a:xfrm>
          <a:off x="10528300" y="55849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75673</xdr:rowOff>
    </xdr:from>
    <xdr:to>
      <xdr:col>55</xdr:col>
      <xdr:colOff>50800</xdr:colOff>
      <xdr:row>34</xdr:row>
      <xdr:rowOff>5823</xdr:rowOff>
    </xdr:to>
    <xdr:sp macro="" textlink="">
      <xdr:nvSpPr>
        <xdr:cNvPr id="297" name="フローチャート: 判断 296"/>
        <xdr:cNvSpPr/>
      </xdr:nvSpPr>
      <xdr:spPr>
        <a:xfrm>
          <a:off x="104267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153773</xdr:rowOff>
    </xdr:from>
    <xdr:to>
      <xdr:col>50</xdr:col>
      <xdr:colOff>114300</xdr:colOff>
      <xdr:row>37</xdr:row>
      <xdr:rowOff>6312</xdr:rowOff>
    </xdr:to>
    <xdr:cxnSp macro="">
      <xdr:nvCxnSpPr>
        <xdr:cNvPr id="298" name="直線コネクタ 297"/>
        <xdr:cNvCxnSpPr/>
      </xdr:nvCxnSpPr>
      <xdr:spPr>
        <a:xfrm>
          <a:off x="8750300" y="6325973"/>
          <a:ext cx="889000" cy="23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111111</xdr:rowOff>
    </xdr:from>
    <xdr:to>
      <xdr:col>50</xdr:col>
      <xdr:colOff>165100</xdr:colOff>
      <xdr:row>37</xdr:row>
      <xdr:rowOff>41261</xdr:rowOff>
    </xdr:to>
    <xdr:sp macro="" textlink="">
      <xdr:nvSpPr>
        <xdr:cNvPr id="299" name="フローチャート: 判断 298"/>
        <xdr:cNvSpPr/>
      </xdr:nvSpPr>
      <xdr:spPr>
        <a:xfrm>
          <a:off x="9588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57788</xdr:rowOff>
    </xdr:from>
    <xdr:ext cx="534377" cy="259045"/>
    <xdr:sp macro="" textlink="">
      <xdr:nvSpPr>
        <xdr:cNvPr id="300" name="テキスト ボックス 299"/>
        <xdr:cNvSpPr txBox="1"/>
      </xdr:nvSpPr>
      <xdr:spPr>
        <a:xfrm>
          <a:off x="9372111" y="605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149516</xdr:rowOff>
    </xdr:from>
    <xdr:to>
      <xdr:col>45</xdr:col>
      <xdr:colOff>177800</xdr:colOff>
      <xdr:row>36</xdr:row>
      <xdr:rowOff>153773</xdr:rowOff>
    </xdr:to>
    <xdr:cxnSp macro="">
      <xdr:nvCxnSpPr>
        <xdr:cNvPr id="301" name="直線コネクタ 300"/>
        <xdr:cNvCxnSpPr/>
      </xdr:nvCxnSpPr>
      <xdr:spPr>
        <a:xfrm>
          <a:off x="7861300" y="6321716"/>
          <a:ext cx="889000" cy="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112839</xdr:rowOff>
    </xdr:from>
    <xdr:to>
      <xdr:col>46</xdr:col>
      <xdr:colOff>38100</xdr:colOff>
      <xdr:row>37</xdr:row>
      <xdr:rowOff>42989</xdr:rowOff>
    </xdr:to>
    <xdr:sp macro="" textlink="">
      <xdr:nvSpPr>
        <xdr:cNvPr id="302" name="フローチャート: 判断 301"/>
        <xdr:cNvSpPr/>
      </xdr:nvSpPr>
      <xdr:spPr>
        <a:xfrm>
          <a:off x="8699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34116</xdr:rowOff>
    </xdr:from>
    <xdr:ext cx="534377" cy="259045"/>
    <xdr:sp macro="" textlink="">
      <xdr:nvSpPr>
        <xdr:cNvPr id="303" name="テキスト ボックス 302"/>
        <xdr:cNvSpPr txBox="1"/>
      </xdr:nvSpPr>
      <xdr:spPr>
        <a:xfrm>
          <a:off x="8483111" y="637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149516</xdr:rowOff>
    </xdr:from>
    <xdr:to>
      <xdr:col>41</xdr:col>
      <xdr:colOff>50800</xdr:colOff>
      <xdr:row>36</xdr:row>
      <xdr:rowOff>152117</xdr:rowOff>
    </xdr:to>
    <xdr:cxnSp macro="">
      <xdr:nvCxnSpPr>
        <xdr:cNvPr id="304" name="直線コネクタ 303"/>
        <xdr:cNvCxnSpPr/>
      </xdr:nvCxnSpPr>
      <xdr:spPr>
        <a:xfrm flipV="1">
          <a:off x="6972300" y="6321716"/>
          <a:ext cx="889000" cy="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141295</xdr:rowOff>
    </xdr:from>
    <xdr:to>
      <xdr:col>41</xdr:col>
      <xdr:colOff>101600</xdr:colOff>
      <xdr:row>37</xdr:row>
      <xdr:rowOff>71445</xdr:rowOff>
    </xdr:to>
    <xdr:sp macro="" textlink="">
      <xdr:nvSpPr>
        <xdr:cNvPr id="305" name="フローチャート: 判断 304"/>
        <xdr:cNvSpPr/>
      </xdr:nvSpPr>
      <xdr:spPr>
        <a:xfrm>
          <a:off x="7810500" y="631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62572</xdr:rowOff>
    </xdr:from>
    <xdr:ext cx="534377" cy="259045"/>
    <xdr:sp macro="" textlink="">
      <xdr:nvSpPr>
        <xdr:cNvPr id="306" name="テキスト ボックス 305"/>
        <xdr:cNvSpPr txBox="1"/>
      </xdr:nvSpPr>
      <xdr:spPr>
        <a:xfrm>
          <a:off x="7594111" y="640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143508</xdr:rowOff>
    </xdr:from>
    <xdr:to>
      <xdr:col>36</xdr:col>
      <xdr:colOff>165100</xdr:colOff>
      <xdr:row>37</xdr:row>
      <xdr:rowOff>73658</xdr:rowOff>
    </xdr:to>
    <xdr:sp macro="" textlink="">
      <xdr:nvSpPr>
        <xdr:cNvPr id="307" name="フローチャート: 判断 306"/>
        <xdr:cNvSpPr/>
      </xdr:nvSpPr>
      <xdr:spPr>
        <a:xfrm>
          <a:off x="6921500" y="631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64785</xdr:rowOff>
    </xdr:from>
    <xdr:ext cx="534377" cy="259045"/>
    <xdr:sp macro="" textlink="">
      <xdr:nvSpPr>
        <xdr:cNvPr id="308" name="テキスト ボックス 307"/>
        <xdr:cNvSpPr txBox="1"/>
      </xdr:nvSpPr>
      <xdr:spPr>
        <a:xfrm>
          <a:off x="6705111" y="640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104024</xdr:rowOff>
    </xdr:from>
    <xdr:to>
      <xdr:col>55</xdr:col>
      <xdr:colOff>50800</xdr:colOff>
      <xdr:row>34</xdr:row>
      <xdr:rowOff>34174</xdr:rowOff>
    </xdr:to>
    <xdr:sp macro="" textlink="">
      <xdr:nvSpPr>
        <xdr:cNvPr id="314" name="楕円 313"/>
        <xdr:cNvSpPr/>
      </xdr:nvSpPr>
      <xdr:spPr>
        <a:xfrm>
          <a:off x="10426700" y="576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82451</xdr:rowOff>
    </xdr:from>
    <xdr:ext cx="599010" cy="259045"/>
    <xdr:sp macro="" textlink="">
      <xdr:nvSpPr>
        <xdr:cNvPr id="315" name="補助費等該当値テキスト"/>
        <xdr:cNvSpPr txBox="1"/>
      </xdr:nvSpPr>
      <xdr:spPr>
        <a:xfrm>
          <a:off x="10528300" y="5740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126962</xdr:rowOff>
    </xdr:from>
    <xdr:to>
      <xdr:col>50</xdr:col>
      <xdr:colOff>165100</xdr:colOff>
      <xdr:row>37</xdr:row>
      <xdr:rowOff>57112</xdr:rowOff>
    </xdr:to>
    <xdr:sp macro="" textlink="">
      <xdr:nvSpPr>
        <xdr:cNvPr id="316" name="楕円 315"/>
        <xdr:cNvSpPr/>
      </xdr:nvSpPr>
      <xdr:spPr>
        <a:xfrm>
          <a:off x="9588500" y="629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48239</xdr:rowOff>
    </xdr:from>
    <xdr:ext cx="534377" cy="259045"/>
    <xdr:sp macro="" textlink="">
      <xdr:nvSpPr>
        <xdr:cNvPr id="317" name="テキスト ボックス 316"/>
        <xdr:cNvSpPr txBox="1"/>
      </xdr:nvSpPr>
      <xdr:spPr>
        <a:xfrm>
          <a:off x="9372111" y="639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102973</xdr:rowOff>
    </xdr:from>
    <xdr:to>
      <xdr:col>46</xdr:col>
      <xdr:colOff>38100</xdr:colOff>
      <xdr:row>37</xdr:row>
      <xdr:rowOff>33123</xdr:rowOff>
    </xdr:to>
    <xdr:sp macro="" textlink="">
      <xdr:nvSpPr>
        <xdr:cNvPr id="318" name="楕円 317"/>
        <xdr:cNvSpPr/>
      </xdr:nvSpPr>
      <xdr:spPr>
        <a:xfrm>
          <a:off x="8699500" y="627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49650</xdr:rowOff>
    </xdr:from>
    <xdr:ext cx="534377" cy="259045"/>
    <xdr:sp macro="" textlink="">
      <xdr:nvSpPr>
        <xdr:cNvPr id="319" name="テキスト ボックス 318"/>
        <xdr:cNvSpPr txBox="1"/>
      </xdr:nvSpPr>
      <xdr:spPr>
        <a:xfrm>
          <a:off x="8483111" y="6050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98716</xdr:rowOff>
    </xdr:from>
    <xdr:to>
      <xdr:col>41</xdr:col>
      <xdr:colOff>101600</xdr:colOff>
      <xdr:row>37</xdr:row>
      <xdr:rowOff>28866</xdr:rowOff>
    </xdr:to>
    <xdr:sp macro="" textlink="">
      <xdr:nvSpPr>
        <xdr:cNvPr id="320" name="楕円 319"/>
        <xdr:cNvSpPr/>
      </xdr:nvSpPr>
      <xdr:spPr>
        <a:xfrm>
          <a:off x="7810500" y="627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45393</xdr:rowOff>
    </xdr:from>
    <xdr:ext cx="534377" cy="259045"/>
    <xdr:sp macro="" textlink="">
      <xdr:nvSpPr>
        <xdr:cNvPr id="321" name="テキスト ボックス 320"/>
        <xdr:cNvSpPr txBox="1"/>
      </xdr:nvSpPr>
      <xdr:spPr>
        <a:xfrm>
          <a:off x="7594111" y="604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101317</xdr:rowOff>
    </xdr:from>
    <xdr:to>
      <xdr:col>36</xdr:col>
      <xdr:colOff>165100</xdr:colOff>
      <xdr:row>37</xdr:row>
      <xdr:rowOff>31467</xdr:rowOff>
    </xdr:to>
    <xdr:sp macro="" textlink="">
      <xdr:nvSpPr>
        <xdr:cNvPr id="322" name="楕円 321"/>
        <xdr:cNvSpPr/>
      </xdr:nvSpPr>
      <xdr:spPr>
        <a:xfrm>
          <a:off x="6921500" y="627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47994</xdr:rowOff>
    </xdr:from>
    <xdr:ext cx="534377" cy="259045"/>
    <xdr:sp macro="" textlink="">
      <xdr:nvSpPr>
        <xdr:cNvPr id="323" name="テキスト ボックス 322"/>
        <xdr:cNvSpPr txBox="1"/>
      </xdr:nvSpPr>
      <xdr:spPr>
        <a:xfrm>
          <a:off x="6705111" y="604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64043</xdr:rowOff>
    </xdr:from>
    <xdr:to>
      <xdr:col>54</xdr:col>
      <xdr:colOff>189865</xdr:colOff>
      <xdr:row>58</xdr:row>
      <xdr:rowOff>77114</xdr:rowOff>
    </xdr:to>
    <xdr:cxnSp macro="">
      <xdr:nvCxnSpPr>
        <xdr:cNvPr id="345" name="直線コネクタ 344"/>
        <xdr:cNvCxnSpPr/>
      </xdr:nvCxnSpPr>
      <xdr:spPr>
        <a:xfrm flipV="1">
          <a:off x="10475595" y="8807993"/>
          <a:ext cx="1270" cy="121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80941</xdr:rowOff>
    </xdr:from>
    <xdr:ext cx="534377" cy="259045"/>
    <xdr:sp macro="" textlink="">
      <xdr:nvSpPr>
        <xdr:cNvPr id="346" name="普通建設事業費最小値テキスト"/>
        <xdr:cNvSpPr txBox="1"/>
      </xdr:nvSpPr>
      <xdr:spPr>
        <a:xfrm>
          <a:off x="10528300" y="1002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77114</xdr:rowOff>
    </xdr:from>
    <xdr:to>
      <xdr:col>55</xdr:col>
      <xdr:colOff>88900</xdr:colOff>
      <xdr:row>58</xdr:row>
      <xdr:rowOff>77114</xdr:rowOff>
    </xdr:to>
    <xdr:cxnSp macro="">
      <xdr:nvCxnSpPr>
        <xdr:cNvPr id="347" name="直線コネクタ 346"/>
        <xdr:cNvCxnSpPr/>
      </xdr:nvCxnSpPr>
      <xdr:spPr>
        <a:xfrm>
          <a:off x="10388600" y="1002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10720</xdr:rowOff>
    </xdr:from>
    <xdr:ext cx="599010" cy="259045"/>
    <xdr:sp macro="" textlink="">
      <xdr:nvSpPr>
        <xdr:cNvPr id="348" name="普通建設事業費最大値テキスト"/>
        <xdr:cNvSpPr txBox="1"/>
      </xdr:nvSpPr>
      <xdr:spPr>
        <a:xfrm>
          <a:off x="10528300" y="8583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64043</xdr:rowOff>
    </xdr:from>
    <xdr:to>
      <xdr:col>55</xdr:col>
      <xdr:colOff>88900</xdr:colOff>
      <xdr:row>51</xdr:row>
      <xdr:rowOff>64043</xdr:rowOff>
    </xdr:to>
    <xdr:cxnSp macro="">
      <xdr:nvCxnSpPr>
        <xdr:cNvPr id="349" name="直線コネクタ 348"/>
        <xdr:cNvCxnSpPr/>
      </xdr:nvCxnSpPr>
      <xdr:spPr>
        <a:xfrm>
          <a:off x="10388600" y="880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47291</xdr:rowOff>
    </xdr:from>
    <xdr:to>
      <xdr:col>55</xdr:col>
      <xdr:colOff>0</xdr:colOff>
      <xdr:row>57</xdr:row>
      <xdr:rowOff>91337</xdr:rowOff>
    </xdr:to>
    <xdr:cxnSp macro="">
      <xdr:nvCxnSpPr>
        <xdr:cNvPr id="350" name="直線コネクタ 349"/>
        <xdr:cNvCxnSpPr/>
      </xdr:nvCxnSpPr>
      <xdr:spPr>
        <a:xfrm flipV="1">
          <a:off x="9639300" y="9477041"/>
          <a:ext cx="838200" cy="38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141631</xdr:rowOff>
    </xdr:from>
    <xdr:ext cx="534377" cy="259045"/>
    <xdr:sp macro="" textlink="">
      <xdr:nvSpPr>
        <xdr:cNvPr id="351" name="普通建設事業費平均値テキスト"/>
        <xdr:cNvSpPr txBox="1"/>
      </xdr:nvSpPr>
      <xdr:spPr>
        <a:xfrm>
          <a:off x="10528300" y="9571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163204</xdr:rowOff>
    </xdr:from>
    <xdr:to>
      <xdr:col>55</xdr:col>
      <xdr:colOff>50800</xdr:colOff>
      <xdr:row>56</xdr:row>
      <xdr:rowOff>93354</xdr:rowOff>
    </xdr:to>
    <xdr:sp macro="" textlink="">
      <xdr:nvSpPr>
        <xdr:cNvPr id="352" name="フローチャート: 判断 351"/>
        <xdr:cNvSpPr/>
      </xdr:nvSpPr>
      <xdr:spPr>
        <a:xfrm>
          <a:off x="10426700" y="95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91337</xdr:rowOff>
    </xdr:from>
    <xdr:to>
      <xdr:col>50</xdr:col>
      <xdr:colOff>114300</xdr:colOff>
      <xdr:row>58</xdr:row>
      <xdr:rowOff>21660</xdr:rowOff>
    </xdr:to>
    <xdr:cxnSp macro="">
      <xdr:nvCxnSpPr>
        <xdr:cNvPr id="353" name="直線コネクタ 352"/>
        <xdr:cNvCxnSpPr/>
      </xdr:nvCxnSpPr>
      <xdr:spPr>
        <a:xfrm flipV="1">
          <a:off x="8750300" y="9863987"/>
          <a:ext cx="889000" cy="10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31914</xdr:rowOff>
    </xdr:from>
    <xdr:to>
      <xdr:col>50</xdr:col>
      <xdr:colOff>165100</xdr:colOff>
      <xdr:row>56</xdr:row>
      <xdr:rowOff>133514</xdr:rowOff>
    </xdr:to>
    <xdr:sp macro="" textlink="">
      <xdr:nvSpPr>
        <xdr:cNvPr id="354" name="フローチャート: 判断 353"/>
        <xdr:cNvSpPr/>
      </xdr:nvSpPr>
      <xdr:spPr>
        <a:xfrm>
          <a:off x="9588500" y="963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150041</xdr:rowOff>
    </xdr:from>
    <xdr:ext cx="534377" cy="259045"/>
    <xdr:sp macro="" textlink="">
      <xdr:nvSpPr>
        <xdr:cNvPr id="355" name="テキスト ボックス 354"/>
        <xdr:cNvSpPr txBox="1"/>
      </xdr:nvSpPr>
      <xdr:spPr>
        <a:xfrm>
          <a:off x="9372111" y="940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21660</xdr:rowOff>
    </xdr:from>
    <xdr:to>
      <xdr:col>45</xdr:col>
      <xdr:colOff>177800</xdr:colOff>
      <xdr:row>58</xdr:row>
      <xdr:rowOff>45553</xdr:rowOff>
    </xdr:to>
    <xdr:cxnSp macro="">
      <xdr:nvCxnSpPr>
        <xdr:cNvPr id="356" name="直線コネクタ 355"/>
        <xdr:cNvCxnSpPr/>
      </xdr:nvCxnSpPr>
      <xdr:spPr>
        <a:xfrm flipV="1">
          <a:off x="7861300" y="9965760"/>
          <a:ext cx="889000" cy="2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95872</xdr:rowOff>
    </xdr:from>
    <xdr:to>
      <xdr:col>46</xdr:col>
      <xdr:colOff>38100</xdr:colOff>
      <xdr:row>57</xdr:row>
      <xdr:rowOff>26022</xdr:rowOff>
    </xdr:to>
    <xdr:sp macro="" textlink="">
      <xdr:nvSpPr>
        <xdr:cNvPr id="357" name="フローチャート: 判断 356"/>
        <xdr:cNvSpPr/>
      </xdr:nvSpPr>
      <xdr:spPr>
        <a:xfrm>
          <a:off x="86995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42549</xdr:rowOff>
    </xdr:from>
    <xdr:ext cx="534377" cy="259045"/>
    <xdr:sp macro="" textlink="">
      <xdr:nvSpPr>
        <xdr:cNvPr id="358" name="テキスト ボックス 357"/>
        <xdr:cNvSpPr txBox="1"/>
      </xdr:nvSpPr>
      <xdr:spPr>
        <a:xfrm>
          <a:off x="8483111" y="947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37681</xdr:rowOff>
    </xdr:from>
    <xdr:to>
      <xdr:col>41</xdr:col>
      <xdr:colOff>50800</xdr:colOff>
      <xdr:row>58</xdr:row>
      <xdr:rowOff>45553</xdr:rowOff>
    </xdr:to>
    <xdr:cxnSp macro="">
      <xdr:nvCxnSpPr>
        <xdr:cNvPr id="359" name="直線コネクタ 358"/>
        <xdr:cNvCxnSpPr/>
      </xdr:nvCxnSpPr>
      <xdr:spPr>
        <a:xfrm>
          <a:off x="6972300" y="9981781"/>
          <a:ext cx="889000" cy="7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123908</xdr:rowOff>
    </xdr:from>
    <xdr:to>
      <xdr:col>41</xdr:col>
      <xdr:colOff>101600</xdr:colOff>
      <xdr:row>57</xdr:row>
      <xdr:rowOff>54058</xdr:rowOff>
    </xdr:to>
    <xdr:sp macro="" textlink="">
      <xdr:nvSpPr>
        <xdr:cNvPr id="360" name="フローチャート: 判断 359"/>
        <xdr:cNvSpPr/>
      </xdr:nvSpPr>
      <xdr:spPr>
        <a:xfrm>
          <a:off x="7810500" y="97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70585</xdr:rowOff>
    </xdr:from>
    <xdr:ext cx="534377" cy="259045"/>
    <xdr:sp macro="" textlink="">
      <xdr:nvSpPr>
        <xdr:cNvPr id="361" name="テキスト ボックス 360"/>
        <xdr:cNvSpPr txBox="1"/>
      </xdr:nvSpPr>
      <xdr:spPr>
        <a:xfrm>
          <a:off x="7594111" y="950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124137</xdr:rowOff>
    </xdr:from>
    <xdr:to>
      <xdr:col>36</xdr:col>
      <xdr:colOff>165100</xdr:colOff>
      <xdr:row>57</xdr:row>
      <xdr:rowOff>54287</xdr:rowOff>
    </xdr:to>
    <xdr:sp macro="" textlink="">
      <xdr:nvSpPr>
        <xdr:cNvPr id="362" name="フローチャート: 判断 361"/>
        <xdr:cNvSpPr/>
      </xdr:nvSpPr>
      <xdr:spPr>
        <a:xfrm>
          <a:off x="6921500" y="97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70814</xdr:rowOff>
    </xdr:from>
    <xdr:ext cx="534377" cy="259045"/>
    <xdr:sp macro="" textlink="">
      <xdr:nvSpPr>
        <xdr:cNvPr id="363" name="テキスト ボックス 362"/>
        <xdr:cNvSpPr txBox="1"/>
      </xdr:nvSpPr>
      <xdr:spPr>
        <a:xfrm>
          <a:off x="6705111" y="95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167941</xdr:rowOff>
    </xdr:from>
    <xdr:to>
      <xdr:col>55</xdr:col>
      <xdr:colOff>50800</xdr:colOff>
      <xdr:row>55</xdr:row>
      <xdr:rowOff>98091</xdr:rowOff>
    </xdr:to>
    <xdr:sp macro="" textlink="">
      <xdr:nvSpPr>
        <xdr:cNvPr id="369" name="楕円 368"/>
        <xdr:cNvSpPr/>
      </xdr:nvSpPr>
      <xdr:spPr>
        <a:xfrm>
          <a:off x="10426700" y="942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19368</xdr:rowOff>
    </xdr:from>
    <xdr:ext cx="599010" cy="259045"/>
    <xdr:sp macro="" textlink="">
      <xdr:nvSpPr>
        <xdr:cNvPr id="370" name="普通建設事業費該当値テキスト"/>
        <xdr:cNvSpPr txBox="1"/>
      </xdr:nvSpPr>
      <xdr:spPr>
        <a:xfrm>
          <a:off x="10528300" y="9277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40537</xdr:rowOff>
    </xdr:from>
    <xdr:to>
      <xdr:col>50</xdr:col>
      <xdr:colOff>165100</xdr:colOff>
      <xdr:row>57</xdr:row>
      <xdr:rowOff>142137</xdr:rowOff>
    </xdr:to>
    <xdr:sp macro="" textlink="">
      <xdr:nvSpPr>
        <xdr:cNvPr id="371" name="楕円 370"/>
        <xdr:cNvSpPr/>
      </xdr:nvSpPr>
      <xdr:spPr>
        <a:xfrm>
          <a:off x="9588500" y="981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133264</xdr:rowOff>
    </xdr:from>
    <xdr:ext cx="534377" cy="259045"/>
    <xdr:sp macro="" textlink="">
      <xdr:nvSpPr>
        <xdr:cNvPr id="372" name="テキスト ボックス 371"/>
        <xdr:cNvSpPr txBox="1"/>
      </xdr:nvSpPr>
      <xdr:spPr>
        <a:xfrm>
          <a:off x="9372111" y="990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142310</xdr:rowOff>
    </xdr:from>
    <xdr:to>
      <xdr:col>46</xdr:col>
      <xdr:colOff>38100</xdr:colOff>
      <xdr:row>58</xdr:row>
      <xdr:rowOff>72460</xdr:rowOff>
    </xdr:to>
    <xdr:sp macro="" textlink="">
      <xdr:nvSpPr>
        <xdr:cNvPr id="373" name="楕円 372"/>
        <xdr:cNvSpPr/>
      </xdr:nvSpPr>
      <xdr:spPr>
        <a:xfrm>
          <a:off x="8699500" y="991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63587</xdr:rowOff>
    </xdr:from>
    <xdr:ext cx="534377" cy="259045"/>
    <xdr:sp macro="" textlink="">
      <xdr:nvSpPr>
        <xdr:cNvPr id="374" name="テキスト ボックス 373"/>
        <xdr:cNvSpPr txBox="1"/>
      </xdr:nvSpPr>
      <xdr:spPr>
        <a:xfrm>
          <a:off x="8483111" y="1000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166203</xdr:rowOff>
    </xdr:from>
    <xdr:to>
      <xdr:col>41</xdr:col>
      <xdr:colOff>101600</xdr:colOff>
      <xdr:row>58</xdr:row>
      <xdr:rowOff>96353</xdr:rowOff>
    </xdr:to>
    <xdr:sp macro="" textlink="">
      <xdr:nvSpPr>
        <xdr:cNvPr id="375" name="楕円 374"/>
        <xdr:cNvSpPr/>
      </xdr:nvSpPr>
      <xdr:spPr>
        <a:xfrm>
          <a:off x="7810500" y="993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87480</xdr:rowOff>
    </xdr:from>
    <xdr:ext cx="534377" cy="259045"/>
    <xdr:sp macro="" textlink="">
      <xdr:nvSpPr>
        <xdr:cNvPr id="376" name="テキスト ボックス 375"/>
        <xdr:cNvSpPr txBox="1"/>
      </xdr:nvSpPr>
      <xdr:spPr>
        <a:xfrm>
          <a:off x="7594111" y="1003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158331</xdr:rowOff>
    </xdr:from>
    <xdr:to>
      <xdr:col>36</xdr:col>
      <xdr:colOff>165100</xdr:colOff>
      <xdr:row>58</xdr:row>
      <xdr:rowOff>88481</xdr:rowOff>
    </xdr:to>
    <xdr:sp macro="" textlink="">
      <xdr:nvSpPr>
        <xdr:cNvPr id="377" name="楕円 376"/>
        <xdr:cNvSpPr/>
      </xdr:nvSpPr>
      <xdr:spPr>
        <a:xfrm>
          <a:off x="6921500" y="993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79608</xdr:rowOff>
    </xdr:from>
    <xdr:ext cx="534377" cy="259045"/>
    <xdr:sp macro="" textlink="">
      <xdr:nvSpPr>
        <xdr:cNvPr id="378" name="テキスト ボックス 377"/>
        <xdr:cNvSpPr txBox="1"/>
      </xdr:nvSpPr>
      <xdr:spPr>
        <a:xfrm>
          <a:off x="6705111" y="1002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129467</xdr:rowOff>
    </xdr:from>
    <xdr:to>
      <xdr:col>54</xdr:col>
      <xdr:colOff>189865</xdr:colOff>
      <xdr:row>79</xdr:row>
      <xdr:rowOff>44450</xdr:rowOff>
    </xdr:to>
    <xdr:cxnSp macro="">
      <xdr:nvCxnSpPr>
        <xdr:cNvPr id="402" name="直線コネクタ 401"/>
        <xdr:cNvCxnSpPr/>
      </xdr:nvCxnSpPr>
      <xdr:spPr>
        <a:xfrm flipV="1">
          <a:off x="10475595" y="12302417"/>
          <a:ext cx="1270" cy="128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76144</xdr:rowOff>
    </xdr:from>
    <xdr:ext cx="599010" cy="259045"/>
    <xdr:sp macro="" textlink="">
      <xdr:nvSpPr>
        <xdr:cNvPr id="405" name="普通建設事業費 （ うち新規整備　）最大値テキスト"/>
        <xdr:cNvSpPr txBox="1"/>
      </xdr:nvSpPr>
      <xdr:spPr>
        <a:xfrm>
          <a:off x="10528300" y="12077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129467</xdr:rowOff>
    </xdr:from>
    <xdr:to>
      <xdr:col>55</xdr:col>
      <xdr:colOff>88900</xdr:colOff>
      <xdr:row>71</xdr:row>
      <xdr:rowOff>129467</xdr:rowOff>
    </xdr:to>
    <xdr:cxnSp macro="">
      <xdr:nvCxnSpPr>
        <xdr:cNvPr id="406" name="直線コネクタ 405"/>
        <xdr:cNvCxnSpPr/>
      </xdr:nvCxnSpPr>
      <xdr:spPr>
        <a:xfrm>
          <a:off x="10388600" y="1230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165737</xdr:rowOff>
    </xdr:from>
    <xdr:to>
      <xdr:col>55</xdr:col>
      <xdr:colOff>0</xdr:colOff>
      <xdr:row>79</xdr:row>
      <xdr:rowOff>24265</xdr:rowOff>
    </xdr:to>
    <xdr:cxnSp macro="">
      <xdr:nvCxnSpPr>
        <xdr:cNvPr id="407" name="直線コネクタ 406"/>
        <xdr:cNvCxnSpPr/>
      </xdr:nvCxnSpPr>
      <xdr:spPr>
        <a:xfrm flipV="1">
          <a:off x="9639300" y="13538837"/>
          <a:ext cx="838200" cy="29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131726</xdr:rowOff>
    </xdr:from>
    <xdr:ext cx="534377" cy="259045"/>
    <xdr:sp macro="" textlink="">
      <xdr:nvSpPr>
        <xdr:cNvPr id="408" name="普通建設事業費 （ うち新規整備　）平均値テキスト"/>
        <xdr:cNvSpPr txBox="1"/>
      </xdr:nvSpPr>
      <xdr:spPr>
        <a:xfrm>
          <a:off x="10528300" y="13161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108849</xdr:rowOff>
    </xdr:from>
    <xdr:to>
      <xdr:col>55</xdr:col>
      <xdr:colOff>50800</xdr:colOff>
      <xdr:row>78</xdr:row>
      <xdr:rowOff>38999</xdr:rowOff>
    </xdr:to>
    <xdr:sp macro="" textlink="">
      <xdr:nvSpPr>
        <xdr:cNvPr id="409" name="フローチャート: 判断 408"/>
        <xdr:cNvSpPr/>
      </xdr:nvSpPr>
      <xdr:spPr>
        <a:xfrm>
          <a:off x="10426700" y="13310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24265</xdr:rowOff>
    </xdr:from>
    <xdr:to>
      <xdr:col>50</xdr:col>
      <xdr:colOff>114300</xdr:colOff>
      <xdr:row>79</xdr:row>
      <xdr:rowOff>33874</xdr:rowOff>
    </xdr:to>
    <xdr:cxnSp macro="">
      <xdr:nvCxnSpPr>
        <xdr:cNvPr id="410" name="直線コネクタ 409"/>
        <xdr:cNvCxnSpPr/>
      </xdr:nvCxnSpPr>
      <xdr:spPr>
        <a:xfrm flipV="1">
          <a:off x="8750300" y="13568815"/>
          <a:ext cx="889000" cy="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101724</xdr:rowOff>
    </xdr:from>
    <xdr:to>
      <xdr:col>50</xdr:col>
      <xdr:colOff>165100</xdr:colOff>
      <xdr:row>78</xdr:row>
      <xdr:rowOff>31874</xdr:rowOff>
    </xdr:to>
    <xdr:sp macro="" textlink="">
      <xdr:nvSpPr>
        <xdr:cNvPr id="411" name="フローチャート: 判断 410"/>
        <xdr:cNvSpPr/>
      </xdr:nvSpPr>
      <xdr:spPr>
        <a:xfrm>
          <a:off x="9588500" y="1330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48401</xdr:rowOff>
    </xdr:from>
    <xdr:ext cx="534377" cy="259045"/>
    <xdr:sp macro="" textlink="">
      <xdr:nvSpPr>
        <xdr:cNvPr id="412" name="テキスト ボックス 411"/>
        <xdr:cNvSpPr txBox="1"/>
      </xdr:nvSpPr>
      <xdr:spPr>
        <a:xfrm>
          <a:off x="9372111" y="1307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33874</xdr:rowOff>
    </xdr:from>
    <xdr:to>
      <xdr:col>45</xdr:col>
      <xdr:colOff>177800</xdr:colOff>
      <xdr:row>79</xdr:row>
      <xdr:rowOff>39847</xdr:rowOff>
    </xdr:to>
    <xdr:cxnSp macro="">
      <xdr:nvCxnSpPr>
        <xdr:cNvPr id="413" name="直線コネクタ 412"/>
        <xdr:cNvCxnSpPr/>
      </xdr:nvCxnSpPr>
      <xdr:spPr>
        <a:xfrm flipV="1">
          <a:off x="7861300" y="13578424"/>
          <a:ext cx="889000" cy="5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752</xdr:rowOff>
    </xdr:from>
    <xdr:to>
      <xdr:col>46</xdr:col>
      <xdr:colOff>38100</xdr:colOff>
      <xdr:row>78</xdr:row>
      <xdr:rowOff>102352</xdr:rowOff>
    </xdr:to>
    <xdr:sp macro="" textlink="">
      <xdr:nvSpPr>
        <xdr:cNvPr id="414" name="フローチャート: 判断 413"/>
        <xdr:cNvSpPr/>
      </xdr:nvSpPr>
      <xdr:spPr>
        <a:xfrm>
          <a:off x="8699500" y="1337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118879</xdr:rowOff>
    </xdr:from>
    <xdr:ext cx="534377" cy="259045"/>
    <xdr:sp macro="" textlink="">
      <xdr:nvSpPr>
        <xdr:cNvPr id="415" name="テキスト ボックス 414"/>
        <xdr:cNvSpPr txBox="1"/>
      </xdr:nvSpPr>
      <xdr:spPr>
        <a:xfrm>
          <a:off x="8483111" y="1314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28508</xdr:rowOff>
    </xdr:from>
    <xdr:to>
      <xdr:col>41</xdr:col>
      <xdr:colOff>50800</xdr:colOff>
      <xdr:row>79</xdr:row>
      <xdr:rowOff>39847</xdr:rowOff>
    </xdr:to>
    <xdr:cxnSp macro="">
      <xdr:nvCxnSpPr>
        <xdr:cNvPr id="416" name="直線コネクタ 415"/>
        <xdr:cNvCxnSpPr/>
      </xdr:nvCxnSpPr>
      <xdr:spPr>
        <a:xfrm>
          <a:off x="6972300" y="13573058"/>
          <a:ext cx="889000" cy="1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15291</xdr:rowOff>
    </xdr:from>
    <xdr:to>
      <xdr:col>41</xdr:col>
      <xdr:colOff>101600</xdr:colOff>
      <xdr:row>78</xdr:row>
      <xdr:rowOff>116891</xdr:rowOff>
    </xdr:to>
    <xdr:sp macro="" textlink="">
      <xdr:nvSpPr>
        <xdr:cNvPr id="417" name="フローチャート: 判断 416"/>
        <xdr:cNvSpPr/>
      </xdr:nvSpPr>
      <xdr:spPr>
        <a:xfrm>
          <a:off x="7810500" y="1338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133418</xdr:rowOff>
    </xdr:from>
    <xdr:ext cx="534377" cy="259045"/>
    <xdr:sp macro="" textlink="">
      <xdr:nvSpPr>
        <xdr:cNvPr id="418" name="テキスト ボックス 417"/>
        <xdr:cNvSpPr txBox="1"/>
      </xdr:nvSpPr>
      <xdr:spPr>
        <a:xfrm>
          <a:off x="7594111" y="1316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167942</xdr:rowOff>
    </xdr:from>
    <xdr:to>
      <xdr:col>36</xdr:col>
      <xdr:colOff>165100</xdr:colOff>
      <xdr:row>78</xdr:row>
      <xdr:rowOff>98092</xdr:rowOff>
    </xdr:to>
    <xdr:sp macro="" textlink="">
      <xdr:nvSpPr>
        <xdr:cNvPr id="419" name="フローチャート: 判断 418"/>
        <xdr:cNvSpPr/>
      </xdr:nvSpPr>
      <xdr:spPr>
        <a:xfrm>
          <a:off x="6921500" y="1336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114619</xdr:rowOff>
    </xdr:from>
    <xdr:ext cx="534377" cy="259045"/>
    <xdr:sp macro="" textlink="">
      <xdr:nvSpPr>
        <xdr:cNvPr id="420" name="テキスト ボックス 419"/>
        <xdr:cNvSpPr txBox="1"/>
      </xdr:nvSpPr>
      <xdr:spPr>
        <a:xfrm>
          <a:off x="6705111" y="1314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114937</xdr:rowOff>
    </xdr:from>
    <xdr:to>
      <xdr:col>55</xdr:col>
      <xdr:colOff>50800</xdr:colOff>
      <xdr:row>79</xdr:row>
      <xdr:rowOff>45087</xdr:rowOff>
    </xdr:to>
    <xdr:sp macro="" textlink="">
      <xdr:nvSpPr>
        <xdr:cNvPr id="426" name="楕円 425"/>
        <xdr:cNvSpPr/>
      </xdr:nvSpPr>
      <xdr:spPr>
        <a:xfrm>
          <a:off x="10426700" y="1348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29864</xdr:rowOff>
    </xdr:from>
    <xdr:ext cx="469744" cy="259045"/>
    <xdr:sp macro="" textlink="">
      <xdr:nvSpPr>
        <xdr:cNvPr id="427" name="普通建設事業費 （ うち新規整備　）該当値テキスト"/>
        <xdr:cNvSpPr txBox="1"/>
      </xdr:nvSpPr>
      <xdr:spPr>
        <a:xfrm>
          <a:off x="10528300" y="1340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144915</xdr:rowOff>
    </xdr:from>
    <xdr:to>
      <xdr:col>50</xdr:col>
      <xdr:colOff>165100</xdr:colOff>
      <xdr:row>79</xdr:row>
      <xdr:rowOff>75065</xdr:rowOff>
    </xdr:to>
    <xdr:sp macro="" textlink="">
      <xdr:nvSpPr>
        <xdr:cNvPr id="428" name="楕円 427"/>
        <xdr:cNvSpPr/>
      </xdr:nvSpPr>
      <xdr:spPr>
        <a:xfrm>
          <a:off x="9588500" y="1351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66192</xdr:rowOff>
    </xdr:from>
    <xdr:ext cx="469744" cy="259045"/>
    <xdr:sp macro="" textlink="">
      <xdr:nvSpPr>
        <xdr:cNvPr id="429" name="テキスト ボックス 428"/>
        <xdr:cNvSpPr txBox="1"/>
      </xdr:nvSpPr>
      <xdr:spPr>
        <a:xfrm>
          <a:off x="9404428" y="1361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154524</xdr:rowOff>
    </xdr:from>
    <xdr:to>
      <xdr:col>46</xdr:col>
      <xdr:colOff>38100</xdr:colOff>
      <xdr:row>79</xdr:row>
      <xdr:rowOff>84674</xdr:rowOff>
    </xdr:to>
    <xdr:sp macro="" textlink="">
      <xdr:nvSpPr>
        <xdr:cNvPr id="430" name="楕円 429"/>
        <xdr:cNvSpPr/>
      </xdr:nvSpPr>
      <xdr:spPr>
        <a:xfrm>
          <a:off x="8699500" y="1352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75801</xdr:rowOff>
    </xdr:from>
    <xdr:ext cx="469744" cy="259045"/>
    <xdr:sp macro="" textlink="">
      <xdr:nvSpPr>
        <xdr:cNvPr id="431" name="テキスト ボックス 430"/>
        <xdr:cNvSpPr txBox="1"/>
      </xdr:nvSpPr>
      <xdr:spPr>
        <a:xfrm>
          <a:off x="8515428" y="1362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160497</xdr:rowOff>
    </xdr:from>
    <xdr:to>
      <xdr:col>41</xdr:col>
      <xdr:colOff>101600</xdr:colOff>
      <xdr:row>79</xdr:row>
      <xdr:rowOff>90647</xdr:rowOff>
    </xdr:to>
    <xdr:sp macro="" textlink="">
      <xdr:nvSpPr>
        <xdr:cNvPr id="432" name="楕円 431"/>
        <xdr:cNvSpPr/>
      </xdr:nvSpPr>
      <xdr:spPr>
        <a:xfrm>
          <a:off x="7810500" y="1353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81774</xdr:rowOff>
    </xdr:from>
    <xdr:ext cx="378565" cy="259045"/>
    <xdr:sp macro="" textlink="">
      <xdr:nvSpPr>
        <xdr:cNvPr id="433" name="テキスト ボックス 432"/>
        <xdr:cNvSpPr txBox="1"/>
      </xdr:nvSpPr>
      <xdr:spPr>
        <a:xfrm>
          <a:off x="7672017" y="13626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149158</xdr:rowOff>
    </xdr:from>
    <xdr:to>
      <xdr:col>36</xdr:col>
      <xdr:colOff>165100</xdr:colOff>
      <xdr:row>79</xdr:row>
      <xdr:rowOff>79308</xdr:rowOff>
    </xdr:to>
    <xdr:sp macro="" textlink="">
      <xdr:nvSpPr>
        <xdr:cNvPr id="434" name="楕円 433"/>
        <xdr:cNvSpPr/>
      </xdr:nvSpPr>
      <xdr:spPr>
        <a:xfrm>
          <a:off x="6921500" y="1352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70435</xdr:rowOff>
    </xdr:from>
    <xdr:ext cx="469744" cy="259045"/>
    <xdr:sp macro="" textlink="">
      <xdr:nvSpPr>
        <xdr:cNvPr id="435" name="テキスト ボックス 434"/>
        <xdr:cNvSpPr txBox="1"/>
      </xdr:nvSpPr>
      <xdr:spPr>
        <a:xfrm>
          <a:off x="6737428" y="1361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7" name="テキスト ボックス 446"/>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0" name="直線コネクタ 449"/>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1" name="テキスト ボックス 450"/>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114263</xdr:rowOff>
    </xdr:from>
    <xdr:to>
      <xdr:col>54</xdr:col>
      <xdr:colOff>189865</xdr:colOff>
      <xdr:row>98</xdr:row>
      <xdr:rowOff>16531</xdr:rowOff>
    </xdr:to>
    <xdr:cxnSp macro="">
      <xdr:nvCxnSpPr>
        <xdr:cNvPr id="455" name="直線コネクタ 454"/>
        <xdr:cNvCxnSpPr/>
      </xdr:nvCxnSpPr>
      <xdr:spPr>
        <a:xfrm flipV="1">
          <a:off x="10475595" y="15544763"/>
          <a:ext cx="1270" cy="127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20358</xdr:rowOff>
    </xdr:from>
    <xdr:ext cx="469744" cy="259045"/>
    <xdr:sp macro="" textlink="">
      <xdr:nvSpPr>
        <xdr:cNvPr id="456" name="普通建設事業費 （ うち更新整備　）最小値テキスト"/>
        <xdr:cNvSpPr txBox="1"/>
      </xdr:nvSpPr>
      <xdr:spPr>
        <a:xfrm>
          <a:off x="10528300" y="16822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16531</xdr:rowOff>
    </xdr:from>
    <xdr:to>
      <xdr:col>55</xdr:col>
      <xdr:colOff>88900</xdr:colOff>
      <xdr:row>98</xdr:row>
      <xdr:rowOff>16531</xdr:rowOff>
    </xdr:to>
    <xdr:cxnSp macro="">
      <xdr:nvCxnSpPr>
        <xdr:cNvPr id="457" name="直線コネクタ 456"/>
        <xdr:cNvCxnSpPr/>
      </xdr:nvCxnSpPr>
      <xdr:spPr>
        <a:xfrm>
          <a:off x="10388600" y="16818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60940</xdr:rowOff>
    </xdr:from>
    <xdr:ext cx="599010" cy="259045"/>
    <xdr:sp macro="" textlink="">
      <xdr:nvSpPr>
        <xdr:cNvPr id="458" name="普通建設事業費 （ うち更新整備　）最大値テキスト"/>
        <xdr:cNvSpPr txBox="1"/>
      </xdr:nvSpPr>
      <xdr:spPr>
        <a:xfrm>
          <a:off x="10528300" y="15319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114263</xdr:rowOff>
    </xdr:from>
    <xdr:to>
      <xdr:col>55</xdr:col>
      <xdr:colOff>88900</xdr:colOff>
      <xdr:row>90</xdr:row>
      <xdr:rowOff>114263</xdr:rowOff>
    </xdr:to>
    <xdr:cxnSp macro="">
      <xdr:nvCxnSpPr>
        <xdr:cNvPr id="459" name="直線コネクタ 458"/>
        <xdr:cNvCxnSpPr/>
      </xdr:nvCxnSpPr>
      <xdr:spPr>
        <a:xfrm>
          <a:off x="10388600" y="15544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110970</xdr:rowOff>
    </xdr:from>
    <xdr:to>
      <xdr:col>55</xdr:col>
      <xdr:colOff>0</xdr:colOff>
      <xdr:row>97</xdr:row>
      <xdr:rowOff>2414</xdr:rowOff>
    </xdr:to>
    <xdr:cxnSp macro="">
      <xdr:nvCxnSpPr>
        <xdr:cNvPr id="460" name="直線コネクタ 459"/>
        <xdr:cNvCxnSpPr/>
      </xdr:nvCxnSpPr>
      <xdr:spPr>
        <a:xfrm flipV="1">
          <a:off x="9639300" y="16570170"/>
          <a:ext cx="838200" cy="6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30143</xdr:rowOff>
    </xdr:from>
    <xdr:ext cx="534377" cy="259045"/>
    <xdr:sp macro="" textlink="">
      <xdr:nvSpPr>
        <xdr:cNvPr id="461" name="普通建設事業費 （ うち更新整備　）平均値テキスト"/>
        <xdr:cNvSpPr txBox="1"/>
      </xdr:nvSpPr>
      <xdr:spPr>
        <a:xfrm>
          <a:off x="10528300" y="16317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7266</xdr:rowOff>
    </xdr:from>
    <xdr:to>
      <xdr:col>55</xdr:col>
      <xdr:colOff>50800</xdr:colOff>
      <xdr:row>96</xdr:row>
      <xdr:rowOff>108866</xdr:rowOff>
    </xdr:to>
    <xdr:sp macro="" textlink="">
      <xdr:nvSpPr>
        <xdr:cNvPr id="462" name="フローチャート: 判断 461"/>
        <xdr:cNvSpPr/>
      </xdr:nvSpPr>
      <xdr:spPr>
        <a:xfrm>
          <a:off x="10426700" y="1646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2414</xdr:rowOff>
    </xdr:from>
    <xdr:to>
      <xdr:col>50</xdr:col>
      <xdr:colOff>114300</xdr:colOff>
      <xdr:row>97</xdr:row>
      <xdr:rowOff>104787</xdr:rowOff>
    </xdr:to>
    <xdr:cxnSp macro="">
      <xdr:nvCxnSpPr>
        <xdr:cNvPr id="463" name="直線コネクタ 462"/>
        <xdr:cNvCxnSpPr/>
      </xdr:nvCxnSpPr>
      <xdr:spPr>
        <a:xfrm flipV="1">
          <a:off x="8750300" y="16633064"/>
          <a:ext cx="889000" cy="10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58068</xdr:rowOff>
    </xdr:from>
    <xdr:to>
      <xdr:col>50</xdr:col>
      <xdr:colOff>165100</xdr:colOff>
      <xdr:row>96</xdr:row>
      <xdr:rowOff>159668</xdr:rowOff>
    </xdr:to>
    <xdr:sp macro="" textlink="">
      <xdr:nvSpPr>
        <xdr:cNvPr id="464" name="フローチャート: 判断 463"/>
        <xdr:cNvSpPr/>
      </xdr:nvSpPr>
      <xdr:spPr>
        <a:xfrm>
          <a:off x="9588500" y="1651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4745</xdr:rowOff>
    </xdr:from>
    <xdr:ext cx="534377" cy="259045"/>
    <xdr:sp macro="" textlink="">
      <xdr:nvSpPr>
        <xdr:cNvPr id="465" name="テキスト ボックス 464"/>
        <xdr:cNvSpPr txBox="1"/>
      </xdr:nvSpPr>
      <xdr:spPr>
        <a:xfrm>
          <a:off x="9372111" y="1629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104787</xdr:rowOff>
    </xdr:from>
    <xdr:to>
      <xdr:col>45</xdr:col>
      <xdr:colOff>177800</xdr:colOff>
      <xdr:row>97</xdr:row>
      <xdr:rowOff>132631</xdr:rowOff>
    </xdr:to>
    <xdr:cxnSp macro="">
      <xdr:nvCxnSpPr>
        <xdr:cNvPr id="466" name="直線コネクタ 465"/>
        <xdr:cNvCxnSpPr/>
      </xdr:nvCxnSpPr>
      <xdr:spPr>
        <a:xfrm flipV="1">
          <a:off x="7861300" y="16735437"/>
          <a:ext cx="889000" cy="2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102639</xdr:rowOff>
    </xdr:from>
    <xdr:to>
      <xdr:col>46</xdr:col>
      <xdr:colOff>38100</xdr:colOff>
      <xdr:row>97</xdr:row>
      <xdr:rowOff>32789</xdr:rowOff>
    </xdr:to>
    <xdr:sp macro="" textlink="">
      <xdr:nvSpPr>
        <xdr:cNvPr id="467" name="フローチャート: 判断 466"/>
        <xdr:cNvSpPr/>
      </xdr:nvSpPr>
      <xdr:spPr>
        <a:xfrm>
          <a:off x="8699500" y="16561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49316</xdr:rowOff>
    </xdr:from>
    <xdr:ext cx="534377" cy="259045"/>
    <xdr:sp macro="" textlink="">
      <xdr:nvSpPr>
        <xdr:cNvPr id="468" name="テキスト ボックス 467"/>
        <xdr:cNvSpPr txBox="1"/>
      </xdr:nvSpPr>
      <xdr:spPr>
        <a:xfrm>
          <a:off x="8483111" y="1633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108017</xdr:rowOff>
    </xdr:from>
    <xdr:to>
      <xdr:col>41</xdr:col>
      <xdr:colOff>50800</xdr:colOff>
      <xdr:row>97</xdr:row>
      <xdr:rowOff>132631</xdr:rowOff>
    </xdr:to>
    <xdr:cxnSp macro="">
      <xdr:nvCxnSpPr>
        <xdr:cNvPr id="469" name="直線コネクタ 468"/>
        <xdr:cNvCxnSpPr/>
      </xdr:nvCxnSpPr>
      <xdr:spPr>
        <a:xfrm>
          <a:off x="6972300" y="16738667"/>
          <a:ext cx="889000" cy="2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104581</xdr:rowOff>
    </xdr:from>
    <xdr:to>
      <xdr:col>41</xdr:col>
      <xdr:colOff>101600</xdr:colOff>
      <xdr:row>97</xdr:row>
      <xdr:rowOff>34731</xdr:rowOff>
    </xdr:to>
    <xdr:sp macro="" textlink="">
      <xdr:nvSpPr>
        <xdr:cNvPr id="470" name="フローチャート: 判断 469"/>
        <xdr:cNvSpPr/>
      </xdr:nvSpPr>
      <xdr:spPr>
        <a:xfrm>
          <a:off x="7810500" y="1656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51258</xdr:rowOff>
    </xdr:from>
    <xdr:ext cx="534377" cy="259045"/>
    <xdr:sp macro="" textlink="">
      <xdr:nvSpPr>
        <xdr:cNvPr id="471" name="テキスト ボックス 470"/>
        <xdr:cNvSpPr txBox="1"/>
      </xdr:nvSpPr>
      <xdr:spPr>
        <a:xfrm>
          <a:off x="7594111" y="1633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124555</xdr:rowOff>
    </xdr:from>
    <xdr:to>
      <xdr:col>36</xdr:col>
      <xdr:colOff>165100</xdr:colOff>
      <xdr:row>97</xdr:row>
      <xdr:rowOff>54705</xdr:rowOff>
    </xdr:to>
    <xdr:sp macro="" textlink="">
      <xdr:nvSpPr>
        <xdr:cNvPr id="472" name="フローチャート: 判断 471"/>
        <xdr:cNvSpPr/>
      </xdr:nvSpPr>
      <xdr:spPr>
        <a:xfrm>
          <a:off x="6921500" y="1658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71232</xdr:rowOff>
    </xdr:from>
    <xdr:ext cx="534377" cy="259045"/>
    <xdr:sp macro="" textlink="">
      <xdr:nvSpPr>
        <xdr:cNvPr id="473" name="テキスト ボックス 472"/>
        <xdr:cNvSpPr txBox="1"/>
      </xdr:nvSpPr>
      <xdr:spPr>
        <a:xfrm>
          <a:off x="6705111" y="1635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60170</xdr:rowOff>
    </xdr:from>
    <xdr:to>
      <xdr:col>55</xdr:col>
      <xdr:colOff>50800</xdr:colOff>
      <xdr:row>96</xdr:row>
      <xdr:rowOff>161770</xdr:rowOff>
    </xdr:to>
    <xdr:sp macro="" textlink="">
      <xdr:nvSpPr>
        <xdr:cNvPr id="479" name="楕円 478"/>
        <xdr:cNvSpPr/>
      </xdr:nvSpPr>
      <xdr:spPr>
        <a:xfrm>
          <a:off x="10426700" y="1651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38597</xdr:rowOff>
    </xdr:from>
    <xdr:ext cx="534377" cy="259045"/>
    <xdr:sp macro="" textlink="">
      <xdr:nvSpPr>
        <xdr:cNvPr id="480" name="普通建設事業費 （ うち更新整備　）該当値テキスト"/>
        <xdr:cNvSpPr txBox="1"/>
      </xdr:nvSpPr>
      <xdr:spPr>
        <a:xfrm>
          <a:off x="10528300" y="1649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123064</xdr:rowOff>
    </xdr:from>
    <xdr:to>
      <xdr:col>50</xdr:col>
      <xdr:colOff>165100</xdr:colOff>
      <xdr:row>97</xdr:row>
      <xdr:rowOff>53214</xdr:rowOff>
    </xdr:to>
    <xdr:sp macro="" textlink="">
      <xdr:nvSpPr>
        <xdr:cNvPr id="481" name="楕円 480"/>
        <xdr:cNvSpPr/>
      </xdr:nvSpPr>
      <xdr:spPr>
        <a:xfrm>
          <a:off x="9588500" y="1658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44341</xdr:rowOff>
    </xdr:from>
    <xdr:ext cx="534377" cy="259045"/>
    <xdr:sp macro="" textlink="">
      <xdr:nvSpPr>
        <xdr:cNvPr id="482" name="テキスト ボックス 481"/>
        <xdr:cNvSpPr txBox="1"/>
      </xdr:nvSpPr>
      <xdr:spPr>
        <a:xfrm>
          <a:off x="9372111" y="1667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53987</xdr:rowOff>
    </xdr:from>
    <xdr:to>
      <xdr:col>46</xdr:col>
      <xdr:colOff>38100</xdr:colOff>
      <xdr:row>97</xdr:row>
      <xdr:rowOff>155587</xdr:rowOff>
    </xdr:to>
    <xdr:sp macro="" textlink="">
      <xdr:nvSpPr>
        <xdr:cNvPr id="483" name="楕円 482"/>
        <xdr:cNvSpPr/>
      </xdr:nvSpPr>
      <xdr:spPr>
        <a:xfrm>
          <a:off x="8699500" y="1668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146714</xdr:rowOff>
    </xdr:from>
    <xdr:ext cx="534377" cy="259045"/>
    <xdr:sp macro="" textlink="">
      <xdr:nvSpPr>
        <xdr:cNvPr id="484" name="テキスト ボックス 483"/>
        <xdr:cNvSpPr txBox="1"/>
      </xdr:nvSpPr>
      <xdr:spPr>
        <a:xfrm>
          <a:off x="8483111" y="1677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81831</xdr:rowOff>
    </xdr:from>
    <xdr:to>
      <xdr:col>41</xdr:col>
      <xdr:colOff>101600</xdr:colOff>
      <xdr:row>98</xdr:row>
      <xdr:rowOff>11981</xdr:rowOff>
    </xdr:to>
    <xdr:sp macro="" textlink="">
      <xdr:nvSpPr>
        <xdr:cNvPr id="485" name="楕円 484"/>
        <xdr:cNvSpPr/>
      </xdr:nvSpPr>
      <xdr:spPr>
        <a:xfrm>
          <a:off x="7810500" y="1671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3108</xdr:rowOff>
    </xdr:from>
    <xdr:ext cx="534377" cy="259045"/>
    <xdr:sp macro="" textlink="">
      <xdr:nvSpPr>
        <xdr:cNvPr id="486" name="テキスト ボックス 485"/>
        <xdr:cNvSpPr txBox="1"/>
      </xdr:nvSpPr>
      <xdr:spPr>
        <a:xfrm>
          <a:off x="7594111" y="1680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57217</xdr:rowOff>
    </xdr:from>
    <xdr:to>
      <xdr:col>36</xdr:col>
      <xdr:colOff>165100</xdr:colOff>
      <xdr:row>97</xdr:row>
      <xdr:rowOff>158817</xdr:rowOff>
    </xdr:to>
    <xdr:sp macro="" textlink="">
      <xdr:nvSpPr>
        <xdr:cNvPr id="487" name="楕円 486"/>
        <xdr:cNvSpPr/>
      </xdr:nvSpPr>
      <xdr:spPr>
        <a:xfrm>
          <a:off x="6921500" y="1668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149944</xdr:rowOff>
    </xdr:from>
    <xdr:ext cx="534377" cy="259045"/>
    <xdr:sp macro="" textlink="">
      <xdr:nvSpPr>
        <xdr:cNvPr id="488" name="テキスト ボックス 487"/>
        <xdr:cNvSpPr txBox="1"/>
      </xdr:nvSpPr>
      <xdr:spPr>
        <a:xfrm>
          <a:off x="6705111" y="1678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0" name="テキスト ボックス 499"/>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3" name="直線コネクタ 502"/>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4" name="テキスト ボックス 503"/>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145249</xdr:rowOff>
    </xdr:from>
    <xdr:to>
      <xdr:col>85</xdr:col>
      <xdr:colOff>126364</xdr:colOff>
      <xdr:row>38</xdr:row>
      <xdr:rowOff>25400</xdr:rowOff>
    </xdr:to>
    <xdr:cxnSp macro="">
      <xdr:nvCxnSpPr>
        <xdr:cNvPr id="508" name="直線コネクタ 507"/>
        <xdr:cNvCxnSpPr/>
      </xdr:nvCxnSpPr>
      <xdr:spPr>
        <a:xfrm flipV="1">
          <a:off x="16317595" y="5288749"/>
          <a:ext cx="1269" cy="1251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52235</xdr:rowOff>
    </xdr:from>
    <xdr:ext cx="249299" cy="259045"/>
    <xdr:sp macro="" textlink="">
      <xdr:nvSpPr>
        <xdr:cNvPr id="509" name="災害復旧事業費最小値テキスト"/>
        <xdr:cNvSpPr txBox="1"/>
      </xdr:nvSpPr>
      <xdr:spPr>
        <a:xfrm>
          <a:off x="16370300" y="6567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0" name="直線コネクタ 509"/>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91926</xdr:rowOff>
    </xdr:from>
    <xdr:ext cx="599010" cy="259045"/>
    <xdr:sp macro="" textlink="">
      <xdr:nvSpPr>
        <xdr:cNvPr id="511" name="災害復旧事業費最大値テキスト"/>
        <xdr:cNvSpPr txBox="1"/>
      </xdr:nvSpPr>
      <xdr:spPr>
        <a:xfrm>
          <a:off x="16370300" y="5063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145249</xdr:rowOff>
    </xdr:from>
    <xdr:to>
      <xdr:col>86</xdr:col>
      <xdr:colOff>25400</xdr:colOff>
      <xdr:row>30</xdr:row>
      <xdr:rowOff>145249</xdr:rowOff>
    </xdr:to>
    <xdr:cxnSp macro="">
      <xdr:nvCxnSpPr>
        <xdr:cNvPr id="512" name="直線コネクタ 511"/>
        <xdr:cNvCxnSpPr/>
      </xdr:nvCxnSpPr>
      <xdr:spPr>
        <a:xfrm>
          <a:off x="16230600" y="5288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24857</xdr:rowOff>
    </xdr:from>
    <xdr:to>
      <xdr:col>85</xdr:col>
      <xdr:colOff>127000</xdr:colOff>
      <xdr:row>38</xdr:row>
      <xdr:rowOff>25222</xdr:rowOff>
    </xdr:to>
    <xdr:cxnSp macro="">
      <xdr:nvCxnSpPr>
        <xdr:cNvPr id="513" name="直線コネクタ 512"/>
        <xdr:cNvCxnSpPr/>
      </xdr:nvCxnSpPr>
      <xdr:spPr>
        <a:xfrm flipV="1">
          <a:off x="15481300" y="6539957"/>
          <a:ext cx="838200" cy="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141135</xdr:rowOff>
    </xdr:from>
    <xdr:ext cx="469744" cy="259045"/>
    <xdr:sp macro="" textlink="">
      <xdr:nvSpPr>
        <xdr:cNvPr id="514" name="災害復旧事業費平均値テキスト"/>
        <xdr:cNvSpPr txBox="1"/>
      </xdr:nvSpPr>
      <xdr:spPr>
        <a:xfrm>
          <a:off x="16370300" y="6313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118258</xdr:rowOff>
    </xdr:from>
    <xdr:to>
      <xdr:col>85</xdr:col>
      <xdr:colOff>177800</xdr:colOff>
      <xdr:row>38</xdr:row>
      <xdr:rowOff>48408</xdr:rowOff>
    </xdr:to>
    <xdr:sp macro="" textlink="">
      <xdr:nvSpPr>
        <xdr:cNvPr id="515" name="フローチャート: 判断 514"/>
        <xdr:cNvSpPr/>
      </xdr:nvSpPr>
      <xdr:spPr>
        <a:xfrm>
          <a:off x="16268700" y="646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16365</xdr:rowOff>
    </xdr:from>
    <xdr:to>
      <xdr:col>81</xdr:col>
      <xdr:colOff>50800</xdr:colOff>
      <xdr:row>38</xdr:row>
      <xdr:rowOff>25222</xdr:rowOff>
    </xdr:to>
    <xdr:cxnSp macro="">
      <xdr:nvCxnSpPr>
        <xdr:cNvPr id="516" name="直線コネクタ 515"/>
        <xdr:cNvCxnSpPr/>
      </xdr:nvCxnSpPr>
      <xdr:spPr>
        <a:xfrm>
          <a:off x="14592300" y="6531465"/>
          <a:ext cx="889000" cy="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111366</xdr:rowOff>
    </xdr:from>
    <xdr:to>
      <xdr:col>81</xdr:col>
      <xdr:colOff>101600</xdr:colOff>
      <xdr:row>38</xdr:row>
      <xdr:rowOff>41515</xdr:rowOff>
    </xdr:to>
    <xdr:sp macro="" textlink="">
      <xdr:nvSpPr>
        <xdr:cNvPr id="517" name="フローチャート: 判断 516"/>
        <xdr:cNvSpPr/>
      </xdr:nvSpPr>
      <xdr:spPr>
        <a:xfrm>
          <a:off x="15430500" y="64550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58043</xdr:rowOff>
    </xdr:from>
    <xdr:ext cx="469744" cy="259045"/>
    <xdr:sp macro="" textlink="">
      <xdr:nvSpPr>
        <xdr:cNvPr id="518" name="テキスト ボックス 517"/>
        <xdr:cNvSpPr txBox="1"/>
      </xdr:nvSpPr>
      <xdr:spPr>
        <a:xfrm>
          <a:off x="15246428" y="623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16365</xdr:rowOff>
    </xdr:from>
    <xdr:to>
      <xdr:col>76</xdr:col>
      <xdr:colOff>114300</xdr:colOff>
      <xdr:row>38</xdr:row>
      <xdr:rowOff>25400</xdr:rowOff>
    </xdr:to>
    <xdr:cxnSp macro="">
      <xdr:nvCxnSpPr>
        <xdr:cNvPr id="519" name="直線コネクタ 518"/>
        <xdr:cNvCxnSpPr/>
      </xdr:nvCxnSpPr>
      <xdr:spPr>
        <a:xfrm flipV="1">
          <a:off x="13703300" y="6531465"/>
          <a:ext cx="889000" cy="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124321</xdr:rowOff>
    </xdr:from>
    <xdr:to>
      <xdr:col>76</xdr:col>
      <xdr:colOff>165100</xdr:colOff>
      <xdr:row>38</xdr:row>
      <xdr:rowOff>54471</xdr:rowOff>
    </xdr:to>
    <xdr:sp macro="" textlink="">
      <xdr:nvSpPr>
        <xdr:cNvPr id="520" name="フローチャート: 判断 519"/>
        <xdr:cNvSpPr/>
      </xdr:nvSpPr>
      <xdr:spPr>
        <a:xfrm>
          <a:off x="14541500" y="64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70998</xdr:rowOff>
    </xdr:from>
    <xdr:ext cx="469744" cy="259045"/>
    <xdr:sp macro="" textlink="">
      <xdr:nvSpPr>
        <xdr:cNvPr id="521" name="テキスト ボックス 520"/>
        <xdr:cNvSpPr txBox="1"/>
      </xdr:nvSpPr>
      <xdr:spPr>
        <a:xfrm>
          <a:off x="14357428" y="624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22" name="直線コネクタ 521"/>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136666</xdr:rowOff>
    </xdr:from>
    <xdr:to>
      <xdr:col>72</xdr:col>
      <xdr:colOff>38100</xdr:colOff>
      <xdr:row>38</xdr:row>
      <xdr:rowOff>66816</xdr:rowOff>
    </xdr:to>
    <xdr:sp macro="" textlink="">
      <xdr:nvSpPr>
        <xdr:cNvPr id="523" name="フローチャート: 判断 522"/>
        <xdr:cNvSpPr/>
      </xdr:nvSpPr>
      <xdr:spPr>
        <a:xfrm>
          <a:off x="136525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83343</xdr:rowOff>
    </xdr:from>
    <xdr:ext cx="469744" cy="259045"/>
    <xdr:sp macro="" textlink="">
      <xdr:nvSpPr>
        <xdr:cNvPr id="524" name="テキスト ボックス 523"/>
        <xdr:cNvSpPr txBox="1"/>
      </xdr:nvSpPr>
      <xdr:spPr>
        <a:xfrm>
          <a:off x="13468428" y="625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130797</xdr:rowOff>
    </xdr:from>
    <xdr:to>
      <xdr:col>67</xdr:col>
      <xdr:colOff>101600</xdr:colOff>
      <xdr:row>38</xdr:row>
      <xdr:rowOff>60947</xdr:rowOff>
    </xdr:to>
    <xdr:sp macro="" textlink="">
      <xdr:nvSpPr>
        <xdr:cNvPr id="525" name="フローチャート: 判断 524"/>
        <xdr:cNvSpPr/>
      </xdr:nvSpPr>
      <xdr:spPr>
        <a:xfrm>
          <a:off x="12763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77474</xdr:rowOff>
    </xdr:from>
    <xdr:ext cx="469744" cy="259045"/>
    <xdr:sp macro="" textlink="">
      <xdr:nvSpPr>
        <xdr:cNvPr id="526" name="テキスト ボックス 525"/>
        <xdr:cNvSpPr txBox="1"/>
      </xdr:nvSpPr>
      <xdr:spPr>
        <a:xfrm>
          <a:off x="12579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145507</xdr:rowOff>
    </xdr:from>
    <xdr:to>
      <xdr:col>85</xdr:col>
      <xdr:colOff>177800</xdr:colOff>
      <xdr:row>38</xdr:row>
      <xdr:rowOff>75657</xdr:rowOff>
    </xdr:to>
    <xdr:sp macro="" textlink="">
      <xdr:nvSpPr>
        <xdr:cNvPr id="532" name="楕円 531"/>
        <xdr:cNvSpPr/>
      </xdr:nvSpPr>
      <xdr:spPr>
        <a:xfrm>
          <a:off x="16268700" y="64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96685</xdr:rowOff>
    </xdr:from>
    <xdr:ext cx="313932" cy="259045"/>
    <xdr:sp macro="" textlink="">
      <xdr:nvSpPr>
        <xdr:cNvPr id="533" name="災害復旧事業費該当値テキスト"/>
        <xdr:cNvSpPr txBox="1"/>
      </xdr:nvSpPr>
      <xdr:spPr>
        <a:xfrm>
          <a:off x="16370300" y="64403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145873</xdr:rowOff>
    </xdr:from>
    <xdr:to>
      <xdr:col>81</xdr:col>
      <xdr:colOff>101600</xdr:colOff>
      <xdr:row>38</xdr:row>
      <xdr:rowOff>76023</xdr:rowOff>
    </xdr:to>
    <xdr:sp macro="" textlink="">
      <xdr:nvSpPr>
        <xdr:cNvPr id="534" name="楕円 533"/>
        <xdr:cNvSpPr/>
      </xdr:nvSpPr>
      <xdr:spPr>
        <a:xfrm>
          <a:off x="15430500" y="648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38</xdr:row>
      <xdr:rowOff>67149</xdr:rowOff>
    </xdr:from>
    <xdr:ext cx="313932" cy="259045"/>
    <xdr:sp macro="" textlink="">
      <xdr:nvSpPr>
        <xdr:cNvPr id="535" name="テキスト ボックス 534"/>
        <xdr:cNvSpPr txBox="1"/>
      </xdr:nvSpPr>
      <xdr:spPr>
        <a:xfrm>
          <a:off x="15324333" y="65822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137015</xdr:rowOff>
    </xdr:from>
    <xdr:to>
      <xdr:col>76</xdr:col>
      <xdr:colOff>165100</xdr:colOff>
      <xdr:row>38</xdr:row>
      <xdr:rowOff>67165</xdr:rowOff>
    </xdr:to>
    <xdr:sp macro="" textlink="">
      <xdr:nvSpPr>
        <xdr:cNvPr id="536" name="楕円 535"/>
        <xdr:cNvSpPr/>
      </xdr:nvSpPr>
      <xdr:spPr>
        <a:xfrm>
          <a:off x="14541500" y="648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58292</xdr:rowOff>
    </xdr:from>
    <xdr:ext cx="469744" cy="259045"/>
    <xdr:sp macro="" textlink="">
      <xdr:nvSpPr>
        <xdr:cNvPr id="537" name="テキスト ボックス 536"/>
        <xdr:cNvSpPr txBox="1"/>
      </xdr:nvSpPr>
      <xdr:spPr>
        <a:xfrm>
          <a:off x="14357428" y="6573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8" name="楕円 537"/>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9" name="テキスト ボックス 538"/>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0" name="楕円 539"/>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1" name="テキスト ボックス 540"/>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2" name="直線コネクタ 55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3" name="テキスト ボックス 55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4" name="直線コネクタ 55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5" name="テキスト ボックス 554"/>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6" name="直線コネクタ 55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7" name="テキスト ボックス 556"/>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8" name="直線コネクタ 55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9" name="テキスト ボックス 558"/>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3" name="直線コネクタ 56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5" name="直線コネクタ 56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7" name="直線コネクタ 56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8" name="直線コネクタ 56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0" name="フローチャート: 判断 56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1" name="直線コネクタ 57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2" name="フローチャート: 判断 571"/>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3" name="テキスト ボックス 572"/>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4" name="直線コネクタ 57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5" name="フローチャート: 判断 574"/>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6" name="テキスト ボックス 575"/>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7" name="直線コネクタ 57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8" name="フローチャート: 判断 577"/>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9" name="テキスト ボックス 57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80" name="フローチャート: 判断 579"/>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81" name="テキスト ボックス 580"/>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7" name="楕円 58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9" name="楕円 58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90" name="テキスト ボックス 589"/>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1" name="楕円 59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2" name="テキスト ボックス 591"/>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3" name="楕円 59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4" name="テキスト ボックス 593"/>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5" name="楕円 59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6" name="テキスト ボックス 595"/>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62654</xdr:rowOff>
    </xdr:from>
    <xdr:to>
      <xdr:col>85</xdr:col>
      <xdr:colOff>126364</xdr:colOff>
      <xdr:row>79</xdr:row>
      <xdr:rowOff>19403</xdr:rowOff>
    </xdr:to>
    <xdr:cxnSp macro="">
      <xdr:nvCxnSpPr>
        <xdr:cNvPr id="620" name="直線コネクタ 619"/>
        <xdr:cNvCxnSpPr/>
      </xdr:nvCxnSpPr>
      <xdr:spPr>
        <a:xfrm flipV="1">
          <a:off x="16317595" y="12064154"/>
          <a:ext cx="1269" cy="149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23230</xdr:rowOff>
    </xdr:from>
    <xdr:ext cx="469744" cy="259045"/>
    <xdr:sp macro="" textlink="">
      <xdr:nvSpPr>
        <xdr:cNvPr id="621" name="公債費最小値テキスト"/>
        <xdr:cNvSpPr txBox="1"/>
      </xdr:nvSpPr>
      <xdr:spPr>
        <a:xfrm>
          <a:off x="16370300" y="1356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19403</xdr:rowOff>
    </xdr:from>
    <xdr:to>
      <xdr:col>86</xdr:col>
      <xdr:colOff>25400</xdr:colOff>
      <xdr:row>79</xdr:row>
      <xdr:rowOff>19403</xdr:rowOff>
    </xdr:to>
    <xdr:cxnSp macro="">
      <xdr:nvCxnSpPr>
        <xdr:cNvPr id="622" name="直線コネクタ 621"/>
        <xdr:cNvCxnSpPr/>
      </xdr:nvCxnSpPr>
      <xdr:spPr>
        <a:xfrm>
          <a:off x="16230600" y="13563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9331</xdr:rowOff>
    </xdr:from>
    <xdr:ext cx="599010" cy="259045"/>
    <xdr:sp macro="" textlink="">
      <xdr:nvSpPr>
        <xdr:cNvPr id="623" name="公債費最大値テキスト"/>
        <xdr:cNvSpPr txBox="1"/>
      </xdr:nvSpPr>
      <xdr:spPr>
        <a:xfrm>
          <a:off x="16370300" y="118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62654</xdr:rowOff>
    </xdr:from>
    <xdr:to>
      <xdr:col>86</xdr:col>
      <xdr:colOff>25400</xdr:colOff>
      <xdr:row>70</xdr:row>
      <xdr:rowOff>62654</xdr:rowOff>
    </xdr:to>
    <xdr:cxnSp macro="">
      <xdr:nvCxnSpPr>
        <xdr:cNvPr id="624" name="直線コネクタ 623"/>
        <xdr:cNvCxnSpPr/>
      </xdr:nvCxnSpPr>
      <xdr:spPr>
        <a:xfrm>
          <a:off x="16230600" y="12064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98696</xdr:rowOff>
    </xdr:from>
    <xdr:to>
      <xdr:col>85</xdr:col>
      <xdr:colOff>127000</xdr:colOff>
      <xdr:row>76</xdr:row>
      <xdr:rowOff>113159</xdr:rowOff>
    </xdr:to>
    <xdr:cxnSp macro="">
      <xdr:nvCxnSpPr>
        <xdr:cNvPr id="625" name="直線コネクタ 624"/>
        <xdr:cNvCxnSpPr/>
      </xdr:nvCxnSpPr>
      <xdr:spPr>
        <a:xfrm flipV="1">
          <a:off x="15481300" y="13128896"/>
          <a:ext cx="838200" cy="1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89478</xdr:rowOff>
    </xdr:from>
    <xdr:ext cx="534377" cy="259045"/>
    <xdr:sp macro="" textlink="">
      <xdr:nvSpPr>
        <xdr:cNvPr id="626" name="公債費平均値テキスト"/>
        <xdr:cNvSpPr txBox="1"/>
      </xdr:nvSpPr>
      <xdr:spPr>
        <a:xfrm>
          <a:off x="16370300" y="13119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111051</xdr:rowOff>
    </xdr:from>
    <xdr:to>
      <xdr:col>85</xdr:col>
      <xdr:colOff>177800</xdr:colOff>
      <xdr:row>77</xdr:row>
      <xdr:rowOff>41201</xdr:rowOff>
    </xdr:to>
    <xdr:sp macro="" textlink="">
      <xdr:nvSpPr>
        <xdr:cNvPr id="627" name="フローチャート: 判断 626"/>
        <xdr:cNvSpPr/>
      </xdr:nvSpPr>
      <xdr:spPr>
        <a:xfrm>
          <a:off x="16268700" y="1314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102622</xdr:rowOff>
    </xdr:from>
    <xdr:to>
      <xdr:col>81</xdr:col>
      <xdr:colOff>50800</xdr:colOff>
      <xdr:row>76</xdr:row>
      <xdr:rowOff>113159</xdr:rowOff>
    </xdr:to>
    <xdr:cxnSp macro="">
      <xdr:nvCxnSpPr>
        <xdr:cNvPr id="628" name="直線コネクタ 627"/>
        <xdr:cNvCxnSpPr/>
      </xdr:nvCxnSpPr>
      <xdr:spPr>
        <a:xfrm>
          <a:off x="14592300" y="13132822"/>
          <a:ext cx="889000" cy="10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110106</xdr:rowOff>
    </xdr:from>
    <xdr:to>
      <xdr:col>81</xdr:col>
      <xdr:colOff>101600</xdr:colOff>
      <xdr:row>77</xdr:row>
      <xdr:rowOff>40256</xdr:rowOff>
    </xdr:to>
    <xdr:sp macro="" textlink="">
      <xdr:nvSpPr>
        <xdr:cNvPr id="629" name="フローチャート: 判断 628"/>
        <xdr:cNvSpPr/>
      </xdr:nvSpPr>
      <xdr:spPr>
        <a:xfrm>
          <a:off x="15430500" y="1314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31383</xdr:rowOff>
    </xdr:from>
    <xdr:ext cx="534377" cy="259045"/>
    <xdr:sp macro="" textlink="">
      <xdr:nvSpPr>
        <xdr:cNvPr id="630" name="テキスト ボックス 629"/>
        <xdr:cNvSpPr txBox="1"/>
      </xdr:nvSpPr>
      <xdr:spPr>
        <a:xfrm>
          <a:off x="15214111" y="1323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102622</xdr:rowOff>
    </xdr:from>
    <xdr:to>
      <xdr:col>76</xdr:col>
      <xdr:colOff>114300</xdr:colOff>
      <xdr:row>77</xdr:row>
      <xdr:rowOff>34094</xdr:rowOff>
    </xdr:to>
    <xdr:cxnSp macro="">
      <xdr:nvCxnSpPr>
        <xdr:cNvPr id="631" name="直線コネクタ 630"/>
        <xdr:cNvCxnSpPr/>
      </xdr:nvCxnSpPr>
      <xdr:spPr>
        <a:xfrm flipV="1">
          <a:off x="13703300" y="13132822"/>
          <a:ext cx="889000" cy="10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103332</xdr:rowOff>
    </xdr:from>
    <xdr:to>
      <xdr:col>76</xdr:col>
      <xdr:colOff>165100</xdr:colOff>
      <xdr:row>77</xdr:row>
      <xdr:rowOff>33482</xdr:rowOff>
    </xdr:to>
    <xdr:sp macro="" textlink="">
      <xdr:nvSpPr>
        <xdr:cNvPr id="632" name="フローチャート: 判断 631"/>
        <xdr:cNvSpPr/>
      </xdr:nvSpPr>
      <xdr:spPr>
        <a:xfrm>
          <a:off x="14541500" y="131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24609</xdr:rowOff>
    </xdr:from>
    <xdr:ext cx="534377" cy="259045"/>
    <xdr:sp macro="" textlink="">
      <xdr:nvSpPr>
        <xdr:cNvPr id="633" name="テキスト ボックス 632"/>
        <xdr:cNvSpPr txBox="1"/>
      </xdr:nvSpPr>
      <xdr:spPr>
        <a:xfrm>
          <a:off x="14325111" y="1322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34094</xdr:rowOff>
    </xdr:from>
    <xdr:to>
      <xdr:col>71</xdr:col>
      <xdr:colOff>177800</xdr:colOff>
      <xdr:row>77</xdr:row>
      <xdr:rowOff>57975</xdr:rowOff>
    </xdr:to>
    <xdr:cxnSp macro="">
      <xdr:nvCxnSpPr>
        <xdr:cNvPr id="634" name="直線コネクタ 633"/>
        <xdr:cNvCxnSpPr/>
      </xdr:nvCxnSpPr>
      <xdr:spPr>
        <a:xfrm flipV="1">
          <a:off x="12814300" y="13235744"/>
          <a:ext cx="889000" cy="2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117475</xdr:rowOff>
    </xdr:from>
    <xdr:to>
      <xdr:col>72</xdr:col>
      <xdr:colOff>38100</xdr:colOff>
      <xdr:row>77</xdr:row>
      <xdr:rowOff>47625</xdr:rowOff>
    </xdr:to>
    <xdr:sp macro="" textlink="">
      <xdr:nvSpPr>
        <xdr:cNvPr id="635" name="フローチャート: 判断 634"/>
        <xdr:cNvSpPr/>
      </xdr:nvSpPr>
      <xdr:spPr>
        <a:xfrm>
          <a:off x="13652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64152</xdr:rowOff>
    </xdr:from>
    <xdr:ext cx="534377" cy="259045"/>
    <xdr:sp macro="" textlink="">
      <xdr:nvSpPr>
        <xdr:cNvPr id="636" name="テキスト ボックス 635"/>
        <xdr:cNvSpPr txBox="1"/>
      </xdr:nvSpPr>
      <xdr:spPr>
        <a:xfrm>
          <a:off x="13436111" y="1292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123631</xdr:rowOff>
    </xdr:from>
    <xdr:to>
      <xdr:col>67</xdr:col>
      <xdr:colOff>101600</xdr:colOff>
      <xdr:row>77</xdr:row>
      <xdr:rowOff>53781</xdr:rowOff>
    </xdr:to>
    <xdr:sp macro="" textlink="">
      <xdr:nvSpPr>
        <xdr:cNvPr id="637" name="フローチャート: 判断 636"/>
        <xdr:cNvSpPr/>
      </xdr:nvSpPr>
      <xdr:spPr>
        <a:xfrm>
          <a:off x="127635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70309</xdr:rowOff>
    </xdr:from>
    <xdr:ext cx="534377" cy="259045"/>
    <xdr:sp macro="" textlink="">
      <xdr:nvSpPr>
        <xdr:cNvPr id="638" name="テキスト ボックス 637"/>
        <xdr:cNvSpPr txBox="1"/>
      </xdr:nvSpPr>
      <xdr:spPr>
        <a:xfrm>
          <a:off x="12547111" y="1292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47896</xdr:rowOff>
    </xdr:from>
    <xdr:to>
      <xdr:col>85</xdr:col>
      <xdr:colOff>177800</xdr:colOff>
      <xdr:row>76</xdr:row>
      <xdr:rowOff>149496</xdr:rowOff>
    </xdr:to>
    <xdr:sp macro="" textlink="">
      <xdr:nvSpPr>
        <xdr:cNvPr id="644" name="楕円 643"/>
        <xdr:cNvSpPr/>
      </xdr:nvSpPr>
      <xdr:spPr>
        <a:xfrm>
          <a:off x="16268700" y="1307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70774</xdr:rowOff>
    </xdr:from>
    <xdr:ext cx="534377" cy="259045"/>
    <xdr:sp macro="" textlink="">
      <xdr:nvSpPr>
        <xdr:cNvPr id="645" name="公債費該当値テキスト"/>
        <xdr:cNvSpPr txBox="1"/>
      </xdr:nvSpPr>
      <xdr:spPr>
        <a:xfrm>
          <a:off x="16370300" y="1292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62359</xdr:rowOff>
    </xdr:from>
    <xdr:to>
      <xdr:col>81</xdr:col>
      <xdr:colOff>101600</xdr:colOff>
      <xdr:row>76</xdr:row>
      <xdr:rowOff>163959</xdr:rowOff>
    </xdr:to>
    <xdr:sp macro="" textlink="">
      <xdr:nvSpPr>
        <xdr:cNvPr id="646" name="楕円 645"/>
        <xdr:cNvSpPr/>
      </xdr:nvSpPr>
      <xdr:spPr>
        <a:xfrm>
          <a:off x="15430500" y="130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9037</xdr:rowOff>
    </xdr:from>
    <xdr:ext cx="534377" cy="259045"/>
    <xdr:sp macro="" textlink="">
      <xdr:nvSpPr>
        <xdr:cNvPr id="647" name="テキスト ボックス 646"/>
        <xdr:cNvSpPr txBox="1"/>
      </xdr:nvSpPr>
      <xdr:spPr>
        <a:xfrm>
          <a:off x="15214111" y="1286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51822</xdr:rowOff>
    </xdr:from>
    <xdr:to>
      <xdr:col>76</xdr:col>
      <xdr:colOff>165100</xdr:colOff>
      <xdr:row>76</xdr:row>
      <xdr:rowOff>153422</xdr:rowOff>
    </xdr:to>
    <xdr:sp macro="" textlink="">
      <xdr:nvSpPr>
        <xdr:cNvPr id="648" name="楕円 647"/>
        <xdr:cNvSpPr/>
      </xdr:nvSpPr>
      <xdr:spPr>
        <a:xfrm>
          <a:off x="14541500" y="1308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169948</xdr:rowOff>
    </xdr:from>
    <xdr:ext cx="534377" cy="259045"/>
    <xdr:sp macro="" textlink="">
      <xdr:nvSpPr>
        <xdr:cNvPr id="649" name="テキスト ボックス 648"/>
        <xdr:cNvSpPr txBox="1"/>
      </xdr:nvSpPr>
      <xdr:spPr>
        <a:xfrm>
          <a:off x="14325111" y="1285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154744</xdr:rowOff>
    </xdr:from>
    <xdr:to>
      <xdr:col>72</xdr:col>
      <xdr:colOff>38100</xdr:colOff>
      <xdr:row>77</xdr:row>
      <xdr:rowOff>84894</xdr:rowOff>
    </xdr:to>
    <xdr:sp macro="" textlink="">
      <xdr:nvSpPr>
        <xdr:cNvPr id="650" name="楕円 649"/>
        <xdr:cNvSpPr/>
      </xdr:nvSpPr>
      <xdr:spPr>
        <a:xfrm>
          <a:off x="13652500" y="1318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76021</xdr:rowOff>
    </xdr:from>
    <xdr:ext cx="534377" cy="259045"/>
    <xdr:sp macro="" textlink="">
      <xdr:nvSpPr>
        <xdr:cNvPr id="651" name="テキスト ボックス 650"/>
        <xdr:cNvSpPr txBox="1"/>
      </xdr:nvSpPr>
      <xdr:spPr>
        <a:xfrm>
          <a:off x="13436111" y="1327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7175</xdr:rowOff>
    </xdr:from>
    <xdr:to>
      <xdr:col>67</xdr:col>
      <xdr:colOff>101600</xdr:colOff>
      <xdr:row>77</xdr:row>
      <xdr:rowOff>108775</xdr:rowOff>
    </xdr:to>
    <xdr:sp macro="" textlink="">
      <xdr:nvSpPr>
        <xdr:cNvPr id="652" name="楕円 651"/>
        <xdr:cNvSpPr/>
      </xdr:nvSpPr>
      <xdr:spPr>
        <a:xfrm>
          <a:off x="12763500" y="1320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99902</xdr:rowOff>
    </xdr:from>
    <xdr:ext cx="534377" cy="259045"/>
    <xdr:sp macro="" textlink="">
      <xdr:nvSpPr>
        <xdr:cNvPr id="653" name="テキスト ボックス 652"/>
        <xdr:cNvSpPr txBox="1"/>
      </xdr:nvSpPr>
      <xdr:spPr>
        <a:xfrm>
          <a:off x="12547111" y="1330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135313</xdr:rowOff>
    </xdr:from>
    <xdr:to>
      <xdr:col>85</xdr:col>
      <xdr:colOff>126364</xdr:colOff>
      <xdr:row>99</xdr:row>
      <xdr:rowOff>97518</xdr:rowOff>
    </xdr:to>
    <xdr:cxnSp macro="">
      <xdr:nvCxnSpPr>
        <xdr:cNvPr id="679" name="直線コネクタ 678"/>
        <xdr:cNvCxnSpPr/>
      </xdr:nvCxnSpPr>
      <xdr:spPr>
        <a:xfrm flipV="1">
          <a:off x="16317595" y="15565813"/>
          <a:ext cx="1269" cy="1505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101345</xdr:rowOff>
    </xdr:from>
    <xdr:ext cx="378565" cy="259045"/>
    <xdr:sp macro="" textlink="">
      <xdr:nvSpPr>
        <xdr:cNvPr id="680" name="積立金最小値テキスト"/>
        <xdr:cNvSpPr txBox="1"/>
      </xdr:nvSpPr>
      <xdr:spPr>
        <a:xfrm>
          <a:off x="16370300" y="17074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97518</xdr:rowOff>
    </xdr:from>
    <xdr:to>
      <xdr:col>86</xdr:col>
      <xdr:colOff>25400</xdr:colOff>
      <xdr:row>99</xdr:row>
      <xdr:rowOff>97518</xdr:rowOff>
    </xdr:to>
    <xdr:cxnSp macro="">
      <xdr:nvCxnSpPr>
        <xdr:cNvPr id="681" name="直線コネクタ 680"/>
        <xdr:cNvCxnSpPr/>
      </xdr:nvCxnSpPr>
      <xdr:spPr>
        <a:xfrm>
          <a:off x="16230600" y="1707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81990</xdr:rowOff>
    </xdr:from>
    <xdr:ext cx="599010" cy="259045"/>
    <xdr:sp macro="" textlink="">
      <xdr:nvSpPr>
        <xdr:cNvPr id="682" name="積立金最大値テキスト"/>
        <xdr:cNvSpPr txBox="1"/>
      </xdr:nvSpPr>
      <xdr:spPr>
        <a:xfrm>
          <a:off x="16370300" y="1534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135313</xdr:rowOff>
    </xdr:from>
    <xdr:to>
      <xdr:col>86</xdr:col>
      <xdr:colOff>25400</xdr:colOff>
      <xdr:row>90</xdr:row>
      <xdr:rowOff>135313</xdr:rowOff>
    </xdr:to>
    <xdr:cxnSp macro="">
      <xdr:nvCxnSpPr>
        <xdr:cNvPr id="683" name="直線コネクタ 682"/>
        <xdr:cNvCxnSpPr/>
      </xdr:nvCxnSpPr>
      <xdr:spPr>
        <a:xfrm>
          <a:off x="16230600" y="1556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121532</xdr:rowOff>
    </xdr:from>
    <xdr:to>
      <xdr:col>85</xdr:col>
      <xdr:colOff>127000</xdr:colOff>
      <xdr:row>99</xdr:row>
      <xdr:rowOff>21699</xdr:rowOff>
    </xdr:to>
    <xdr:cxnSp macro="">
      <xdr:nvCxnSpPr>
        <xdr:cNvPr id="684" name="直線コネクタ 683"/>
        <xdr:cNvCxnSpPr/>
      </xdr:nvCxnSpPr>
      <xdr:spPr>
        <a:xfrm>
          <a:off x="15481300" y="16923632"/>
          <a:ext cx="838200" cy="7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66591</xdr:rowOff>
    </xdr:from>
    <xdr:ext cx="534377" cy="259045"/>
    <xdr:sp macro="" textlink="">
      <xdr:nvSpPr>
        <xdr:cNvPr id="685" name="積立金平均値テキスト"/>
        <xdr:cNvSpPr txBox="1"/>
      </xdr:nvSpPr>
      <xdr:spPr>
        <a:xfrm>
          <a:off x="16370300" y="16525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43714</xdr:rowOff>
    </xdr:from>
    <xdr:to>
      <xdr:col>85</xdr:col>
      <xdr:colOff>177800</xdr:colOff>
      <xdr:row>97</xdr:row>
      <xdr:rowOff>145314</xdr:rowOff>
    </xdr:to>
    <xdr:sp macro="" textlink="">
      <xdr:nvSpPr>
        <xdr:cNvPr id="686" name="フローチャート: 判断 685"/>
        <xdr:cNvSpPr/>
      </xdr:nvSpPr>
      <xdr:spPr>
        <a:xfrm>
          <a:off x="16268700" y="1667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101600</xdr:rowOff>
    </xdr:from>
    <xdr:to>
      <xdr:col>81</xdr:col>
      <xdr:colOff>50800</xdr:colOff>
      <xdr:row>98</xdr:row>
      <xdr:rowOff>121532</xdr:rowOff>
    </xdr:to>
    <xdr:cxnSp macro="">
      <xdr:nvCxnSpPr>
        <xdr:cNvPr id="687" name="直線コネクタ 686"/>
        <xdr:cNvCxnSpPr/>
      </xdr:nvCxnSpPr>
      <xdr:spPr>
        <a:xfrm>
          <a:off x="14592300" y="16903700"/>
          <a:ext cx="889000" cy="19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127522</xdr:rowOff>
    </xdr:from>
    <xdr:to>
      <xdr:col>81</xdr:col>
      <xdr:colOff>101600</xdr:colOff>
      <xdr:row>98</xdr:row>
      <xdr:rowOff>57672</xdr:rowOff>
    </xdr:to>
    <xdr:sp macro="" textlink="">
      <xdr:nvSpPr>
        <xdr:cNvPr id="688" name="フローチャート: 判断 687"/>
        <xdr:cNvSpPr/>
      </xdr:nvSpPr>
      <xdr:spPr>
        <a:xfrm>
          <a:off x="15430500" y="1675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74199</xdr:rowOff>
    </xdr:from>
    <xdr:ext cx="534377" cy="259045"/>
    <xdr:sp macro="" textlink="">
      <xdr:nvSpPr>
        <xdr:cNvPr id="689" name="テキスト ボックス 688"/>
        <xdr:cNvSpPr txBox="1"/>
      </xdr:nvSpPr>
      <xdr:spPr>
        <a:xfrm>
          <a:off x="15214111" y="1653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101600</xdr:rowOff>
    </xdr:from>
    <xdr:to>
      <xdr:col>76</xdr:col>
      <xdr:colOff>114300</xdr:colOff>
      <xdr:row>98</xdr:row>
      <xdr:rowOff>105987</xdr:rowOff>
    </xdr:to>
    <xdr:cxnSp macro="">
      <xdr:nvCxnSpPr>
        <xdr:cNvPr id="690" name="直線コネクタ 689"/>
        <xdr:cNvCxnSpPr/>
      </xdr:nvCxnSpPr>
      <xdr:spPr>
        <a:xfrm flipV="1">
          <a:off x="13703300" y="16903700"/>
          <a:ext cx="889000" cy="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34460</xdr:rowOff>
    </xdr:from>
    <xdr:to>
      <xdr:col>76</xdr:col>
      <xdr:colOff>165100</xdr:colOff>
      <xdr:row>97</xdr:row>
      <xdr:rowOff>136060</xdr:rowOff>
    </xdr:to>
    <xdr:sp macro="" textlink="">
      <xdr:nvSpPr>
        <xdr:cNvPr id="691" name="フローチャート: 判断 690"/>
        <xdr:cNvSpPr/>
      </xdr:nvSpPr>
      <xdr:spPr>
        <a:xfrm>
          <a:off x="14541500" y="1666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152587</xdr:rowOff>
    </xdr:from>
    <xdr:ext cx="534377" cy="259045"/>
    <xdr:sp macro="" textlink="">
      <xdr:nvSpPr>
        <xdr:cNvPr id="692" name="テキスト ボックス 691"/>
        <xdr:cNvSpPr txBox="1"/>
      </xdr:nvSpPr>
      <xdr:spPr>
        <a:xfrm>
          <a:off x="14325111" y="1644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105987</xdr:rowOff>
    </xdr:from>
    <xdr:to>
      <xdr:col>71</xdr:col>
      <xdr:colOff>177800</xdr:colOff>
      <xdr:row>99</xdr:row>
      <xdr:rowOff>15875</xdr:rowOff>
    </xdr:to>
    <xdr:cxnSp macro="">
      <xdr:nvCxnSpPr>
        <xdr:cNvPr id="693" name="直線コネクタ 692"/>
        <xdr:cNvCxnSpPr/>
      </xdr:nvCxnSpPr>
      <xdr:spPr>
        <a:xfrm flipV="1">
          <a:off x="12814300" y="16908087"/>
          <a:ext cx="889000" cy="8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126445</xdr:rowOff>
    </xdr:from>
    <xdr:to>
      <xdr:col>72</xdr:col>
      <xdr:colOff>38100</xdr:colOff>
      <xdr:row>98</xdr:row>
      <xdr:rowOff>56595</xdr:rowOff>
    </xdr:to>
    <xdr:sp macro="" textlink="">
      <xdr:nvSpPr>
        <xdr:cNvPr id="694" name="フローチャート: 判断 693"/>
        <xdr:cNvSpPr/>
      </xdr:nvSpPr>
      <xdr:spPr>
        <a:xfrm>
          <a:off x="13652500" y="1675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73122</xdr:rowOff>
    </xdr:from>
    <xdr:ext cx="534377" cy="259045"/>
    <xdr:sp macro="" textlink="">
      <xdr:nvSpPr>
        <xdr:cNvPr id="695" name="テキスト ボックス 694"/>
        <xdr:cNvSpPr txBox="1"/>
      </xdr:nvSpPr>
      <xdr:spPr>
        <a:xfrm>
          <a:off x="13436111" y="1653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158482</xdr:rowOff>
    </xdr:from>
    <xdr:to>
      <xdr:col>67</xdr:col>
      <xdr:colOff>101600</xdr:colOff>
      <xdr:row>98</xdr:row>
      <xdr:rowOff>88632</xdr:rowOff>
    </xdr:to>
    <xdr:sp macro="" textlink="">
      <xdr:nvSpPr>
        <xdr:cNvPr id="696" name="フローチャート: 判断 695"/>
        <xdr:cNvSpPr/>
      </xdr:nvSpPr>
      <xdr:spPr>
        <a:xfrm>
          <a:off x="12763500" y="1678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105159</xdr:rowOff>
    </xdr:from>
    <xdr:ext cx="534377" cy="259045"/>
    <xdr:sp macro="" textlink="">
      <xdr:nvSpPr>
        <xdr:cNvPr id="697" name="テキスト ボックス 696"/>
        <xdr:cNvSpPr txBox="1"/>
      </xdr:nvSpPr>
      <xdr:spPr>
        <a:xfrm>
          <a:off x="12547111" y="1656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142349</xdr:rowOff>
    </xdr:from>
    <xdr:to>
      <xdr:col>85</xdr:col>
      <xdr:colOff>177800</xdr:colOff>
      <xdr:row>99</xdr:row>
      <xdr:rowOff>72499</xdr:rowOff>
    </xdr:to>
    <xdr:sp macro="" textlink="">
      <xdr:nvSpPr>
        <xdr:cNvPr id="703" name="楕円 702"/>
        <xdr:cNvSpPr/>
      </xdr:nvSpPr>
      <xdr:spPr>
        <a:xfrm>
          <a:off x="16268700" y="1694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57276</xdr:rowOff>
    </xdr:from>
    <xdr:ext cx="469744" cy="259045"/>
    <xdr:sp macro="" textlink="">
      <xdr:nvSpPr>
        <xdr:cNvPr id="704" name="積立金該当値テキスト"/>
        <xdr:cNvSpPr txBox="1"/>
      </xdr:nvSpPr>
      <xdr:spPr>
        <a:xfrm>
          <a:off x="16370300" y="1685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70732</xdr:rowOff>
    </xdr:from>
    <xdr:to>
      <xdr:col>81</xdr:col>
      <xdr:colOff>101600</xdr:colOff>
      <xdr:row>99</xdr:row>
      <xdr:rowOff>882</xdr:rowOff>
    </xdr:to>
    <xdr:sp macro="" textlink="">
      <xdr:nvSpPr>
        <xdr:cNvPr id="705" name="楕円 704"/>
        <xdr:cNvSpPr/>
      </xdr:nvSpPr>
      <xdr:spPr>
        <a:xfrm>
          <a:off x="15430500" y="1687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163459</xdr:rowOff>
    </xdr:from>
    <xdr:ext cx="534377" cy="259045"/>
    <xdr:sp macro="" textlink="">
      <xdr:nvSpPr>
        <xdr:cNvPr id="706" name="テキスト ボックス 705"/>
        <xdr:cNvSpPr txBox="1"/>
      </xdr:nvSpPr>
      <xdr:spPr>
        <a:xfrm>
          <a:off x="15214111" y="1696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50800</xdr:rowOff>
    </xdr:from>
    <xdr:to>
      <xdr:col>76</xdr:col>
      <xdr:colOff>165100</xdr:colOff>
      <xdr:row>98</xdr:row>
      <xdr:rowOff>152400</xdr:rowOff>
    </xdr:to>
    <xdr:sp macro="" textlink="">
      <xdr:nvSpPr>
        <xdr:cNvPr id="707" name="楕円 706"/>
        <xdr:cNvSpPr/>
      </xdr:nvSpPr>
      <xdr:spPr>
        <a:xfrm>
          <a:off x="14541500" y="1685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143527</xdr:rowOff>
    </xdr:from>
    <xdr:ext cx="534377" cy="259045"/>
    <xdr:sp macro="" textlink="">
      <xdr:nvSpPr>
        <xdr:cNvPr id="708" name="テキスト ボックス 707"/>
        <xdr:cNvSpPr txBox="1"/>
      </xdr:nvSpPr>
      <xdr:spPr>
        <a:xfrm>
          <a:off x="14325111" y="16945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55187</xdr:rowOff>
    </xdr:from>
    <xdr:to>
      <xdr:col>72</xdr:col>
      <xdr:colOff>38100</xdr:colOff>
      <xdr:row>98</xdr:row>
      <xdr:rowOff>156787</xdr:rowOff>
    </xdr:to>
    <xdr:sp macro="" textlink="">
      <xdr:nvSpPr>
        <xdr:cNvPr id="709" name="楕円 708"/>
        <xdr:cNvSpPr/>
      </xdr:nvSpPr>
      <xdr:spPr>
        <a:xfrm>
          <a:off x="13652500" y="1685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147914</xdr:rowOff>
    </xdr:from>
    <xdr:ext cx="534377" cy="259045"/>
    <xdr:sp macro="" textlink="">
      <xdr:nvSpPr>
        <xdr:cNvPr id="710" name="テキスト ボックス 709"/>
        <xdr:cNvSpPr txBox="1"/>
      </xdr:nvSpPr>
      <xdr:spPr>
        <a:xfrm>
          <a:off x="13436111" y="1695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136525</xdr:rowOff>
    </xdr:from>
    <xdr:to>
      <xdr:col>67</xdr:col>
      <xdr:colOff>101600</xdr:colOff>
      <xdr:row>99</xdr:row>
      <xdr:rowOff>66675</xdr:rowOff>
    </xdr:to>
    <xdr:sp macro="" textlink="">
      <xdr:nvSpPr>
        <xdr:cNvPr id="711" name="楕円 710"/>
        <xdr:cNvSpPr/>
      </xdr:nvSpPr>
      <xdr:spPr>
        <a:xfrm>
          <a:off x="12763500" y="1693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57802</xdr:rowOff>
    </xdr:from>
    <xdr:ext cx="469744" cy="259045"/>
    <xdr:sp macro="" textlink="">
      <xdr:nvSpPr>
        <xdr:cNvPr id="712" name="テキスト ボックス 711"/>
        <xdr:cNvSpPr txBox="1"/>
      </xdr:nvSpPr>
      <xdr:spPr>
        <a:xfrm>
          <a:off x="12579428" y="1703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82398</xdr:rowOff>
    </xdr:from>
    <xdr:to>
      <xdr:col>116</xdr:col>
      <xdr:colOff>62864</xdr:colOff>
      <xdr:row>39</xdr:row>
      <xdr:rowOff>44450</xdr:rowOff>
    </xdr:to>
    <xdr:cxnSp macro="">
      <xdr:nvCxnSpPr>
        <xdr:cNvPr id="736" name="直線コネクタ 735"/>
        <xdr:cNvCxnSpPr/>
      </xdr:nvCxnSpPr>
      <xdr:spPr>
        <a:xfrm flipV="1">
          <a:off x="22159595" y="5397348"/>
          <a:ext cx="1269" cy="133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29075</xdr:rowOff>
    </xdr:from>
    <xdr:ext cx="534377" cy="259045"/>
    <xdr:sp macro="" textlink="">
      <xdr:nvSpPr>
        <xdr:cNvPr id="739" name="投資及び出資金最大値テキスト"/>
        <xdr:cNvSpPr txBox="1"/>
      </xdr:nvSpPr>
      <xdr:spPr>
        <a:xfrm>
          <a:off x="22212300" y="517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82398</xdr:rowOff>
    </xdr:from>
    <xdr:to>
      <xdr:col>116</xdr:col>
      <xdr:colOff>152400</xdr:colOff>
      <xdr:row>31</xdr:row>
      <xdr:rowOff>82398</xdr:rowOff>
    </xdr:to>
    <xdr:cxnSp macro="">
      <xdr:nvCxnSpPr>
        <xdr:cNvPr id="740" name="直線コネクタ 739"/>
        <xdr:cNvCxnSpPr/>
      </xdr:nvCxnSpPr>
      <xdr:spPr>
        <a:xfrm>
          <a:off x="22072600" y="539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53636</xdr:rowOff>
    </xdr:from>
    <xdr:ext cx="469744" cy="259045"/>
    <xdr:sp macro="" textlink="">
      <xdr:nvSpPr>
        <xdr:cNvPr id="742" name="投資及び出資金平均値テキスト"/>
        <xdr:cNvSpPr txBox="1"/>
      </xdr:nvSpPr>
      <xdr:spPr>
        <a:xfrm>
          <a:off x="22212300" y="6397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30759</xdr:rowOff>
    </xdr:from>
    <xdr:to>
      <xdr:col>116</xdr:col>
      <xdr:colOff>114300</xdr:colOff>
      <xdr:row>38</xdr:row>
      <xdr:rowOff>132359</xdr:rowOff>
    </xdr:to>
    <xdr:sp macro="" textlink="">
      <xdr:nvSpPr>
        <xdr:cNvPr id="743" name="フローチャート: 判断 742"/>
        <xdr:cNvSpPr/>
      </xdr:nvSpPr>
      <xdr:spPr>
        <a:xfrm>
          <a:off x="22110700" y="654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84861</xdr:rowOff>
    </xdr:from>
    <xdr:to>
      <xdr:col>112</xdr:col>
      <xdr:colOff>38100</xdr:colOff>
      <xdr:row>39</xdr:row>
      <xdr:rowOff>15011</xdr:rowOff>
    </xdr:to>
    <xdr:sp macro="" textlink="">
      <xdr:nvSpPr>
        <xdr:cNvPr id="745" name="フローチャート: 判断 744"/>
        <xdr:cNvSpPr/>
      </xdr:nvSpPr>
      <xdr:spPr>
        <a:xfrm>
          <a:off x="21272500" y="659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31538</xdr:rowOff>
    </xdr:from>
    <xdr:ext cx="469744" cy="259045"/>
    <xdr:sp macro="" textlink="">
      <xdr:nvSpPr>
        <xdr:cNvPr id="746" name="テキスト ボックス 745"/>
        <xdr:cNvSpPr txBox="1"/>
      </xdr:nvSpPr>
      <xdr:spPr>
        <a:xfrm>
          <a:off x="21088428" y="63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74422</xdr:rowOff>
    </xdr:from>
    <xdr:to>
      <xdr:col>107</xdr:col>
      <xdr:colOff>101600</xdr:colOff>
      <xdr:row>39</xdr:row>
      <xdr:rowOff>4572</xdr:rowOff>
    </xdr:to>
    <xdr:sp macro="" textlink="">
      <xdr:nvSpPr>
        <xdr:cNvPr id="748" name="フローチャート: 判断 747"/>
        <xdr:cNvSpPr/>
      </xdr:nvSpPr>
      <xdr:spPr>
        <a:xfrm>
          <a:off x="203835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21099</xdr:rowOff>
    </xdr:from>
    <xdr:ext cx="469744" cy="259045"/>
    <xdr:sp macro="" textlink="">
      <xdr:nvSpPr>
        <xdr:cNvPr id="749" name="テキスト ボックス 748"/>
        <xdr:cNvSpPr txBox="1"/>
      </xdr:nvSpPr>
      <xdr:spPr>
        <a:xfrm>
          <a:off x="20199428" y="636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35103</xdr:rowOff>
    </xdr:from>
    <xdr:to>
      <xdr:col>102</xdr:col>
      <xdr:colOff>165100</xdr:colOff>
      <xdr:row>38</xdr:row>
      <xdr:rowOff>136703</xdr:rowOff>
    </xdr:to>
    <xdr:sp macro="" textlink="">
      <xdr:nvSpPr>
        <xdr:cNvPr id="751" name="フローチャート: 判断 750"/>
        <xdr:cNvSpPr/>
      </xdr:nvSpPr>
      <xdr:spPr>
        <a:xfrm>
          <a:off x="19494500" y="65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153230</xdr:rowOff>
    </xdr:from>
    <xdr:ext cx="469744" cy="259045"/>
    <xdr:sp macro="" textlink="">
      <xdr:nvSpPr>
        <xdr:cNvPr id="752" name="テキスト ボックス 751"/>
        <xdr:cNvSpPr txBox="1"/>
      </xdr:nvSpPr>
      <xdr:spPr>
        <a:xfrm>
          <a:off x="19310428" y="632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98120</xdr:rowOff>
    </xdr:from>
    <xdr:to>
      <xdr:col>98</xdr:col>
      <xdr:colOff>38100</xdr:colOff>
      <xdr:row>39</xdr:row>
      <xdr:rowOff>28270</xdr:rowOff>
    </xdr:to>
    <xdr:sp macro="" textlink="">
      <xdr:nvSpPr>
        <xdr:cNvPr id="753" name="フローチャート: 判断 752"/>
        <xdr:cNvSpPr/>
      </xdr:nvSpPr>
      <xdr:spPr>
        <a:xfrm>
          <a:off x="18605500" y="66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44797</xdr:rowOff>
    </xdr:from>
    <xdr:ext cx="378565" cy="259045"/>
    <xdr:sp macro="" textlink="">
      <xdr:nvSpPr>
        <xdr:cNvPr id="754" name="テキスト ボックス 753"/>
        <xdr:cNvSpPr txBox="1"/>
      </xdr:nvSpPr>
      <xdr:spPr>
        <a:xfrm>
          <a:off x="18467017" y="638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1" name="テキスト ボックス 79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122174</xdr:rowOff>
    </xdr:from>
    <xdr:to>
      <xdr:col>116</xdr:col>
      <xdr:colOff>62864</xdr:colOff>
      <xdr:row>59</xdr:row>
      <xdr:rowOff>44450</xdr:rowOff>
    </xdr:to>
    <xdr:cxnSp macro="">
      <xdr:nvCxnSpPr>
        <xdr:cNvPr id="793" name="直線コネクタ 792"/>
        <xdr:cNvCxnSpPr/>
      </xdr:nvCxnSpPr>
      <xdr:spPr>
        <a:xfrm flipV="1">
          <a:off x="22159595" y="8694674"/>
          <a:ext cx="1269"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68851</xdr:rowOff>
    </xdr:from>
    <xdr:ext cx="534377" cy="259045"/>
    <xdr:sp macro="" textlink="">
      <xdr:nvSpPr>
        <xdr:cNvPr id="796" name="貸付金最大値テキスト"/>
        <xdr:cNvSpPr txBox="1"/>
      </xdr:nvSpPr>
      <xdr:spPr>
        <a:xfrm>
          <a:off x="22212300" y="846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122174</xdr:rowOff>
    </xdr:from>
    <xdr:to>
      <xdr:col>116</xdr:col>
      <xdr:colOff>152400</xdr:colOff>
      <xdr:row>50</xdr:row>
      <xdr:rowOff>122174</xdr:rowOff>
    </xdr:to>
    <xdr:cxnSp macro="">
      <xdr:nvCxnSpPr>
        <xdr:cNvPr id="797" name="直線コネクタ 796"/>
        <xdr:cNvCxnSpPr/>
      </xdr:nvCxnSpPr>
      <xdr:spPr>
        <a:xfrm>
          <a:off x="22072600" y="8694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122174</xdr:rowOff>
    </xdr:from>
    <xdr:to>
      <xdr:col>116</xdr:col>
      <xdr:colOff>63500</xdr:colOff>
      <xdr:row>58</xdr:row>
      <xdr:rowOff>67252</xdr:rowOff>
    </xdr:to>
    <xdr:cxnSp macro="">
      <xdr:nvCxnSpPr>
        <xdr:cNvPr id="798" name="直線コネクタ 797"/>
        <xdr:cNvCxnSpPr/>
      </xdr:nvCxnSpPr>
      <xdr:spPr>
        <a:xfrm flipV="1">
          <a:off x="21323300" y="8694674"/>
          <a:ext cx="838200" cy="131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75309</xdr:rowOff>
    </xdr:from>
    <xdr:ext cx="469744" cy="259045"/>
    <xdr:sp macro="" textlink="">
      <xdr:nvSpPr>
        <xdr:cNvPr id="799" name="貸付金平均値テキスト"/>
        <xdr:cNvSpPr txBox="1"/>
      </xdr:nvSpPr>
      <xdr:spPr>
        <a:xfrm>
          <a:off x="22212300" y="100194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96882</xdr:rowOff>
    </xdr:from>
    <xdr:to>
      <xdr:col>116</xdr:col>
      <xdr:colOff>114300</xdr:colOff>
      <xdr:row>59</xdr:row>
      <xdr:rowOff>27032</xdr:rowOff>
    </xdr:to>
    <xdr:sp macro="" textlink="">
      <xdr:nvSpPr>
        <xdr:cNvPr id="800" name="フローチャート: 判断 799"/>
        <xdr:cNvSpPr/>
      </xdr:nvSpPr>
      <xdr:spPr>
        <a:xfrm>
          <a:off x="22110700" y="10040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67252</xdr:rowOff>
    </xdr:from>
    <xdr:to>
      <xdr:col>111</xdr:col>
      <xdr:colOff>177800</xdr:colOff>
      <xdr:row>59</xdr:row>
      <xdr:rowOff>23723</xdr:rowOff>
    </xdr:to>
    <xdr:cxnSp macro="">
      <xdr:nvCxnSpPr>
        <xdr:cNvPr id="801" name="直線コネクタ 800"/>
        <xdr:cNvCxnSpPr/>
      </xdr:nvCxnSpPr>
      <xdr:spPr>
        <a:xfrm flipV="1">
          <a:off x="20434300" y="10011352"/>
          <a:ext cx="889000" cy="12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132144</xdr:rowOff>
    </xdr:from>
    <xdr:to>
      <xdr:col>112</xdr:col>
      <xdr:colOff>38100</xdr:colOff>
      <xdr:row>59</xdr:row>
      <xdr:rowOff>62294</xdr:rowOff>
    </xdr:to>
    <xdr:sp macro="" textlink="">
      <xdr:nvSpPr>
        <xdr:cNvPr id="802" name="フローチャート: 判断 801"/>
        <xdr:cNvSpPr/>
      </xdr:nvSpPr>
      <xdr:spPr>
        <a:xfrm>
          <a:off x="21272500" y="1007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53421</xdr:rowOff>
    </xdr:from>
    <xdr:ext cx="469744" cy="259045"/>
    <xdr:sp macro="" textlink="">
      <xdr:nvSpPr>
        <xdr:cNvPr id="803" name="テキスト ボックス 802"/>
        <xdr:cNvSpPr txBox="1"/>
      </xdr:nvSpPr>
      <xdr:spPr>
        <a:xfrm>
          <a:off x="21088428" y="10168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23723</xdr:rowOff>
    </xdr:from>
    <xdr:to>
      <xdr:col>107</xdr:col>
      <xdr:colOff>50800</xdr:colOff>
      <xdr:row>59</xdr:row>
      <xdr:rowOff>31248</xdr:rowOff>
    </xdr:to>
    <xdr:cxnSp macro="">
      <xdr:nvCxnSpPr>
        <xdr:cNvPr id="804" name="直線コネクタ 803"/>
        <xdr:cNvCxnSpPr/>
      </xdr:nvCxnSpPr>
      <xdr:spPr>
        <a:xfrm flipV="1">
          <a:off x="19545300" y="10139273"/>
          <a:ext cx="889000" cy="7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122371</xdr:rowOff>
    </xdr:from>
    <xdr:to>
      <xdr:col>107</xdr:col>
      <xdr:colOff>101600</xdr:colOff>
      <xdr:row>59</xdr:row>
      <xdr:rowOff>52521</xdr:rowOff>
    </xdr:to>
    <xdr:sp macro="" textlink="">
      <xdr:nvSpPr>
        <xdr:cNvPr id="805" name="フローチャート: 判断 804"/>
        <xdr:cNvSpPr/>
      </xdr:nvSpPr>
      <xdr:spPr>
        <a:xfrm>
          <a:off x="20383500" y="10066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69048</xdr:rowOff>
    </xdr:from>
    <xdr:ext cx="469744" cy="259045"/>
    <xdr:sp macro="" textlink="">
      <xdr:nvSpPr>
        <xdr:cNvPr id="806" name="テキスト ボックス 805"/>
        <xdr:cNvSpPr txBox="1"/>
      </xdr:nvSpPr>
      <xdr:spPr>
        <a:xfrm>
          <a:off x="20199428" y="9841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26124</xdr:rowOff>
    </xdr:from>
    <xdr:to>
      <xdr:col>102</xdr:col>
      <xdr:colOff>114300</xdr:colOff>
      <xdr:row>59</xdr:row>
      <xdr:rowOff>31248</xdr:rowOff>
    </xdr:to>
    <xdr:cxnSp macro="">
      <xdr:nvCxnSpPr>
        <xdr:cNvPr id="807" name="直線コネクタ 806"/>
        <xdr:cNvCxnSpPr/>
      </xdr:nvCxnSpPr>
      <xdr:spPr>
        <a:xfrm>
          <a:off x="18656300" y="10141674"/>
          <a:ext cx="889000" cy="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117532</xdr:rowOff>
    </xdr:from>
    <xdr:to>
      <xdr:col>102</xdr:col>
      <xdr:colOff>165100</xdr:colOff>
      <xdr:row>59</xdr:row>
      <xdr:rowOff>47682</xdr:rowOff>
    </xdr:to>
    <xdr:sp macro="" textlink="">
      <xdr:nvSpPr>
        <xdr:cNvPr id="808" name="フローチャート: 判断 807"/>
        <xdr:cNvSpPr/>
      </xdr:nvSpPr>
      <xdr:spPr>
        <a:xfrm>
          <a:off x="19494500" y="1006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64209</xdr:rowOff>
    </xdr:from>
    <xdr:ext cx="469744" cy="259045"/>
    <xdr:sp macro="" textlink="">
      <xdr:nvSpPr>
        <xdr:cNvPr id="809" name="テキスト ボックス 808"/>
        <xdr:cNvSpPr txBox="1"/>
      </xdr:nvSpPr>
      <xdr:spPr>
        <a:xfrm>
          <a:off x="19310428" y="983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123704</xdr:rowOff>
    </xdr:from>
    <xdr:to>
      <xdr:col>98</xdr:col>
      <xdr:colOff>38100</xdr:colOff>
      <xdr:row>59</xdr:row>
      <xdr:rowOff>53854</xdr:rowOff>
    </xdr:to>
    <xdr:sp macro="" textlink="">
      <xdr:nvSpPr>
        <xdr:cNvPr id="810" name="フローチャート: 判断 809"/>
        <xdr:cNvSpPr/>
      </xdr:nvSpPr>
      <xdr:spPr>
        <a:xfrm>
          <a:off x="18605500" y="1006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70381</xdr:rowOff>
    </xdr:from>
    <xdr:ext cx="469744" cy="259045"/>
    <xdr:sp macro="" textlink="">
      <xdr:nvSpPr>
        <xdr:cNvPr id="811" name="テキスト ボックス 810"/>
        <xdr:cNvSpPr txBox="1"/>
      </xdr:nvSpPr>
      <xdr:spPr>
        <a:xfrm>
          <a:off x="18421428" y="9843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50</xdr:row>
      <xdr:rowOff>71374</xdr:rowOff>
    </xdr:from>
    <xdr:to>
      <xdr:col>116</xdr:col>
      <xdr:colOff>114300</xdr:colOff>
      <xdr:row>51</xdr:row>
      <xdr:rowOff>1524</xdr:rowOff>
    </xdr:to>
    <xdr:sp macro="" textlink="">
      <xdr:nvSpPr>
        <xdr:cNvPr id="817" name="楕円 816"/>
        <xdr:cNvSpPr/>
      </xdr:nvSpPr>
      <xdr:spPr>
        <a:xfrm>
          <a:off x="22110700" y="864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50</xdr:row>
      <xdr:rowOff>24401</xdr:rowOff>
    </xdr:from>
    <xdr:ext cx="534377" cy="259045"/>
    <xdr:sp macro="" textlink="">
      <xdr:nvSpPr>
        <xdr:cNvPr id="818" name="貸付金該当値テキスト"/>
        <xdr:cNvSpPr txBox="1"/>
      </xdr:nvSpPr>
      <xdr:spPr>
        <a:xfrm>
          <a:off x="22212300" y="859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16452</xdr:rowOff>
    </xdr:from>
    <xdr:to>
      <xdr:col>112</xdr:col>
      <xdr:colOff>38100</xdr:colOff>
      <xdr:row>58</xdr:row>
      <xdr:rowOff>118052</xdr:rowOff>
    </xdr:to>
    <xdr:sp macro="" textlink="">
      <xdr:nvSpPr>
        <xdr:cNvPr id="819" name="楕円 818"/>
        <xdr:cNvSpPr/>
      </xdr:nvSpPr>
      <xdr:spPr>
        <a:xfrm>
          <a:off x="21272500" y="996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134579</xdr:rowOff>
    </xdr:from>
    <xdr:ext cx="469744" cy="259045"/>
    <xdr:sp macro="" textlink="">
      <xdr:nvSpPr>
        <xdr:cNvPr id="820" name="テキスト ボックス 819"/>
        <xdr:cNvSpPr txBox="1"/>
      </xdr:nvSpPr>
      <xdr:spPr>
        <a:xfrm>
          <a:off x="21088428" y="973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144373</xdr:rowOff>
    </xdr:from>
    <xdr:to>
      <xdr:col>107</xdr:col>
      <xdr:colOff>101600</xdr:colOff>
      <xdr:row>59</xdr:row>
      <xdr:rowOff>74523</xdr:rowOff>
    </xdr:to>
    <xdr:sp macro="" textlink="">
      <xdr:nvSpPr>
        <xdr:cNvPr id="821" name="楕円 820"/>
        <xdr:cNvSpPr/>
      </xdr:nvSpPr>
      <xdr:spPr>
        <a:xfrm>
          <a:off x="20383500" y="1008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65650</xdr:rowOff>
    </xdr:from>
    <xdr:ext cx="469744" cy="259045"/>
    <xdr:sp macro="" textlink="">
      <xdr:nvSpPr>
        <xdr:cNvPr id="822" name="テキスト ボックス 821"/>
        <xdr:cNvSpPr txBox="1"/>
      </xdr:nvSpPr>
      <xdr:spPr>
        <a:xfrm>
          <a:off x="20199428" y="10181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151898</xdr:rowOff>
    </xdr:from>
    <xdr:to>
      <xdr:col>102</xdr:col>
      <xdr:colOff>165100</xdr:colOff>
      <xdr:row>59</xdr:row>
      <xdr:rowOff>82048</xdr:rowOff>
    </xdr:to>
    <xdr:sp macro="" textlink="">
      <xdr:nvSpPr>
        <xdr:cNvPr id="823" name="楕円 822"/>
        <xdr:cNvSpPr/>
      </xdr:nvSpPr>
      <xdr:spPr>
        <a:xfrm>
          <a:off x="19494500" y="1009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73175</xdr:rowOff>
    </xdr:from>
    <xdr:ext cx="378565" cy="259045"/>
    <xdr:sp macro="" textlink="">
      <xdr:nvSpPr>
        <xdr:cNvPr id="824" name="テキスト ボックス 823"/>
        <xdr:cNvSpPr txBox="1"/>
      </xdr:nvSpPr>
      <xdr:spPr>
        <a:xfrm>
          <a:off x="19356017" y="10188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146774</xdr:rowOff>
    </xdr:from>
    <xdr:to>
      <xdr:col>98</xdr:col>
      <xdr:colOff>38100</xdr:colOff>
      <xdr:row>59</xdr:row>
      <xdr:rowOff>76924</xdr:rowOff>
    </xdr:to>
    <xdr:sp macro="" textlink="">
      <xdr:nvSpPr>
        <xdr:cNvPr id="825" name="楕円 824"/>
        <xdr:cNvSpPr/>
      </xdr:nvSpPr>
      <xdr:spPr>
        <a:xfrm>
          <a:off x="18605500" y="1009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68051</xdr:rowOff>
    </xdr:from>
    <xdr:ext cx="378565" cy="259045"/>
    <xdr:sp macro="" textlink="">
      <xdr:nvSpPr>
        <xdr:cNvPr id="826" name="テキスト ボックス 825"/>
        <xdr:cNvSpPr txBox="1"/>
      </xdr:nvSpPr>
      <xdr:spPr>
        <a:xfrm>
          <a:off x="18467017" y="10183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8" name="直線コネクタ 83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9" name="テキスト ボックス 83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0" name="直線コネクタ 83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1" name="テキスト ボックス 84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2" name="直線コネクタ 84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3" name="テキスト ボックス 84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4" name="直線コネクタ 84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5" name="テキスト ボックス 84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6" name="直線コネクタ 84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7" name="テキスト ボックス 84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8" name="直線コネクタ 84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9" name="テキスト ボックス 84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85587</xdr:rowOff>
    </xdr:from>
    <xdr:to>
      <xdr:col>116</xdr:col>
      <xdr:colOff>62864</xdr:colOff>
      <xdr:row>79</xdr:row>
      <xdr:rowOff>20028</xdr:rowOff>
    </xdr:to>
    <xdr:cxnSp macro="">
      <xdr:nvCxnSpPr>
        <xdr:cNvPr id="853" name="直線コネクタ 852"/>
        <xdr:cNvCxnSpPr/>
      </xdr:nvCxnSpPr>
      <xdr:spPr>
        <a:xfrm flipV="1">
          <a:off x="22159595" y="12087087"/>
          <a:ext cx="1269" cy="1477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23855</xdr:rowOff>
    </xdr:from>
    <xdr:ext cx="534377" cy="259045"/>
    <xdr:sp macro="" textlink="">
      <xdr:nvSpPr>
        <xdr:cNvPr id="854" name="繰出金最小値テキスト"/>
        <xdr:cNvSpPr txBox="1"/>
      </xdr:nvSpPr>
      <xdr:spPr>
        <a:xfrm>
          <a:off x="22212300" y="135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20028</xdr:rowOff>
    </xdr:from>
    <xdr:to>
      <xdr:col>116</xdr:col>
      <xdr:colOff>152400</xdr:colOff>
      <xdr:row>79</xdr:row>
      <xdr:rowOff>20028</xdr:rowOff>
    </xdr:to>
    <xdr:cxnSp macro="">
      <xdr:nvCxnSpPr>
        <xdr:cNvPr id="855" name="直線コネクタ 854"/>
        <xdr:cNvCxnSpPr/>
      </xdr:nvCxnSpPr>
      <xdr:spPr>
        <a:xfrm>
          <a:off x="22072600" y="1356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32264</xdr:rowOff>
    </xdr:from>
    <xdr:ext cx="599010" cy="259045"/>
    <xdr:sp macro="" textlink="">
      <xdr:nvSpPr>
        <xdr:cNvPr id="856" name="繰出金最大値テキスト"/>
        <xdr:cNvSpPr txBox="1"/>
      </xdr:nvSpPr>
      <xdr:spPr>
        <a:xfrm>
          <a:off x="22212300" y="11862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85587</xdr:rowOff>
    </xdr:from>
    <xdr:to>
      <xdr:col>116</xdr:col>
      <xdr:colOff>152400</xdr:colOff>
      <xdr:row>70</xdr:row>
      <xdr:rowOff>85587</xdr:rowOff>
    </xdr:to>
    <xdr:cxnSp macro="">
      <xdr:nvCxnSpPr>
        <xdr:cNvPr id="857" name="直線コネクタ 856"/>
        <xdr:cNvCxnSpPr/>
      </xdr:nvCxnSpPr>
      <xdr:spPr>
        <a:xfrm>
          <a:off x="22072600" y="12087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59200</xdr:rowOff>
    </xdr:from>
    <xdr:to>
      <xdr:col>116</xdr:col>
      <xdr:colOff>63500</xdr:colOff>
      <xdr:row>75</xdr:row>
      <xdr:rowOff>61372</xdr:rowOff>
    </xdr:to>
    <xdr:cxnSp macro="">
      <xdr:nvCxnSpPr>
        <xdr:cNvPr id="858" name="直線コネクタ 857"/>
        <xdr:cNvCxnSpPr/>
      </xdr:nvCxnSpPr>
      <xdr:spPr>
        <a:xfrm flipV="1">
          <a:off x="21323300" y="12917950"/>
          <a:ext cx="8382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164172</xdr:rowOff>
    </xdr:from>
    <xdr:ext cx="534377" cy="259045"/>
    <xdr:sp macro="" textlink="">
      <xdr:nvSpPr>
        <xdr:cNvPr id="859" name="繰出金平均値テキスト"/>
        <xdr:cNvSpPr txBox="1"/>
      </xdr:nvSpPr>
      <xdr:spPr>
        <a:xfrm>
          <a:off x="22212300" y="13022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14295</xdr:rowOff>
    </xdr:from>
    <xdr:to>
      <xdr:col>116</xdr:col>
      <xdr:colOff>114300</xdr:colOff>
      <xdr:row>76</xdr:row>
      <xdr:rowOff>115895</xdr:rowOff>
    </xdr:to>
    <xdr:sp macro="" textlink="">
      <xdr:nvSpPr>
        <xdr:cNvPr id="860" name="フローチャート: 判断 859"/>
        <xdr:cNvSpPr/>
      </xdr:nvSpPr>
      <xdr:spPr>
        <a:xfrm>
          <a:off x="221107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22983</xdr:rowOff>
    </xdr:from>
    <xdr:to>
      <xdr:col>111</xdr:col>
      <xdr:colOff>177800</xdr:colOff>
      <xdr:row>75</xdr:row>
      <xdr:rowOff>61372</xdr:rowOff>
    </xdr:to>
    <xdr:cxnSp macro="">
      <xdr:nvCxnSpPr>
        <xdr:cNvPr id="861" name="直線コネクタ 860"/>
        <xdr:cNvCxnSpPr/>
      </xdr:nvCxnSpPr>
      <xdr:spPr>
        <a:xfrm>
          <a:off x="20434300" y="12881733"/>
          <a:ext cx="889000" cy="3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63591</xdr:rowOff>
    </xdr:from>
    <xdr:to>
      <xdr:col>112</xdr:col>
      <xdr:colOff>38100</xdr:colOff>
      <xdr:row>75</xdr:row>
      <xdr:rowOff>165190</xdr:rowOff>
    </xdr:to>
    <xdr:sp macro="" textlink="">
      <xdr:nvSpPr>
        <xdr:cNvPr id="862" name="フローチャート: 判断 861"/>
        <xdr:cNvSpPr/>
      </xdr:nvSpPr>
      <xdr:spPr>
        <a:xfrm>
          <a:off x="21272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156318</xdr:rowOff>
    </xdr:from>
    <xdr:ext cx="534377" cy="259045"/>
    <xdr:sp macro="" textlink="">
      <xdr:nvSpPr>
        <xdr:cNvPr id="863" name="テキスト ボックス 862"/>
        <xdr:cNvSpPr txBox="1"/>
      </xdr:nvSpPr>
      <xdr:spPr>
        <a:xfrm>
          <a:off x="21056111" y="1301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22983</xdr:rowOff>
    </xdr:from>
    <xdr:to>
      <xdr:col>107</xdr:col>
      <xdr:colOff>50800</xdr:colOff>
      <xdr:row>75</xdr:row>
      <xdr:rowOff>100985</xdr:rowOff>
    </xdr:to>
    <xdr:cxnSp macro="">
      <xdr:nvCxnSpPr>
        <xdr:cNvPr id="864" name="直線コネクタ 863"/>
        <xdr:cNvCxnSpPr/>
      </xdr:nvCxnSpPr>
      <xdr:spPr>
        <a:xfrm flipV="1">
          <a:off x="19545300" y="12881733"/>
          <a:ext cx="889000" cy="7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116985</xdr:rowOff>
    </xdr:from>
    <xdr:to>
      <xdr:col>107</xdr:col>
      <xdr:colOff>101600</xdr:colOff>
      <xdr:row>76</xdr:row>
      <xdr:rowOff>47135</xdr:rowOff>
    </xdr:to>
    <xdr:sp macro="" textlink="">
      <xdr:nvSpPr>
        <xdr:cNvPr id="865" name="フローチャート: 判断 864"/>
        <xdr:cNvSpPr/>
      </xdr:nvSpPr>
      <xdr:spPr>
        <a:xfrm>
          <a:off x="20383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38262</xdr:rowOff>
    </xdr:from>
    <xdr:ext cx="534377" cy="259045"/>
    <xdr:sp macro="" textlink="">
      <xdr:nvSpPr>
        <xdr:cNvPr id="866" name="テキスト ボックス 865"/>
        <xdr:cNvSpPr txBox="1"/>
      </xdr:nvSpPr>
      <xdr:spPr>
        <a:xfrm>
          <a:off x="20167111" y="1306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100985</xdr:rowOff>
    </xdr:from>
    <xdr:to>
      <xdr:col>102</xdr:col>
      <xdr:colOff>114300</xdr:colOff>
      <xdr:row>75</xdr:row>
      <xdr:rowOff>127274</xdr:rowOff>
    </xdr:to>
    <xdr:cxnSp macro="">
      <xdr:nvCxnSpPr>
        <xdr:cNvPr id="867" name="直線コネクタ 866"/>
        <xdr:cNvCxnSpPr/>
      </xdr:nvCxnSpPr>
      <xdr:spPr>
        <a:xfrm flipV="1">
          <a:off x="18656300" y="12959735"/>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111205</xdr:rowOff>
    </xdr:from>
    <xdr:to>
      <xdr:col>102</xdr:col>
      <xdr:colOff>165100</xdr:colOff>
      <xdr:row>76</xdr:row>
      <xdr:rowOff>41356</xdr:rowOff>
    </xdr:to>
    <xdr:sp macro="" textlink="">
      <xdr:nvSpPr>
        <xdr:cNvPr id="868" name="フローチャート: 判断 867"/>
        <xdr:cNvSpPr/>
      </xdr:nvSpPr>
      <xdr:spPr>
        <a:xfrm>
          <a:off x="194945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32481</xdr:rowOff>
    </xdr:from>
    <xdr:ext cx="534377" cy="259045"/>
    <xdr:sp macro="" textlink="">
      <xdr:nvSpPr>
        <xdr:cNvPr id="869" name="テキスト ボックス 868"/>
        <xdr:cNvSpPr txBox="1"/>
      </xdr:nvSpPr>
      <xdr:spPr>
        <a:xfrm>
          <a:off x="19278111" y="1306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110862</xdr:rowOff>
    </xdr:from>
    <xdr:to>
      <xdr:col>98</xdr:col>
      <xdr:colOff>38100</xdr:colOff>
      <xdr:row>76</xdr:row>
      <xdr:rowOff>41011</xdr:rowOff>
    </xdr:to>
    <xdr:sp macro="" textlink="">
      <xdr:nvSpPr>
        <xdr:cNvPr id="870" name="フローチャート: 判断 869"/>
        <xdr:cNvSpPr/>
      </xdr:nvSpPr>
      <xdr:spPr>
        <a:xfrm>
          <a:off x="186055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32138</xdr:rowOff>
    </xdr:from>
    <xdr:ext cx="534377" cy="259045"/>
    <xdr:sp macro="" textlink="">
      <xdr:nvSpPr>
        <xdr:cNvPr id="871" name="テキスト ボックス 870"/>
        <xdr:cNvSpPr txBox="1"/>
      </xdr:nvSpPr>
      <xdr:spPr>
        <a:xfrm>
          <a:off x="18389111" y="1306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8400</xdr:rowOff>
    </xdr:from>
    <xdr:to>
      <xdr:col>116</xdr:col>
      <xdr:colOff>114300</xdr:colOff>
      <xdr:row>75</xdr:row>
      <xdr:rowOff>110000</xdr:rowOff>
    </xdr:to>
    <xdr:sp macro="" textlink="">
      <xdr:nvSpPr>
        <xdr:cNvPr id="877" name="楕円 876"/>
        <xdr:cNvSpPr/>
      </xdr:nvSpPr>
      <xdr:spPr>
        <a:xfrm>
          <a:off x="22110700" y="1286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31277</xdr:rowOff>
    </xdr:from>
    <xdr:ext cx="534377" cy="259045"/>
    <xdr:sp macro="" textlink="">
      <xdr:nvSpPr>
        <xdr:cNvPr id="878" name="繰出金該当値テキスト"/>
        <xdr:cNvSpPr txBox="1"/>
      </xdr:nvSpPr>
      <xdr:spPr>
        <a:xfrm>
          <a:off x="22212300" y="1271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10572</xdr:rowOff>
    </xdr:from>
    <xdr:to>
      <xdr:col>112</xdr:col>
      <xdr:colOff>38100</xdr:colOff>
      <xdr:row>75</xdr:row>
      <xdr:rowOff>112172</xdr:rowOff>
    </xdr:to>
    <xdr:sp macro="" textlink="">
      <xdr:nvSpPr>
        <xdr:cNvPr id="879" name="楕円 878"/>
        <xdr:cNvSpPr/>
      </xdr:nvSpPr>
      <xdr:spPr>
        <a:xfrm>
          <a:off x="21272500" y="1286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128699</xdr:rowOff>
    </xdr:from>
    <xdr:ext cx="534377" cy="259045"/>
    <xdr:sp macro="" textlink="">
      <xdr:nvSpPr>
        <xdr:cNvPr id="880" name="テキスト ボックス 879"/>
        <xdr:cNvSpPr txBox="1"/>
      </xdr:nvSpPr>
      <xdr:spPr>
        <a:xfrm>
          <a:off x="21056111" y="12644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143633</xdr:rowOff>
    </xdr:from>
    <xdr:to>
      <xdr:col>107</xdr:col>
      <xdr:colOff>101600</xdr:colOff>
      <xdr:row>75</xdr:row>
      <xdr:rowOff>73783</xdr:rowOff>
    </xdr:to>
    <xdr:sp macro="" textlink="">
      <xdr:nvSpPr>
        <xdr:cNvPr id="881" name="楕円 880"/>
        <xdr:cNvSpPr/>
      </xdr:nvSpPr>
      <xdr:spPr>
        <a:xfrm>
          <a:off x="20383500" y="1283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90310</xdr:rowOff>
    </xdr:from>
    <xdr:ext cx="534377" cy="259045"/>
    <xdr:sp macro="" textlink="">
      <xdr:nvSpPr>
        <xdr:cNvPr id="882" name="テキスト ボックス 881"/>
        <xdr:cNvSpPr txBox="1"/>
      </xdr:nvSpPr>
      <xdr:spPr>
        <a:xfrm>
          <a:off x="20167111" y="1260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50185</xdr:rowOff>
    </xdr:from>
    <xdr:to>
      <xdr:col>102</xdr:col>
      <xdr:colOff>165100</xdr:colOff>
      <xdr:row>75</xdr:row>
      <xdr:rowOff>151786</xdr:rowOff>
    </xdr:to>
    <xdr:sp macro="" textlink="">
      <xdr:nvSpPr>
        <xdr:cNvPr id="883" name="楕円 882"/>
        <xdr:cNvSpPr/>
      </xdr:nvSpPr>
      <xdr:spPr>
        <a:xfrm>
          <a:off x="19494500" y="129089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168312</xdr:rowOff>
    </xdr:from>
    <xdr:ext cx="534377" cy="259045"/>
    <xdr:sp macro="" textlink="">
      <xdr:nvSpPr>
        <xdr:cNvPr id="884" name="テキスト ボックス 883"/>
        <xdr:cNvSpPr txBox="1"/>
      </xdr:nvSpPr>
      <xdr:spPr>
        <a:xfrm>
          <a:off x="19278111" y="1268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76474</xdr:rowOff>
    </xdr:from>
    <xdr:to>
      <xdr:col>98</xdr:col>
      <xdr:colOff>38100</xdr:colOff>
      <xdr:row>76</xdr:row>
      <xdr:rowOff>6623</xdr:rowOff>
    </xdr:to>
    <xdr:sp macro="" textlink="">
      <xdr:nvSpPr>
        <xdr:cNvPr id="885" name="楕円 884"/>
        <xdr:cNvSpPr/>
      </xdr:nvSpPr>
      <xdr:spPr>
        <a:xfrm>
          <a:off x="18605500" y="1293522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23151</xdr:rowOff>
    </xdr:from>
    <xdr:ext cx="534377" cy="259045"/>
    <xdr:sp macro="" textlink="">
      <xdr:nvSpPr>
        <xdr:cNvPr id="886" name="テキスト ボックス 885"/>
        <xdr:cNvSpPr txBox="1"/>
      </xdr:nvSpPr>
      <xdr:spPr>
        <a:xfrm>
          <a:off x="18389111" y="1271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775,984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人件費においては、行財政改革に取り組み、職員の削減を行ったため類似団体平均より下回っている。繰出金は、下水道事業への繰出金をはじめ、国民健康保険事業特別会計、後期高齢者医療費への繰出金も多額であるため、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64,430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類似団体平均を上回っている。国民健康保険税の収納率も他の町税同様に収納率向上に努める。また、普通建設事業費及び貸付金においては、近年は類似団体平均を下回って推移していたが、地方独立行政法人くらて病院の移転建替えに伴う事業費及び事業費貸付の増加等により、類似団体平均を大きく上回っている。物件費については、ＧＩＧＡスクール構想関連事業備品購入費・庁舎等建設費設計測量委託料の増加等により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80,767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円で前年度より大きく増加したが、類似団体平均より下回っている。補助費等においては、特別定額給付金・新型コロナウイルス感染症対策関連経費の増加等により、住民一人当たり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184,192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円と前年度より大きく増加したが、類似団体平均より下回っている。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福岡県鞍手町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15,563
15,344
35.60
12,157,572
12,076,632
72,417
4,761,442
9,862,646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24747</xdr:rowOff>
    </xdr:from>
    <xdr:to>
      <xdr:col>24</xdr:col>
      <xdr:colOff>62865</xdr:colOff>
      <xdr:row>38</xdr:row>
      <xdr:rowOff>75039</xdr:rowOff>
    </xdr:to>
    <xdr:cxnSp macro="">
      <xdr:nvCxnSpPr>
        <xdr:cNvPr id="58" name="直線コネクタ 57"/>
        <xdr:cNvCxnSpPr/>
      </xdr:nvCxnSpPr>
      <xdr:spPr>
        <a:xfrm flipV="1">
          <a:off x="4633595" y="5168247"/>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78866</xdr:rowOff>
    </xdr:from>
    <xdr:ext cx="469744" cy="259045"/>
    <xdr:sp macro="" textlink="">
      <xdr:nvSpPr>
        <xdr:cNvPr id="59" name="議会費最小値テキスト"/>
        <xdr:cNvSpPr txBox="1"/>
      </xdr:nvSpPr>
      <xdr:spPr>
        <a:xfrm>
          <a:off x="4686300" y="6593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75039</xdr:rowOff>
    </xdr:from>
    <xdr:to>
      <xdr:col>24</xdr:col>
      <xdr:colOff>152400</xdr:colOff>
      <xdr:row>38</xdr:row>
      <xdr:rowOff>75039</xdr:rowOff>
    </xdr:to>
    <xdr:cxnSp macro="">
      <xdr:nvCxnSpPr>
        <xdr:cNvPr id="60" name="直線コネクタ 59"/>
        <xdr:cNvCxnSpPr/>
      </xdr:nvCxnSpPr>
      <xdr:spPr>
        <a:xfrm>
          <a:off x="4546600" y="659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142874</xdr:rowOff>
    </xdr:from>
    <xdr:ext cx="469744" cy="259045"/>
    <xdr:sp macro="" textlink="">
      <xdr:nvSpPr>
        <xdr:cNvPr id="61" name="議会費最大値テキスト"/>
        <xdr:cNvSpPr txBox="1"/>
      </xdr:nvSpPr>
      <xdr:spPr>
        <a:xfrm>
          <a:off x="4686300" y="4943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24747</xdr:rowOff>
    </xdr:from>
    <xdr:to>
      <xdr:col>24</xdr:col>
      <xdr:colOff>152400</xdr:colOff>
      <xdr:row>30</xdr:row>
      <xdr:rowOff>24747</xdr:rowOff>
    </xdr:to>
    <xdr:cxnSp macro="">
      <xdr:nvCxnSpPr>
        <xdr:cNvPr id="62" name="直線コネクタ 61"/>
        <xdr:cNvCxnSpPr/>
      </xdr:nvCxnSpPr>
      <xdr:spPr>
        <a:xfrm>
          <a:off x="4546600" y="516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9072</xdr:rowOff>
    </xdr:from>
    <xdr:to>
      <xdr:col>24</xdr:col>
      <xdr:colOff>63500</xdr:colOff>
      <xdr:row>34</xdr:row>
      <xdr:rowOff>27033</xdr:rowOff>
    </xdr:to>
    <xdr:cxnSp macro="">
      <xdr:nvCxnSpPr>
        <xdr:cNvPr id="63" name="直線コネクタ 62"/>
        <xdr:cNvCxnSpPr/>
      </xdr:nvCxnSpPr>
      <xdr:spPr>
        <a:xfrm>
          <a:off x="3797300" y="5838372"/>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12790</xdr:rowOff>
    </xdr:from>
    <xdr:ext cx="469744" cy="259045"/>
    <xdr:sp macro="" textlink="">
      <xdr:nvSpPr>
        <xdr:cNvPr id="64" name="議会費平均値テキスト"/>
        <xdr:cNvSpPr txBox="1"/>
      </xdr:nvSpPr>
      <xdr:spPr>
        <a:xfrm>
          <a:off x="4686300" y="5842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34363</xdr:rowOff>
    </xdr:from>
    <xdr:to>
      <xdr:col>24</xdr:col>
      <xdr:colOff>114300</xdr:colOff>
      <xdr:row>34</xdr:row>
      <xdr:rowOff>135963</xdr:rowOff>
    </xdr:to>
    <xdr:sp macro="" textlink="">
      <xdr:nvSpPr>
        <xdr:cNvPr id="65" name="フローチャート: 判断 64"/>
        <xdr:cNvSpPr/>
      </xdr:nvSpPr>
      <xdr:spPr>
        <a:xfrm>
          <a:off x="4584700" y="586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9072</xdr:rowOff>
    </xdr:from>
    <xdr:to>
      <xdr:col>19</xdr:col>
      <xdr:colOff>177800</xdr:colOff>
      <xdr:row>34</xdr:row>
      <xdr:rowOff>55118</xdr:rowOff>
    </xdr:to>
    <xdr:cxnSp macro="">
      <xdr:nvCxnSpPr>
        <xdr:cNvPr id="66" name="直線コネクタ 65"/>
        <xdr:cNvCxnSpPr/>
      </xdr:nvCxnSpPr>
      <xdr:spPr>
        <a:xfrm flipV="1">
          <a:off x="2908300" y="5838372"/>
          <a:ext cx="889000" cy="46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157480</xdr:rowOff>
    </xdr:from>
    <xdr:to>
      <xdr:col>20</xdr:col>
      <xdr:colOff>38100</xdr:colOff>
      <xdr:row>34</xdr:row>
      <xdr:rowOff>87630</xdr:rowOff>
    </xdr:to>
    <xdr:sp macro="" textlink="">
      <xdr:nvSpPr>
        <xdr:cNvPr id="67" name="フローチャート: 判断 66"/>
        <xdr:cNvSpPr/>
      </xdr:nvSpPr>
      <xdr:spPr>
        <a:xfrm>
          <a:off x="3746500" y="581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78757</xdr:rowOff>
    </xdr:from>
    <xdr:ext cx="469744" cy="259045"/>
    <xdr:sp macro="" textlink="">
      <xdr:nvSpPr>
        <xdr:cNvPr id="68" name="テキスト ボックス 67"/>
        <xdr:cNvSpPr txBox="1"/>
      </xdr:nvSpPr>
      <xdr:spPr>
        <a:xfrm>
          <a:off x="3562428" y="590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134801</xdr:rowOff>
    </xdr:from>
    <xdr:to>
      <xdr:col>15</xdr:col>
      <xdr:colOff>50800</xdr:colOff>
      <xdr:row>34</xdr:row>
      <xdr:rowOff>55118</xdr:rowOff>
    </xdr:to>
    <xdr:cxnSp macro="">
      <xdr:nvCxnSpPr>
        <xdr:cNvPr id="69" name="直線コネクタ 68"/>
        <xdr:cNvCxnSpPr/>
      </xdr:nvCxnSpPr>
      <xdr:spPr>
        <a:xfrm>
          <a:off x="2019300" y="5792651"/>
          <a:ext cx="889000" cy="9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23259</xdr:rowOff>
    </xdr:from>
    <xdr:to>
      <xdr:col>15</xdr:col>
      <xdr:colOff>101600</xdr:colOff>
      <xdr:row>34</xdr:row>
      <xdr:rowOff>124859</xdr:rowOff>
    </xdr:to>
    <xdr:sp macro="" textlink="">
      <xdr:nvSpPr>
        <xdr:cNvPr id="70" name="フローチャート: 判断 69"/>
        <xdr:cNvSpPr/>
      </xdr:nvSpPr>
      <xdr:spPr>
        <a:xfrm>
          <a:off x="28575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115986</xdr:rowOff>
    </xdr:from>
    <xdr:ext cx="469744" cy="259045"/>
    <xdr:sp macro="" textlink="">
      <xdr:nvSpPr>
        <xdr:cNvPr id="71" name="テキスト ボックス 70"/>
        <xdr:cNvSpPr txBox="1"/>
      </xdr:nvSpPr>
      <xdr:spPr>
        <a:xfrm>
          <a:off x="2673428" y="594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134801</xdr:rowOff>
    </xdr:from>
    <xdr:to>
      <xdr:col>10</xdr:col>
      <xdr:colOff>114300</xdr:colOff>
      <xdr:row>34</xdr:row>
      <xdr:rowOff>47934</xdr:rowOff>
    </xdr:to>
    <xdr:cxnSp macro="">
      <xdr:nvCxnSpPr>
        <xdr:cNvPr id="72" name="直線コネクタ 71"/>
        <xdr:cNvCxnSpPr/>
      </xdr:nvCxnSpPr>
      <xdr:spPr>
        <a:xfrm flipV="1">
          <a:off x="1130300" y="5792651"/>
          <a:ext cx="889000" cy="8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4971</xdr:rowOff>
    </xdr:from>
    <xdr:to>
      <xdr:col>10</xdr:col>
      <xdr:colOff>165100</xdr:colOff>
      <xdr:row>34</xdr:row>
      <xdr:rowOff>106571</xdr:rowOff>
    </xdr:to>
    <xdr:sp macro="" textlink="">
      <xdr:nvSpPr>
        <xdr:cNvPr id="73" name="フローチャート: 判断 72"/>
        <xdr:cNvSpPr/>
      </xdr:nvSpPr>
      <xdr:spPr>
        <a:xfrm>
          <a:off x="19685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97698</xdr:rowOff>
    </xdr:from>
    <xdr:ext cx="469744" cy="259045"/>
    <xdr:sp macro="" textlink="">
      <xdr:nvSpPr>
        <xdr:cNvPr id="74" name="テキスト ボックス 73"/>
        <xdr:cNvSpPr txBox="1"/>
      </xdr:nvSpPr>
      <xdr:spPr>
        <a:xfrm>
          <a:off x="1784428" y="592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10196</xdr:rowOff>
    </xdr:from>
    <xdr:to>
      <xdr:col>6</xdr:col>
      <xdr:colOff>38100</xdr:colOff>
      <xdr:row>34</xdr:row>
      <xdr:rowOff>111796</xdr:rowOff>
    </xdr:to>
    <xdr:sp macro="" textlink="">
      <xdr:nvSpPr>
        <xdr:cNvPr id="75" name="フローチャート: 判断 74"/>
        <xdr:cNvSpPr/>
      </xdr:nvSpPr>
      <xdr:spPr>
        <a:xfrm>
          <a:off x="1079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102923</xdr:rowOff>
    </xdr:from>
    <xdr:ext cx="469744" cy="259045"/>
    <xdr:sp macro="" textlink="">
      <xdr:nvSpPr>
        <xdr:cNvPr id="76" name="テキスト ボックス 75"/>
        <xdr:cNvSpPr txBox="1"/>
      </xdr:nvSpPr>
      <xdr:spPr>
        <a:xfrm>
          <a:off x="895428" y="593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147683</xdr:rowOff>
    </xdr:from>
    <xdr:to>
      <xdr:col>24</xdr:col>
      <xdr:colOff>114300</xdr:colOff>
      <xdr:row>34</xdr:row>
      <xdr:rowOff>77833</xdr:rowOff>
    </xdr:to>
    <xdr:sp macro="" textlink="">
      <xdr:nvSpPr>
        <xdr:cNvPr id="82" name="楕円 81"/>
        <xdr:cNvSpPr/>
      </xdr:nvSpPr>
      <xdr:spPr>
        <a:xfrm>
          <a:off x="4584700" y="580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170560</xdr:rowOff>
    </xdr:from>
    <xdr:ext cx="469744" cy="259045"/>
    <xdr:sp macro="" textlink="">
      <xdr:nvSpPr>
        <xdr:cNvPr id="83" name="議会費該当値テキスト"/>
        <xdr:cNvSpPr txBox="1"/>
      </xdr:nvSpPr>
      <xdr:spPr>
        <a:xfrm>
          <a:off x="4686300" y="5656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129722</xdr:rowOff>
    </xdr:from>
    <xdr:to>
      <xdr:col>20</xdr:col>
      <xdr:colOff>38100</xdr:colOff>
      <xdr:row>34</xdr:row>
      <xdr:rowOff>59872</xdr:rowOff>
    </xdr:to>
    <xdr:sp macro="" textlink="">
      <xdr:nvSpPr>
        <xdr:cNvPr id="84" name="楕円 83"/>
        <xdr:cNvSpPr/>
      </xdr:nvSpPr>
      <xdr:spPr>
        <a:xfrm>
          <a:off x="3746500" y="578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76399</xdr:rowOff>
    </xdr:from>
    <xdr:ext cx="469744" cy="259045"/>
    <xdr:sp macro="" textlink="">
      <xdr:nvSpPr>
        <xdr:cNvPr id="85" name="テキスト ボックス 84"/>
        <xdr:cNvSpPr txBox="1"/>
      </xdr:nvSpPr>
      <xdr:spPr>
        <a:xfrm>
          <a:off x="3562428" y="556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4318</xdr:rowOff>
    </xdr:from>
    <xdr:to>
      <xdr:col>15</xdr:col>
      <xdr:colOff>101600</xdr:colOff>
      <xdr:row>34</xdr:row>
      <xdr:rowOff>105918</xdr:rowOff>
    </xdr:to>
    <xdr:sp macro="" textlink="">
      <xdr:nvSpPr>
        <xdr:cNvPr id="86" name="楕円 85"/>
        <xdr:cNvSpPr/>
      </xdr:nvSpPr>
      <xdr:spPr>
        <a:xfrm>
          <a:off x="2857500" y="583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122445</xdr:rowOff>
    </xdr:from>
    <xdr:ext cx="469744" cy="259045"/>
    <xdr:sp macro="" textlink="">
      <xdr:nvSpPr>
        <xdr:cNvPr id="87" name="テキスト ボックス 86"/>
        <xdr:cNvSpPr txBox="1"/>
      </xdr:nvSpPr>
      <xdr:spPr>
        <a:xfrm>
          <a:off x="2673428" y="5608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84001</xdr:rowOff>
    </xdr:from>
    <xdr:to>
      <xdr:col>10</xdr:col>
      <xdr:colOff>165100</xdr:colOff>
      <xdr:row>34</xdr:row>
      <xdr:rowOff>14151</xdr:rowOff>
    </xdr:to>
    <xdr:sp macro="" textlink="">
      <xdr:nvSpPr>
        <xdr:cNvPr id="88" name="楕円 87"/>
        <xdr:cNvSpPr/>
      </xdr:nvSpPr>
      <xdr:spPr>
        <a:xfrm>
          <a:off x="1968500" y="574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30678</xdr:rowOff>
    </xdr:from>
    <xdr:ext cx="469744" cy="259045"/>
    <xdr:sp macro="" textlink="">
      <xdr:nvSpPr>
        <xdr:cNvPr id="89" name="テキスト ボックス 88"/>
        <xdr:cNvSpPr txBox="1"/>
      </xdr:nvSpPr>
      <xdr:spPr>
        <a:xfrm>
          <a:off x="1784428" y="551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168584</xdr:rowOff>
    </xdr:from>
    <xdr:to>
      <xdr:col>6</xdr:col>
      <xdr:colOff>38100</xdr:colOff>
      <xdr:row>34</xdr:row>
      <xdr:rowOff>98734</xdr:rowOff>
    </xdr:to>
    <xdr:sp macro="" textlink="">
      <xdr:nvSpPr>
        <xdr:cNvPr id="90" name="楕円 89"/>
        <xdr:cNvSpPr/>
      </xdr:nvSpPr>
      <xdr:spPr>
        <a:xfrm>
          <a:off x="1079500" y="582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115261</xdr:rowOff>
    </xdr:from>
    <xdr:ext cx="469744" cy="259045"/>
    <xdr:sp macro="" textlink="">
      <xdr:nvSpPr>
        <xdr:cNvPr id="91" name="テキスト ボックス 90"/>
        <xdr:cNvSpPr txBox="1"/>
      </xdr:nvSpPr>
      <xdr:spPr>
        <a:xfrm>
          <a:off x="895428" y="560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59016</xdr:rowOff>
    </xdr:from>
    <xdr:to>
      <xdr:col>24</xdr:col>
      <xdr:colOff>62865</xdr:colOff>
      <xdr:row>56</xdr:row>
      <xdr:rowOff>157638</xdr:rowOff>
    </xdr:to>
    <xdr:cxnSp macro="">
      <xdr:nvCxnSpPr>
        <xdr:cNvPr id="115" name="直線コネクタ 114"/>
        <xdr:cNvCxnSpPr/>
      </xdr:nvCxnSpPr>
      <xdr:spPr>
        <a:xfrm flipV="1">
          <a:off x="4633595" y="8631516"/>
          <a:ext cx="1270" cy="112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161465</xdr:rowOff>
    </xdr:from>
    <xdr:ext cx="599010" cy="259045"/>
    <xdr:sp macro="" textlink="">
      <xdr:nvSpPr>
        <xdr:cNvPr id="116" name="総務費最小値テキスト"/>
        <xdr:cNvSpPr txBox="1"/>
      </xdr:nvSpPr>
      <xdr:spPr>
        <a:xfrm>
          <a:off x="4686300" y="9762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157638</xdr:rowOff>
    </xdr:from>
    <xdr:to>
      <xdr:col>24</xdr:col>
      <xdr:colOff>152400</xdr:colOff>
      <xdr:row>56</xdr:row>
      <xdr:rowOff>157638</xdr:rowOff>
    </xdr:to>
    <xdr:cxnSp macro="">
      <xdr:nvCxnSpPr>
        <xdr:cNvPr id="117" name="直線コネクタ 116"/>
        <xdr:cNvCxnSpPr/>
      </xdr:nvCxnSpPr>
      <xdr:spPr>
        <a:xfrm>
          <a:off x="4546600" y="9758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5693</xdr:rowOff>
    </xdr:from>
    <xdr:ext cx="599010" cy="259045"/>
    <xdr:sp macro="" textlink="">
      <xdr:nvSpPr>
        <xdr:cNvPr id="118" name="総務費最大値テキスト"/>
        <xdr:cNvSpPr txBox="1"/>
      </xdr:nvSpPr>
      <xdr:spPr>
        <a:xfrm>
          <a:off x="4686300" y="8406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401,177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59016</xdr:rowOff>
    </xdr:from>
    <xdr:to>
      <xdr:col>24</xdr:col>
      <xdr:colOff>152400</xdr:colOff>
      <xdr:row>50</xdr:row>
      <xdr:rowOff>59016</xdr:rowOff>
    </xdr:to>
    <xdr:cxnSp macro="">
      <xdr:nvCxnSpPr>
        <xdr:cNvPr id="119" name="直線コネクタ 118"/>
        <xdr:cNvCxnSpPr/>
      </xdr:nvCxnSpPr>
      <xdr:spPr>
        <a:xfrm>
          <a:off x="4546600" y="863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71497</xdr:rowOff>
    </xdr:from>
    <xdr:to>
      <xdr:col>24</xdr:col>
      <xdr:colOff>63500</xdr:colOff>
      <xdr:row>57</xdr:row>
      <xdr:rowOff>104431</xdr:rowOff>
    </xdr:to>
    <xdr:cxnSp macro="">
      <xdr:nvCxnSpPr>
        <xdr:cNvPr id="120" name="直線コネクタ 119"/>
        <xdr:cNvCxnSpPr/>
      </xdr:nvCxnSpPr>
      <xdr:spPr>
        <a:xfrm flipV="1">
          <a:off x="3797300" y="9501247"/>
          <a:ext cx="838200" cy="37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46279</xdr:rowOff>
    </xdr:from>
    <xdr:ext cx="599010" cy="259045"/>
    <xdr:sp macro="" textlink="">
      <xdr:nvSpPr>
        <xdr:cNvPr id="121" name="総務費平均値テキスト"/>
        <xdr:cNvSpPr txBox="1"/>
      </xdr:nvSpPr>
      <xdr:spPr>
        <a:xfrm>
          <a:off x="4686300" y="9133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23402</xdr:rowOff>
    </xdr:from>
    <xdr:to>
      <xdr:col>24</xdr:col>
      <xdr:colOff>114300</xdr:colOff>
      <xdr:row>54</xdr:row>
      <xdr:rowOff>125002</xdr:rowOff>
    </xdr:to>
    <xdr:sp macro="" textlink="">
      <xdr:nvSpPr>
        <xdr:cNvPr id="122" name="フローチャート: 判断 121"/>
        <xdr:cNvSpPr/>
      </xdr:nvSpPr>
      <xdr:spPr>
        <a:xfrm>
          <a:off x="4584700" y="928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104431</xdr:rowOff>
    </xdr:from>
    <xdr:to>
      <xdr:col>19</xdr:col>
      <xdr:colOff>177800</xdr:colOff>
      <xdr:row>57</xdr:row>
      <xdr:rowOff>131349</xdr:rowOff>
    </xdr:to>
    <xdr:cxnSp macro="">
      <xdr:nvCxnSpPr>
        <xdr:cNvPr id="123" name="直線コネクタ 122"/>
        <xdr:cNvCxnSpPr/>
      </xdr:nvCxnSpPr>
      <xdr:spPr>
        <a:xfrm flipV="1">
          <a:off x="2908300" y="9877081"/>
          <a:ext cx="889000" cy="2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142209</xdr:rowOff>
    </xdr:from>
    <xdr:to>
      <xdr:col>20</xdr:col>
      <xdr:colOff>38100</xdr:colOff>
      <xdr:row>57</xdr:row>
      <xdr:rowOff>72359</xdr:rowOff>
    </xdr:to>
    <xdr:sp macro="" textlink="">
      <xdr:nvSpPr>
        <xdr:cNvPr id="124" name="フローチャート: 判断 123"/>
        <xdr:cNvSpPr/>
      </xdr:nvSpPr>
      <xdr:spPr>
        <a:xfrm>
          <a:off x="3746500" y="9743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88886</xdr:rowOff>
    </xdr:from>
    <xdr:ext cx="534377" cy="259045"/>
    <xdr:sp macro="" textlink="">
      <xdr:nvSpPr>
        <xdr:cNvPr id="125" name="テキスト ボックス 124"/>
        <xdr:cNvSpPr txBox="1"/>
      </xdr:nvSpPr>
      <xdr:spPr>
        <a:xfrm>
          <a:off x="3530111" y="951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131349</xdr:rowOff>
    </xdr:from>
    <xdr:to>
      <xdr:col>15</xdr:col>
      <xdr:colOff>50800</xdr:colOff>
      <xdr:row>57</xdr:row>
      <xdr:rowOff>134176</xdr:rowOff>
    </xdr:to>
    <xdr:cxnSp macro="">
      <xdr:nvCxnSpPr>
        <xdr:cNvPr id="126" name="直線コネクタ 125"/>
        <xdr:cNvCxnSpPr/>
      </xdr:nvCxnSpPr>
      <xdr:spPr>
        <a:xfrm flipV="1">
          <a:off x="2019300" y="9903999"/>
          <a:ext cx="889000" cy="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92165</xdr:rowOff>
    </xdr:from>
    <xdr:to>
      <xdr:col>15</xdr:col>
      <xdr:colOff>101600</xdr:colOff>
      <xdr:row>57</xdr:row>
      <xdr:rowOff>22315</xdr:rowOff>
    </xdr:to>
    <xdr:sp macro="" textlink="">
      <xdr:nvSpPr>
        <xdr:cNvPr id="127" name="フローチャート: 判断 126"/>
        <xdr:cNvSpPr/>
      </xdr:nvSpPr>
      <xdr:spPr>
        <a:xfrm>
          <a:off x="2857500" y="969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38842</xdr:rowOff>
    </xdr:from>
    <xdr:ext cx="599010" cy="259045"/>
    <xdr:sp macro="" textlink="">
      <xdr:nvSpPr>
        <xdr:cNvPr id="128" name="テキスト ボックス 127"/>
        <xdr:cNvSpPr txBox="1"/>
      </xdr:nvSpPr>
      <xdr:spPr>
        <a:xfrm>
          <a:off x="2608795" y="946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134176</xdr:rowOff>
    </xdr:from>
    <xdr:to>
      <xdr:col>10</xdr:col>
      <xdr:colOff>114300</xdr:colOff>
      <xdr:row>57</xdr:row>
      <xdr:rowOff>168134</xdr:rowOff>
    </xdr:to>
    <xdr:cxnSp macro="">
      <xdr:nvCxnSpPr>
        <xdr:cNvPr id="129" name="直線コネクタ 128"/>
        <xdr:cNvCxnSpPr/>
      </xdr:nvCxnSpPr>
      <xdr:spPr>
        <a:xfrm flipV="1">
          <a:off x="1130300" y="9906826"/>
          <a:ext cx="889000" cy="33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21612</xdr:rowOff>
    </xdr:from>
    <xdr:to>
      <xdr:col>10</xdr:col>
      <xdr:colOff>165100</xdr:colOff>
      <xdr:row>57</xdr:row>
      <xdr:rowOff>123212</xdr:rowOff>
    </xdr:to>
    <xdr:sp macro="" textlink="">
      <xdr:nvSpPr>
        <xdr:cNvPr id="130" name="フローチャート: 判断 129"/>
        <xdr:cNvSpPr/>
      </xdr:nvSpPr>
      <xdr:spPr>
        <a:xfrm>
          <a:off x="1968500" y="979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139739</xdr:rowOff>
    </xdr:from>
    <xdr:ext cx="534377" cy="259045"/>
    <xdr:sp macro="" textlink="">
      <xdr:nvSpPr>
        <xdr:cNvPr id="131" name="テキスト ボックス 130"/>
        <xdr:cNvSpPr txBox="1"/>
      </xdr:nvSpPr>
      <xdr:spPr>
        <a:xfrm>
          <a:off x="1752111" y="956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26820</xdr:rowOff>
    </xdr:from>
    <xdr:to>
      <xdr:col>6</xdr:col>
      <xdr:colOff>38100</xdr:colOff>
      <xdr:row>57</xdr:row>
      <xdr:rowOff>128420</xdr:rowOff>
    </xdr:to>
    <xdr:sp macro="" textlink="">
      <xdr:nvSpPr>
        <xdr:cNvPr id="132" name="フローチャート: 判断 131"/>
        <xdr:cNvSpPr/>
      </xdr:nvSpPr>
      <xdr:spPr>
        <a:xfrm>
          <a:off x="1079500" y="979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144947</xdr:rowOff>
    </xdr:from>
    <xdr:ext cx="534377" cy="259045"/>
    <xdr:sp macro="" textlink="">
      <xdr:nvSpPr>
        <xdr:cNvPr id="133" name="テキスト ボックス 132"/>
        <xdr:cNvSpPr txBox="1"/>
      </xdr:nvSpPr>
      <xdr:spPr>
        <a:xfrm>
          <a:off x="863111" y="957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20697</xdr:rowOff>
    </xdr:from>
    <xdr:to>
      <xdr:col>24</xdr:col>
      <xdr:colOff>114300</xdr:colOff>
      <xdr:row>55</xdr:row>
      <xdr:rowOff>122297</xdr:rowOff>
    </xdr:to>
    <xdr:sp macro="" textlink="">
      <xdr:nvSpPr>
        <xdr:cNvPr id="139" name="楕円 138"/>
        <xdr:cNvSpPr/>
      </xdr:nvSpPr>
      <xdr:spPr>
        <a:xfrm>
          <a:off x="4584700" y="945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170574</xdr:rowOff>
    </xdr:from>
    <xdr:ext cx="599010" cy="259045"/>
    <xdr:sp macro="" textlink="">
      <xdr:nvSpPr>
        <xdr:cNvPr id="140" name="総務費該当値テキスト"/>
        <xdr:cNvSpPr txBox="1"/>
      </xdr:nvSpPr>
      <xdr:spPr>
        <a:xfrm>
          <a:off x="4686300" y="9428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53631</xdr:rowOff>
    </xdr:from>
    <xdr:to>
      <xdr:col>20</xdr:col>
      <xdr:colOff>38100</xdr:colOff>
      <xdr:row>57</xdr:row>
      <xdr:rowOff>155231</xdr:rowOff>
    </xdr:to>
    <xdr:sp macro="" textlink="">
      <xdr:nvSpPr>
        <xdr:cNvPr id="141" name="楕円 140"/>
        <xdr:cNvSpPr/>
      </xdr:nvSpPr>
      <xdr:spPr>
        <a:xfrm>
          <a:off x="3746500" y="982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146358</xdr:rowOff>
    </xdr:from>
    <xdr:ext cx="534377" cy="259045"/>
    <xdr:sp macro="" textlink="">
      <xdr:nvSpPr>
        <xdr:cNvPr id="142" name="テキスト ボックス 141"/>
        <xdr:cNvSpPr txBox="1"/>
      </xdr:nvSpPr>
      <xdr:spPr>
        <a:xfrm>
          <a:off x="3530111" y="991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80549</xdr:rowOff>
    </xdr:from>
    <xdr:to>
      <xdr:col>15</xdr:col>
      <xdr:colOff>101600</xdr:colOff>
      <xdr:row>58</xdr:row>
      <xdr:rowOff>10699</xdr:rowOff>
    </xdr:to>
    <xdr:sp macro="" textlink="">
      <xdr:nvSpPr>
        <xdr:cNvPr id="143" name="楕円 142"/>
        <xdr:cNvSpPr/>
      </xdr:nvSpPr>
      <xdr:spPr>
        <a:xfrm>
          <a:off x="2857500" y="985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1826</xdr:rowOff>
    </xdr:from>
    <xdr:ext cx="534377" cy="259045"/>
    <xdr:sp macro="" textlink="">
      <xdr:nvSpPr>
        <xdr:cNvPr id="144" name="テキスト ボックス 143"/>
        <xdr:cNvSpPr txBox="1"/>
      </xdr:nvSpPr>
      <xdr:spPr>
        <a:xfrm>
          <a:off x="2641111" y="994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83376</xdr:rowOff>
    </xdr:from>
    <xdr:to>
      <xdr:col>10</xdr:col>
      <xdr:colOff>165100</xdr:colOff>
      <xdr:row>58</xdr:row>
      <xdr:rowOff>13526</xdr:rowOff>
    </xdr:to>
    <xdr:sp macro="" textlink="">
      <xdr:nvSpPr>
        <xdr:cNvPr id="145" name="楕円 144"/>
        <xdr:cNvSpPr/>
      </xdr:nvSpPr>
      <xdr:spPr>
        <a:xfrm>
          <a:off x="1968500" y="985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4653</xdr:rowOff>
    </xdr:from>
    <xdr:ext cx="534377" cy="259045"/>
    <xdr:sp macro="" textlink="">
      <xdr:nvSpPr>
        <xdr:cNvPr id="146" name="テキスト ボックス 145"/>
        <xdr:cNvSpPr txBox="1"/>
      </xdr:nvSpPr>
      <xdr:spPr>
        <a:xfrm>
          <a:off x="1752111" y="994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117334</xdr:rowOff>
    </xdr:from>
    <xdr:to>
      <xdr:col>6</xdr:col>
      <xdr:colOff>38100</xdr:colOff>
      <xdr:row>58</xdr:row>
      <xdr:rowOff>47484</xdr:rowOff>
    </xdr:to>
    <xdr:sp macro="" textlink="">
      <xdr:nvSpPr>
        <xdr:cNvPr id="147" name="楕円 146"/>
        <xdr:cNvSpPr/>
      </xdr:nvSpPr>
      <xdr:spPr>
        <a:xfrm>
          <a:off x="1079500" y="988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38611</xdr:rowOff>
    </xdr:from>
    <xdr:ext cx="534377" cy="259045"/>
    <xdr:sp macro="" textlink="">
      <xdr:nvSpPr>
        <xdr:cNvPr id="148" name="テキスト ボックス 147"/>
        <xdr:cNvSpPr txBox="1"/>
      </xdr:nvSpPr>
      <xdr:spPr>
        <a:xfrm>
          <a:off x="863111" y="998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37203</xdr:rowOff>
    </xdr:from>
    <xdr:to>
      <xdr:col>24</xdr:col>
      <xdr:colOff>62865</xdr:colOff>
      <xdr:row>78</xdr:row>
      <xdr:rowOff>166134</xdr:rowOff>
    </xdr:to>
    <xdr:cxnSp macro="">
      <xdr:nvCxnSpPr>
        <xdr:cNvPr id="173" name="直線コネクタ 172"/>
        <xdr:cNvCxnSpPr/>
      </xdr:nvCxnSpPr>
      <xdr:spPr>
        <a:xfrm flipV="1">
          <a:off x="4633595" y="12210153"/>
          <a:ext cx="1270" cy="1329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169961</xdr:rowOff>
    </xdr:from>
    <xdr:ext cx="599010" cy="259045"/>
    <xdr:sp macro="" textlink="">
      <xdr:nvSpPr>
        <xdr:cNvPr id="174" name="民生費最小値テキスト"/>
        <xdr:cNvSpPr txBox="1"/>
      </xdr:nvSpPr>
      <xdr:spPr>
        <a:xfrm>
          <a:off x="4686300" y="1354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166134</xdr:rowOff>
    </xdr:from>
    <xdr:to>
      <xdr:col>24</xdr:col>
      <xdr:colOff>152400</xdr:colOff>
      <xdr:row>78</xdr:row>
      <xdr:rowOff>166134</xdr:rowOff>
    </xdr:to>
    <xdr:cxnSp macro="">
      <xdr:nvCxnSpPr>
        <xdr:cNvPr id="175" name="直線コネクタ 174"/>
        <xdr:cNvCxnSpPr/>
      </xdr:nvCxnSpPr>
      <xdr:spPr>
        <a:xfrm>
          <a:off x="4546600" y="13539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155330</xdr:rowOff>
    </xdr:from>
    <xdr:ext cx="599010" cy="259045"/>
    <xdr:sp macro="" textlink="">
      <xdr:nvSpPr>
        <xdr:cNvPr id="176" name="民生費最大値テキスト"/>
        <xdr:cNvSpPr txBox="1"/>
      </xdr:nvSpPr>
      <xdr:spPr>
        <a:xfrm>
          <a:off x="4686300" y="11985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280,951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37203</xdr:rowOff>
    </xdr:from>
    <xdr:to>
      <xdr:col>24</xdr:col>
      <xdr:colOff>152400</xdr:colOff>
      <xdr:row>71</xdr:row>
      <xdr:rowOff>37203</xdr:rowOff>
    </xdr:to>
    <xdr:cxnSp macro="">
      <xdr:nvCxnSpPr>
        <xdr:cNvPr id="177" name="直線コネクタ 176"/>
        <xdr:cNvCxnSpPr/>
      </xdr:nvCxnSpPr>
      <xdr:spPr>
        <a:xfrm>
          <a:off x="4546600" y="1221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80950</xdr:rowOff>
    </xdr:from>
    <xdr:to>
      <xdr:col>24</xdr:col>
      <xdr:colOff>63500</xdr:colOff>
      <xdr:row>76</xdr:row>
      <xdr:rowOff>73909</xdr:rowOff>
    </xdr:to>
    <xdr:cxnSp macro="">
      <xdr:nvCxnSpPr>
        <xdr:cNvPr id="178" name="直線コネクタ 177"/>
        <xdr:cNvCxnSpPr/>
      </xdr:nvCxnSpPr>
      <xdr:spPr>
        <a:xfrm flipV="1">
          <a:off x="3797300" y="12939700"/>
          <a:ext cx="838200" cy="16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77508</xdr:rowOff>
    </xdr:from>
    <xdr:ext cx="599010" cy="259045"/>
    <xdr:sp macro="" textlink="">
      <xdr:nvSpPr>
        <xdr:cNvPr id="179" name="民生費平均値テキスト"/>
        <xdr:cNvSpPr txBox="1"/>
      </xdr:nvSpPr>
      <xdr:spPr>
        <a:xfrm>
          <a:off x="4686300" y="131077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99081</xdr:rowOff>
    </xdr:from>
    <xdr:to>
      <xdr:col>24</xdr:col>
      <xdr:colOff>114300</xdr:colOff>
      <xdr:row>77</xdr:row>
      <xdr:rowOff>29231</xdr:rowOff>
    </xdr:to>
    <xdr:sp macro="" textlink="">
      <xdr:nvSpPr>
        <xdr:cNvPr id="180" name="フローチャート: 判断 179"/>
        <xdr:cNvSpPr/>
      </xdr:nvSpPr>
      <xdr:spPr>
        <a:xfrm>
          <a:off x="4584700" y="1312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73909</xdr:rowOff>
    </xdr:from>
    <xdr:to>
      <xdr:col>19</xdr:col>
      <xdr:colOff>177800</xdr:colOff>
      <xdr:row>76</xdr:row>
      <xdr:rowOff>96213</xdr:rowOff>
    </xdr:to>
    <xdr:cxnSp macro="">
      <xdr:nvCxnSpPr>
        <xdr:cNvPr id="181" name="直線コネクタ 180"/>
        <xdr:cNvCxnSpPr/>
      </xdr:nvCxnSpPr>
      <xdr:spPr>
        <a:xfrm flipV="1">
          <a:off x="2908300" y="13104109"/>
          <a:ext cx="889000" cy="2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131671</xdr:rowOff>
    </xdr:from>
    <xdr:to>
      <xdr:col>20</xdr:col>
      <xdr:colOff>38100</xdr:colOff>
      <xdr:row>77</xdr:row>
      <xdr:rowOff>61821</xdr:rowOff>
    </xdr:to>
    <xdr:sp macro="" textlink="">
      <xdr:nvSpPr>
        <xdr:cNvPr id="182" name="フローチャート: 判断 181"/>
        <xdr:cNvSpPr/>
      </xdr:nvSpPr>
      <xdr:spPr>
        <a:xfrm>
          <a:off x="3746500" y="1316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52948</xdr:rowOff>
    </xdr:from>
    <xdr:ext cx="599010" cy="259045"/>
    <xdr:sp macro="" textlink="">
      <xdr:nvSpPr>
        <xdr:cNvPr id="183" name="テキスト ボックス 182"/>
        <xdr:cNvSpPr txBox="1"/>
      </xdr:nvSpPr>
      <xdr:spPr>
        <a:xfrm>
          <a:off x="3497795" y="13254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96213</xdr:rowOff>
    </xdr:from>
    <xdr:to>
      <xdr:col>15</xdr:col>
      <xdr:colOff>50800</xdr:colOff>
      <xdr:row>76</xdr:row>
      <xdr:rowOff>122806</xdr:rowOff>
    </xdr:to>
    <xdr:cxnSp macro="">
      <xdr:nvCxnSpPr>
        <xdr:cNvPr id="184" name="直線コネクタ 183"/>
        <xdr:cNvCxnSpPr/>
      </xdr:nvCxnSpPr>
      <xdr:spPr>
        <a:xfrm flipV="1">
          <a:off x="2019300" y="13126413"/>
          <a:ext cx="889000" cy="2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2467</xdr:rowOff>
    </xdr:from>
    <xdr:to>
      <xdr:col>15</xdr:col>
      <xdr:colOff>101600</xdr:colOff>
      <xdr:row>77</xdr:row>
      <xdr:rowOff>104067</xdr:rowOff>
    </xdr:to>
    <xdr:sp macro="" textlink="">
      <xdr:nvSpPr>
        <xdr:cNvPr id="185" name="フローチャート: 判断 184"/>
        <xdr:cNvSpPr/>
      </xdr:nvSpPr>
      <xdr:spPr>
        <a:xfrm>
          <a:off x="2857500" y="1320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95194</xdr:rowOff>
    </xdr:from>
    <xdr:ext cx="599010" cy="259045"/>
    <xdr:sp macro="" textlink="">
      <xdr:nvSpPr>
        <xdr:cNvPr id="186" name="テキスト ボックス 185"/>
        <xdr:cNvSpPr txBox="1"/>
      </xdr:nvSpPr>
      <xdr:spPr>
        <a:xfrm>
          <a:off x="2608795" y="1329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122806</xdr:rowOff>
    </xdr:from>
    <xdr:to>
      <xdr:col>10</xdr:col>
      <xdr:colOff>114300</xdr:colOff>
      <xdr:row>76</xdr:row>
      <xdr:rowOff>163238</xdr:rowOff>
    </xdr:to>
    <xdr:cxnSp macro="">
      <xdr:nvCxnSpPr>
        <xdr:cNvPr id="187" name="直線コネクタ 186"/>
        <xdr:cNvCxnSpPr/>
      </xdr:nvCxnSpPr>
      <xdr:spPr>
        <a:xfrm flipV="1">
          <a:off x="1130300" y="13153006"/>
          <a:ext cx="889000" cy="4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17097</xdr:rowOff>
    </xdr:from>
    <xdr:to>
      <xdr:col>10</xdr:col>
      <xdr:colOff>165100</xdr:colOff>
      <xdr:row>77</xdr:row>
      <xdr:rowOff>118697</xdr:rowOff>
    </xdr:to>
    <xdr:sp macro="" textlink="">
      <xdr:nvSpPr>
        <xdr:cNvPr id="188" name="フローチャート: 判断 187"/>
        <xdr:cNvSpPr/>
      </xdr:nvSpPr>
      <xdr:spPr>
        <a:xfrm>
          <a:off x="1968500" y="1321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109824</xdr:rowOff>
    </xdr:from>
    <xdr:ext cx="599010" cy="259045"/>
    <xdr:sp macro="" textlink="">
      <xdr:nvSpPr>
        <xdr:cNvPr id="189" name="テキスト ボックス 188"/>
        <xdr:cNvSpPr txBox="1"/>
      </xdr:nvSpPr>
      <xdr:spPr>
        <a:xfrm>
          <a:off x="1719795" y="13311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26240</xdr:rowOff>
    </xdr:from>
    <xdr:to>
      <xdr:col>6</xdr:col>
      <xdr:colOff>38100</xdr:colOff>
      <xdr:row>77</xdr:row>
      <xdr:rowOff>127840</xdr:rowOff>
    </xdr:to>
    <xdr:sp macro="" textlink="">
      <xdr:nvSpPr>
        <xdr:cNvPr id="190" name="フローチャート: 判断 189"/>
        <xdr:cNvSpPr/>
      </xdr:nvSpPr>
      <xdr:spPr>
        <a:xfrm>
          <a:off x="1079500" y="1322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118967</xdr:rowOff>
    </xdr:from>
    <xdr:ext cx="599010" cy="259045"/>
    <xdr:sp macro="" textlink="">
      <xdr:nvSpPr>
        <xdr:cNvPr id="191" name="テキスト ボックス 190"/>
        <xdr:cNvSpPr txBox="1"/>
      </xdr:nvSpPr>
      <xdr:spPr>
        <a:xfrm>
          <a:off x="830795" y="1332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30150</xdr:rowOff>
    </xdr:from>
    <xdr:to>
      <xdr:col>24</xdr:col>
      <xdr:colOff>114300</xdr:colOff>
      <xdr:row>75</xdr:row>
      <xdr:rowOff>131750</xdr:rowOff>
    </xdr:to>
    <xdr:sp macro="" textlink="">
      <xdr:nvSpPr>
        <xdr:cNvPr id="197" name="楕円 196"/>
        <xdr:cNvSpPr/>
      </xdr:nvSpPr>
      <xdr:spPr>
        <a:xfrm>
          <a:off x="4584700" y="1288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53027</xdr:rowOff>
    </xdr:from>
    <xdr:ext cx="599010" cy="259045"/>
    <xdr:sp macro="" textlink="">
      <xdr:nvSpPr>
        <xdr:cNvPr id="198" name="民生費該当値テキスト"/>
        <xdr:cNvSpPr txBox="1"/>
      </xdr:nvSpPr>
      <xdr:spPr>
        <a:xfrm>
          <a:off x="4686300" y="12740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23109</xdr:rowOff>
    </xdr:from>
    <xdr:to>
      <xdr:col>20</xdr:col>
      <xdr:colOff>38100</xdr:colOff>
      <xdr:row>76</xdr:row>
      <xdr:rowOff>124709</xdr:rowOff>
    </xdr:to>
    <xdr:sp macro="" textlink="">
      <xdr:nvSpPr>
        <xdr:cNvPr id="199" name="楕円 198"/>
        <xdr:cNvSpPr/>
      </xdr:nvSpPr>
      <xdr:spPr>
        <a:xfrm>
          <a:off x="3746500" y="1305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141236</xdr:rowOff>
    </xdr:from>
    <xdr:ext cx="599010" cy="259045"/>
    <xdr:sp macro="" textlink="">
      <xdr:nvSpPr>
        <xdr:cNvPr id="200" name="テキスト ボックス 199"/>
        <xdr:cNvSpPr txBox="1"/>
      </xdr:nvSpPr>
      <xdr:spPr>
        <a:xfrm>
          <a:off x="3497795" y="12828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45413</xdr:rowOff>
    </xdr:from>
    <xdr:to>
      <xdr:col>15</xdr:col>
      <xdr:colOff>101600</xdr:colOff>
      <xdr:row>76</xdr:row>
      <xdr:rowOff>147013</xdr:rowOff>
    </xdr:to>
    <xdr:sp macro="" textlink="">
      <xdr:nvSpPr>
        <xdr:cNvPr id="201" name="楕円 200"/>
        <xdr:cNvSpPr/>
      </xdr:nvSpPr>
      <xdr:spPr>
        <a:xfrm>
          <a:off x="2857500" y="1307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163540</xdr:rowOff>
    </xdr:from>
    <xdr:ext cx="599010" cy="259045"/>
    <xdr:sp macro="" textlink="">
      <xdr:nvSpPr>
        <xdr:cNvPr id="202" name="テキスト ボックス 201"/>
        <xdr:cNvSpPr txBox="1"/>
      </xdr:nvSpPr>
      <xdr:spPr>
        <a:xfrm>
          <a:off x="2608795" y="12850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72006</xdr:rowOff>
    </xdr:from>
    <xdr:to>
      <xdr:col>10</xdr:col>
      <xdr:colOff>165100</xdr:colOff>
      <xdr:row>77</xdr:row>
      <xdr:rowOff>2156</xdr:rowOff>
    </xdr:to>
    <xdr:sp macro="" textlink="">
      <xdr:nvSpPr>
        <xdr:cNvPr id="203" name="楕円 202"/>
        <xdr:cNvSpPr/>
      </xdr:nvSpPr>
      <xdr:spPr>
        <a:xfrm>
          <a:off x="1968500" y="1310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18683</xdr:rowOff>
    </xdr:from>
    <xdr:ext cx="599010" cy="259045"/>
    <xdr:sp macro="" textlink="">
      <xdr:nvSpPr>
        <xdr:cNvPr id="204" name="テキスト ボックス 203"/>
        <xdr:cNvSpPr txBox="1"/>
      </xdr:nvSpPr>
      <xdr:spPr>
        <a:xfrm>
          <a:off x="1719795" y="12877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112438</xdr:rowOff>
    </xdr:from>
    <xdr:to>
      <xdr:col>6</xdr:col>
      <xdr:colOff>38100</xdr:colOff>
      <xdr:row>77</xdr:row>
      <xdr:rowOff>42588</xdr:rowOff>
    </xdr:to>
    <xdr:sp macro="" textlink="">
      <xdr:nvSpPr>
        <xdr:cNvPr id="205" name="楕円 204"/>
        <xdr:cNvSpPr/>
      </xdr:nvSpPr>
      <xdr:spPr>
        <a:xfrm>
          <a:off x="1079500" y="1314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59115</xdr:rowOff>
    </xdr:from>
    <xdr:ext cx="599010" cy="259045"/>
    <xdr:sp macro="" textlink="">
      <xdr:nvSpPr>
        <xdr:cNvPr id="206" name="テキスト ボックス 205"/>
        <xdr:cNvSpPr txBox="1"/>
      </xdr:nvSpPr>
      <xdr:spPr>
        <a:xfrm>
          <a:off x="830795" y="12917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125992</xdr:rowOff>
    </xdr:from>
    <xdr:to>
      <xdr:col>24</xdr:col>
      <xdr:colOff>62865</xdr:colOff>
      <xdr:row>98</xdr:row>
      <xdr:rowOff>33866</xdr:rowOff>
    </xdr:to>
    <xdr:cxnSp macro="">
      <xdr:nvCxnSpPr>
        <xdr:cNvPr id="230" name="直線コネクタ 229"/>
        <xdr:cNvCxnSpPr/>
      </xdr:nvCxnSpPr>
      <xdr:spPr>
        <a:xfrm flipV="1">
          <a:off x="4633595" y="15385042"/>
          <a:ext cx="1270" cy="145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37693</xdr:rowOff>
    </xdr:from>
    <xdr:ext cx="534377" cy="259045"/>
    <xdr:sp macro="" textlink="">
      <xdr:nvSpPr>
        <xdr:cNvPr id="231" name="衛生費最小値テキスト"/>
        <xdr:cNvSpPr txBox="1"/>
      </xdr:nvSpPr>
      <xdr:spPr>
        <a:xfrm>
          <a:off x="4686300" y="1683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33866</xdr:rowOff>
    </xdr:from>
    <xdr:to>
      <xdr:col>24</xdr:col>
      <xdr:colOff>152400</xdr:colOff>
      <xdr:row>98</xdr:row>
      <xdr:rowOff>33866</xdr:rowOff>
    </xdr:to>
    <xdr:cxnSp macro="">
      <xdr:nvCxnSpPr>
        <xdr:cNvPr id="232" name="直線コネクタ 231"/>
        <xdr:cNvCxnSpPr/>
      </xdr:nvCxnSpPr>
      <xdr:spPr>
        <a:xfrm>
          <a:off x="4546600" y="1683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72669</xdr:rowOff>
    </xdr:from>
    <xdr:ext cx="599010" cy="259045"/>
    <xdr:sp macro="" textlink="">
      <xdr:nvSpPr>
        <xdr:cNvPr id="233" name="衛生費最大値テキスト"/>
        <xdr:cNvSpPr txBox="1"/>
      </xdr:nvSpPr>
      <xdr:spPr>
        <a:xfrm>
          <a:off x="4686300" y="1516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214,299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125992</xdr:rowOff>
    </xdr:from>
    <xdr:to>
      <xdr:col>24</xdr:col>
      <xdr:colOff>152400</xdr:colOff>
      <xdr:row>89</xdr:row>
      <xdr:rowOff>125992</xdr:rowOff>
    </xdr:to>
    <xdr:cxnSp macro="">
      <xdr:nvCxnSpPr>
        <xdr:cNvPr id="234" name="直線コネクタ 233"/>
        <xdr:cNvCxnSpPr/>
      </xdr:nvCxnSpPr>
      <xdr:spPr>
        <a:xfrm>
          <a:off x="4546600" y="1538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89</xdr:row>
      <xdr:rowOff>125992</xdr:rowOff>
    </xdr:from>
    <xdr:to>
      <xdr:col>24</xdr:col>
      <xdr:colOff>63500</xdr:colOff>
      <xdr:row>96</xdr:row>
      <xdr:rowOff>33446</xdr:rowOff>
    </xdr:to>
    <xdr:cxnSp macro="">
      <xdr:nvCxnSpPr>
        <xdr:cNvPr id="235" name="直線コネクタ 234"/>
        <xdr:cNvCxnSpPr/>
      </xdr:nvCxnSpPr>
      <xdr:spPr>
        <a:xfrm flipV="1">
          <a:off x="3797300" y="15385042"/>
          <a:ext cx="838200" cy="110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93921</xdr:rowOff>
    </xdr:from>
    <xdr:ext cx="534377" cy="259045"/>
    <xdr:sp macro="" textlink="">
      <xdr:nvSpPr>
        <xdr:cNvPr id="236" name="衛生費平均値テキスト"/>
        <xdr:cNvSpPr txBox="1"/>
      </xdr:nvSpPr>
      <xdr:spPr>
        <a:xfrm>
          <a:off x="4686300" y="16553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115494</xdr:rowOff>
    </xdr:from>
    <xdr:to>
      <xdr:col>24</xdr:col>
      <xdr:colOff>114300</xdr:colOff>
      <xdr:row>97</xdr:row>
      <xdr:rowOff>45644</xdr:rowOff>
    </xdr:to>
    <xdr:sp macro="" textlink="">
      <xdr:nvSpPr>
        <xdr:cNvPr id="237" name="フローチャート: 判断 236"/>
        <xdr:cNvSpPr/>
      </xdr:nvSpPr>
      <xdr:spPr>
        <a:xfrm>
          <a:off x="45847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33446</xdr:rowOff>
    </xdr:from>
    <xdr:to>
      <xdr:col>19</xdr:col>
      <xdr:colOff>177800</xdr:colOff>
      <xdr:row>96</xdr:row>
      <xdr:rowOff>138916</xdr:rowOff>
    </xdr:to>
    <xdr:cxnSp macro="">
      <xdr:nvCxnSpPr>
        <xdr:cNvPr id="238" name="直線コネクタ 237"/>
        <xdr:cNvCxnSpPr/>
      </xdr:nvCxnSpPr>
      <xdr:spPr>
        <a:xfrm flipV="1">
          <a:off x="2908300" y="16492646"/>
          <a:ext cx="889000" cy="10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140388</xdr:rowOff>
    </xdr:from>
    <xdr:to>
      <xdr:col>20</xdr:col>
      <xdr:colOff>38100</xdr:colOff>
      <xdr:row>97</xdr:row>
      <xdr:rowOff>70538</xdr:rowOff>
    </xdr:to>
    <xdr:sp macro="" textlink="">
      <xdr:nvSpPr>
        <xdr:cNvPr id="239" name="フローチャート: 判断 238"/>
        <xdr:cNvSpPr/>
      </xdr:nvSpPr>
      <xdr:spPr>
        <a:xfrm>
          <a:off x="3746500" y="165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61665</xdr:rowOff>
    </xdr:from>
    <xdr:ext cx="534377" cy="259045"/>
    <xdr:sp macro="" textlink="">
      <xdr:nvSpPr>
        <xdr:cNvPr id="240" name="テキスト ボックス 239"/>
        <xdr:cNvSpPr txBox="1"/>
      </xdr:nvSpPr>
      <xdr:spPr>
        <a:xfrm>
          <a:off x="3530111" y="1669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117921</xdr:rowOff>
    </xdr:from>
    <xdr:to>
      <xdr:col>15</xdr:col>
      <xdr:colOff>50800</xdr:colOff>
      <xdr:row>96</xdr:row>
      <xdr:rowOff>138916</xdr:rowOff>
    </xdr:to>
    <xdr:cxnSp macro="">
      <xdr:nvCxnSpPr>
        <xdr:cNvPr id="241" name="直線コネクタ 240"/>
        <xdr:cNvCxnSpPr/>
      </xdr:nvCxnSpPr>
      <xdr:spPr>
        <a:xfrm>
          <a:off x="2019300" y="16577121"/>
          <a:ext cx="889000" cy="2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137699</xdr:rowOff>
    </xdr:from>
    <xdr:to>
      <xdr:col>15</xdr:col>
      <xdr:colOff>101600</xdr:colOff>
      <xdr:row>97</xdr:row>
      <xdr:rowOff>67849</xdr:rowOff>
    </xdr:to>
    <xdr:sp macro="" textlink="">
      <xdr:nvSpPr>
        <xdr:cNvPr id="242" name="フローチャート: 判断 241"/>
        <xdr:cNvSpPr/>
      </xdr:nvSpPr>
      <xdr:spPr>
        <a:xfrm>
          <a:off x="2857500" y="1659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58976</xdr:rowOff>
    </xdr:from>
    <xdr:ext cx="534377" cy="259045"/>
    <xdr:sp macro="" textlink="">
      <xdr:nvSpPr>
        <xdr:cNvPr id="243" name="テキスト ボックス 242"/>
        <xdr:cNvSpPr txBox="1"/>
      </xdr:nvSpPr>
      <xdr:spPr>
        <a:xfrm>
          <a:off x="2641111" y="1668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97554</xdr:rowOff>
    </xdr:from>
    <xdr:to>
      <xdr:col>10</xdr:col>
      <xdr:colOff>114300</xdr:colOff>
      <xdr:row>96</xdr:row>
      <xdr:rowOff>117921</xdr:rowOff>
    </xdr:to>
    <xdr:cxnSp macro="">
      <xdr:nvCxnSpPr>
        <xdr:cNvPr id="244" name="直線コネクタ 243"/>
        <xdr:cNvCxnSpPr/>
      </xdr:nvCxnSpPr>
      <xdr:spPr>
        <a:xfrm>
          <a:off x="1130300" y="16556754"/>
          <a:ext cx="889000" cy="20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143352</xdr:rowOff>
    </xdr:from>
    <xdr:to>
      <xdr:col>10</xdr:col>
      <xdr:colOff>165100</xdr:colOff>
      <xdr:row>97</xdr:row>
      <xdr:rowOff>73502</xdr:rowOff>
    </xdr:to>
    <xdr:sp macro="" textlink="">
      <xdr:nvSpPr>
        <xdr:cNvPr id="245" name="フローチャート: 判断 244"/>
        <xdr:cNvSpPr/>
      </xdr:nvSpPr>
      <xdr:spPr>
        <a:xfrm>
          <a:off x="1968500" y="1660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64629</xdr:rowOff>
    </xdr:from>
    <xdr:ext cx="534377" cy="259045"/>
    <xdr:sp macro="" textlink="">
      <xdr:nvSpPr>
        <xdr:cNvPr id="246" name="テキスト ボックス 245"/>
        <xdr:cNvSpPr txBox="1"/>
      </xdr:nvSpPr>
      <xdr:spPr>
        <a:xfrm>
          <a:off x="1752111" y="1669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134308</xdr:rowOff>
    </xdr:from>
    <xdr:to>
      <xdr:col>6</xdr:col>
      <xdr:colOff>38100</xdr:colOff>
      <xdr:row>97</xdr:row>
      <xdr:rowOff>64458</xdr:rowOff>
    </xdr:to>
    <xdr:sp macro="" textlink="">
      <xdr:nvSpPr>
        <xdr:cNvPr id="247" name="フローチャート: 判断 246"/>
        <xdr:cNvSpPr/>
      </xdr:nvSpPr>
      <xdr:spPr>
        <a:xfrm>
          <a:off x="1079500" y="1659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55585</xdr:rowOff>
    </xdr:from>
    <xdr:ext cx="534377" cy="259045"/>
    <xdr:sp macro="" textlink="">
      <xdr:nvSpPr>
        <xdr:cNvPr id="248" name="テキスト ボックス 247"/>
        <xdr:cNvSpPr txBox="1"/>
      </xdr:nvSpPr>
      <xdr:spPr>
        <a:xfrm>
          <a:off x="863111" y="1668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89</xdr:row>
      <xdr:rowOff>75192</xdr:rowOff>
    </xdr:from>
    <xdr:to>
      <xdr:col>24</xdr:col>
      <xdr:colOff>114300</xdr:colOff>
      <xdr:row>90</xdr:row>
      <xdr:rowOff>5342</xdr:rowOff>
    </xdr:to>
    <xdr:sp macro="" textlink="">
      <xdr:nvSpPr>
        <xdr:cNvPr id="254" name="楕円 253"/>
        <xdr:cNvSpPr/>
      </xdr:nvSpPr>
      <xdr:spPr>
        <a:xfrm>
          <a:off x="4584700" y="1533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28219</xdr:rowOff>
    </xdr:from>
    <xdr:ext cx="599010" cy="259045"/>
    <xdr:sp macro="" textlink="">
      <xdr:nvSpPr>
        <xdr:cNvPr id="255" name="衛生費該当値テキスト"/>
        <xdr:cNvSpPr txBox="1"/>
      </xdr:nvSpPr>
      <xdr:spPr>
        <a:xfrm>
          <a:off x="4686300" y="15287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154096</xdr:rowOff>
    </xdr:from>
    <xdr:to>
      <xdr:col>20</xdr:col>
      <xdr:colOff>38100</xdr:colOff>
      <xdr:row>96</xdr:row>
      <xdr:rowOff>84246</xdr:rowOff>
    </xdr:to>
    <xdr:sp macro="" textlink="">
      <xdr:nvSpPr>
        <xdr:cNvPr id="256" name="楕円 255"/>
        <xdr:cNvSpPr/>
      </xdr:nvSpPr>
      <xdr:spPr>
        <a:xfrm>
          <a:off x="3746500" y="1644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100773</xdr:rowOff>
    </xdr:from>
    <xdr:ext cx="534377" cy="259045"/>
    <xdr:sp macro="" textlink="">
      <xdr:nvSpPr>
        <xdr:cNvPr id="257" name="テキスト ボックス 256"/>
        <xdr:cNvSpPr txBox="1"/>
      </xdr:nvSpPr>
      <xdr:spPr>
        <a:xfrm>
          <a:off x="3530111" y="1621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88116</xdr:rowOff>
    </xdr:from>
    <xdr:to>
      <xdr:col>15</xdr:col>
      <xdr:colOff>101600</xdr:colOff>
      <xdr:row>97</xdr:row>
      <xdr:rowOff>18266</xdr:rowOff>
    </xdr:to>
    <xdr:sp macro="" textlink="">
      <xdr:nvSpPr>
        <xdr:cNvPr id="258" name="楕円 257"/>
        <xdr:cNvSpPr/>
      </xdr:nvSpPr>
      <xdr:spPr>
        <a:xfrm>
          <a:off x="2857500" y="1654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34793</xdr:rowOff>
    </xdr:from>
    <xdr:ext cx="534377" cy="259045"/>
    <xdr:sp macro="" textlink="">
      <xdr:nvSpPr>
        <xdr:cNvPr id="259" name="テキスト ボックス 258"/>
        <xdr:cNvSpPr txBox="1"/>
      </xdr:nvSpPr>
      <xdr:spPr>
        <a:xfrm>
          <a:off x="2641111" y="1632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67121</xdr:rowOff>
    </xdr:from>
    <xdr:to>
      <xdr:col>10</xdr:col>
      <xdr:colOff>165100</xdr:colOff>
      <xdr:row>96</xdr:row>
      <xdr:rowOff>168721</xdr:rowOff>
    </xdr:to>
    <xdr:sp macro="" textlink="">
      <xdr:nvSpPr>
        <xdr:cNvPr id="260" name="楕円 259"/>
        <xdr:cNvSpPr/>
      </xdr:nvSpPr>
      <xdr:spPr>
        <a:xfrm>
          <a:off x="1968500" y="1652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13798</xdr:rowOff>
    </xdr:from>
    <xdr:ext cx="534377" cy="259045"/>
    <xdr:sp macro="" textlink="">
      <xdr:nvSpPr>
        <xdr:cNvPr id="261" name="テキスト ボックス 260"/>
        <xdr:cNvSpPr txBox="1"/>
      </xdr:nvSpPr>
      <xdr:spPr>
        <a:xfrm>
          <a:off x="1752111" y="16301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46754</xdr:rowOff>
    </xdr:from>
    <xdr:to>
      <xdr:col>6</xdr:col>
      <xdr:colOff>38100</xdr:colOff>
      <xdr:row>96</xdr:row>
      <xdr:rowOff>148354</xdr:rowOff>
    </xdr:to>
    <xdr:sp macro="" textlink="">
      <xdr:nvSpPr>
        <xdr:cNvPr id="262" name="楕円 261"/>
        <xdr:cNvSpPr/>
      </xdr:nvSpPr>
      <xdr:spPr>
        <a:xfrm>
          <a:off x="1079500" y="1650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164881</xdr:rowOff>
    </xdr:from>
    <xdr:ext cx="534377" cy="259045"/>
    <xdr:sp macro="" textlink="">
      <xdr:nvSpPr>
        <xdr:cNvPr id="263" name="テキスト ボックス 262"/>
        <xdr:cNvSpPr txBox="1"/>
      </xdr:nvSpPr>
      <xdr:spPr>
        <a:xfrm>
          <a:off x="863111" y="1628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133757</xdr:rowOff>
    </xdr:from>
    <xdr:to>
      <xdr:col>54</xdr:col>
      <xdr:colOff>189865</xdr:colOff>
      <xdr:row>38</xdr:row>
      <xdr:rowOff>139700</xdr:rowOff>
    </xdr:to>
    <xdr:cxnSp macro="">
      <xdr:nvCxnSpPr>
        <xdr:cNvPr id="285" name="直線コネクタ 284"/>
        <xdr:cNvCxnSpPr/>
      </xdr:nvCxnSpPr>
      <xdr:spPr>
        <a:xfrm flipV="1">
          <a:off x="10475595" y="5448707"/>
          <a:ext cx="1270" cy="1206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80434</xdr:rowOff>
    </xdr:from>
    <xdr:ext cx="469744" cy="259045"/>
    <xdr:sp macro="" textlink="">
      <xdr:nvSpPr>
        <xdr:cNvPr id="288" name="労働費最大値テキスト"/>
        <xdr:cNvSpPr txBox="1"/>
      </xdr:nvSpPr>
      <xdr:spPr>
        <a:xfrm>
          <a:off x="10528300" y="522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133757</xdr:rowOff>
    </xdr:from>
    <xdr:to>
      <xdr:col>55</xdr:col>
      <xdr:colOff>88900</xdr:colOff>
      <xdr:row>31</xdr:row>
      <xdr:rowOff>133757</xdr:rowOff>
    </xdr:to>
    <xdr:cxnSp macro="">
      <xdr:nvCxnSpPr>
        <xdr:cNvPr id="289" name="直線コネクタ 288"/>
        <xdr:cNvCxnSpPr/>
      </xdr:nvCxnSpPr>
      <xdr:spPr>
        <a:xfrm>
          <a:off x="10388600" y="544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117526</xdr:rowOff>
    </xdr:from>
    <xdr:to>
      <xdr:col>55</xdr:col>
      <xdr:colOff>0</xdr:colOff>
      <xdr:row>38</xdr:row>
      <xdr:rowOff>139700</xdr:rowOff>
    </xdr:to>
    <xdr:cxnSp macro="">
      <xdr:nvCxnSpPr>
        <xdr:cNvPr id="290" name="直線コネクタ 289"/>
        <xdr:cNvCxnSpPr/>
      </xdr:nvCxnSpPr>
      <xdr:spPr>
        <a:xfrm flipV="1">
          <a:off x="9639300" y="6632626"/>
          <a:ext cx="8382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141495</xdr:rowOff>
    </xdr:from>
    <xdr:ext cx="378565" cy="259045"/>
    <xdr:sp macro="" textlink="">
      <xdr:nvSpPr>
        <xdr:cNvPr id="291" name="労働費平均値テキスト"/>
        <xdr:cNvSpPr txBox="1"/>
      </xdr:nvSpPr>
      <xdr:spPr>
        <a:xfrm>
          <a:off x="10528300" y="6313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2" name="フローチャート: 判断 291"/>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148565</xdr:rowOff>
    </xdr:from>
    <xdr:to>
      <xdr:col>50</xdr:col>
      <xdr:colOff>165100</xdr:colOff>
      <xdr:row>38</xdr:row>
      <xdr:rowOff>78715</xdr:rowOff>
    </xdr:to>
    <xdr:sp macro="" textlink="">
      <xdr:nvSpPr>
        <xdr:cNvPr id="294" name="フローチャート: 判断 293"/>
        <xdr:cNvSpPr/>
      </xdr:nvSpPr>
      <xdr:spPr>
        <a:xfrm>
          <a:off x="9588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95242</xdr:rowOff>
    </xdr:from>
    <xdr:ext cx="378565" cy="259045"/>
    <xdr:sp macro="" textlink="">
      <xdr:nvSpPr>
        <xdr:cNvPr id="295" name="テキスト ボックス 294"/>
        <xdr:cNvSpPr txBox="1"/>
      </xdr:nvSpPr>
      <xdr:spPr>
        <a:xfrm>
          <a:off x="9450017" y="6267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154051</xdr:rowOff>
    </xdr:from>
    <xdr:to>
      <xdr:col>46</xdr:col>
      <xdr:colOff>38100</xdr:colOff>
      <xdr:row>38</xdr:row>
      <xdr:rowOff>84201</xdr:rowOff>
    </xdr:to>
    <xdr:sp macro="" textlink="">
      <xdr:nvSpPr>
        <xdr:cNvPr id="297" name="フローチャート: 判断 296"/>
        <xdr:cNvSpPr/>
      </xdr:nvSpPr>
      <xdr:spPr>
        <a:xfrm>
          <a:off x="8699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100728</xdr:rowOff>
    </xdr:from>
    <xdr:ext cx="378565" cy="259045"/>
    <xdr:sp macro="" textlink="">
      <xdr:nvSpPr>
        <xdr:cNvPr id="298" name="テキスト ボックス 297"/>
        <xdr:cNvSpPr txBox="1"/>
      </xdr:nvSpPr>
      <xdr:spPr>
        <a:xfrm>
          <a:off x="8561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xdr:rowOff>
    </xdr:from>
    <xdr:to>
      <xdr:col>41</xdr:col>
      <xdr:colOff>50800</xdr:colOff>
      <xdr:row>38</xdr:row>
      <xdr:rowOff>139700</xdr:rowOff>
    </xdr:to>
    <xdr:cxnSp macro="">
      <xdr:nvCxnSpPr>
        <xdr:cNvPr id="299" name="直線コネクタ 298"/>
        <xdr:cNvCxnSpPr/>
      </xdr:nvCxnSpPr>
      <xdr:spPr>
        <a:xfrm>
          <a:off x="6972300" y="6516497"/>
          <a:ext cx="889000" cy="13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147879</xdr:rowOff>
    </xdr:from>
    <xdr:to>
      <xdr:col>41</xdr:col>
      <xdr:colOff>101600</xdr:colOff>
      <xdr:row>38</xdr:row>
      <xdr:rowOff>78029</xdr:rowOff>
    </xdr:to>
    <xdr:sp macro="" textlink="">
      <xdr:nvSpPr>
        <xdr:cNvPr id="300" name="フローチャート: 判断 299"/>
        <xdr:cNvSpPr/>
      </xdr:nvSpPr>
      <xdr:spPr>
        <a:xfrm>
          <a:off x="7810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94556</xdr:rowOff>
    </xdr:from>
    <xdr:ext cx="378565" cy="259045"/>
    <xdr:sp macro="" textlink="">
      <xdr:nvSpPr>
        <xdr:cNvPr id="301" name="テキスト ボックス 300"/>
        <xdr:cNvSpPr txBox="1"/>
      </xdr:nvSpPr>
      <xdr:spPr>
        <a:xfrm>
          <a:off x="7672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142392</xdr:rowOff>
    </xdr:from>
    <xdr:to>
      <xdr:col>36</xdr:col>
      <xdr:colOff>165100</xdr:colOff>
      <xdr:row>38</xdr:row>
      <xdr:rowOff>72543</xdr:rowOff>
    </xdr:to>
    <xdr:sp macro="" textlink="">
      <xdr:nvSpPr>
        <xdr:cNvPr id="302" name="フローチャート: 判断 301"/>
        <xdr:cNvSpPr/>
      </xdr:nvSpPr>
      <xdr:spPr>
        <a:xfrm>
          <a:off x="6921500" y="6486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63669</xdr:rowOff>
    </xdr:from>
    <xdr:ext cx="378565" cy="259045"/>
    <xdr:sp macro="" textlink="">
      <xdr:nvSpPr>
        <xdr:cNvPr id="303" name="テキスト ボックス 302"/>
        <xdr:cNvSpPr txBox="1"/>
      </xdr:nvSpPr>
      <xdr:spPr>
        <a:xfrm>
          <a:off x="6783017" y="6578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66726</xdr:rowOff>
    </xdr:from>
    <xdr:to>
      <xdr:col>55</xdr:col>
      <xdr:colOff>50800</xdr:colOff>
      <xdr:row>38</xdr:row>
      <xdr:rowOff>168326</xdr:rowOff>
    </xdr:to>
    <xdr:sp macro="" textlink="">
      <xdr:nvSpPr>
        <xdr:cNvPr id="309" name="楕円 308"/>
        <xdr:cNvSpPr/>
      </xdr:nvSpPr>
      <xdr:spPr>
        <a:xfrm>
          <a:off x="10426700" y="658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153103</xdr:rowOff>
    </xdr:from>
    <xdr:ext cx="313932" cy="259045"/>
    <xdr:sp macro="" textlink="">
      <xdr:nvSpPr>
        <xdr:cNvPr id="310" name="労働費該当値テキスト"/>
        <xdr:cNvSpPr txBox="1"/>
      </xdr:nvSpPr>
      <xdr:spPr>
        <a:xfrm>
          <a:off x="10528300" y="64967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122047</xdr:rowOff>
    </xdr:from>
    <xdr:to>
      <xdr:col>36</xdr:col>
      <xdr:colOff>165100</xdr:colOff>
      <xdr:row>38</xdr:row>
      <xdr:rowOff>52197</xdr:rowOff>
    </xdr:to>
    <xdr:sp macro="" textlink="">
      <xdr:nvSpPr>
        <xdr:cNvPr id="317" name="楕円 316"/>
        <xdr:cNvSpPr/>
      </xdr:nvSpPr>
      <xdr:spPr>
        <a:xfrm>
          <a:off x="6921500" y="646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68724</xdr:rowOff>
    </xdr:from>
    <xdr:ext cx="378565" cy="259045"/>
    <xdr:sp macro="" textlink="">
      <xdr:nvSpPr>
        <xdr:cNvPr id="318" name="テキスト ボックス 317"/>
        <xdr:cNvSpPr txBox="1"/>
      </xdr:nvSpPr>
      <xdr:spPr>
        <a:xfrm>
          <a:off x="6783017" y="6240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91104</xdr:rowOff>
    </xdr:from>
    <xdr:to>
      <xdr:col>54</xdr:col>
      <xdr:colOff>189865</xdr:colOff>
      <xdr:row>59</xdr:row>
      <xdr:rowOff>25133</xdr:rowOff>
    </xdr:to>
    <xdr:cxnSp macro="">
      <xdr:nvCxnSpPr>
        <xdr:cNvPr id="342" name="直線コネクタ 341"/>
        <xdr:cNvCxnSpPr/>
      </xdr:nvCxnSpPr>
      <xdr:spPr>
        <a:xfrm flipV="1">
          <a:off x="10475595" y="8835054"/>
          <a:ext cx="1270" cy="1305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28960</xdr:rowOff>
    </xdr:from>
    <xdr:ext cx="469744" cy="259045"/>
    <xdr:sp macro="" textlink="">
      <xdr:nvSpPr>
        <xdr:cNvPr id="343" name="農林水産業費最小値テキスト"/>
        <xdr:cNvSpPr txBox="1"/>
      </xdr:nvSpPr>
      <xdr:spPr>
        <a:xfrm>
          <a:off x="10528300" y="1014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25133</xdr:rowOff>
    </xdr:from>
    <xdr:to>
      <xdr:col>55</xdr:col>
      <xdr:colOff>88900</xdr:colOff>
      <xdr:row>59</xdr:row>
      <xdr:rowOff>25133</xdr:rowOff>
    </xdr:to>
    <xdr:cxnSp macro="">
      <xdr:nvCxnSpPr>
        <xdr:cNvPr id="344" name="直線コネクタ 343"/>
        <xdr:cNvCxnSpPr/>
      </xdr:nvCxnSpPr>
      <xdr:spPr>
        <a:xfrm>
          <a:off x="10388600" y="1014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37781</xdr:rowOff>
    </xdr:from>
    <xdr:ext cx="534377" cy="259045"/>
    <xdr:sp macro="" textlink="">
      <xdr:nvSpPr>
        <xdr:cNvPr id="345" name="農林水産業費最大値テキスト"/>
        <xdr:cNvSpPr txBox="1"/>
      </xdr:nvSpPr>
      <xdr:spPr>
        <a:xfrm>
          <a:off x="10528300" y="861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69,551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91104</xdr:rowOff>
    </xdr:from>
    <xdr:to>
      <xdr:col>55</xdr:col>
      <xdr:colOff>88900</xdr:colOff>
      <xdr:row>51</xdr:row>
      <xdr:rowOff>91104</xdr:rowOff>
    </xdr:to>
    <xdr:cxnSp macro="">
      <xdr:nvCxnSpPr>
        <xdr:cNvPr id="346" name="直線コネクタ 345"/>
        <xdr:cNvCxnSpPr/>
      </xdr:nvCxnSpPr>
      <xdr:spPr>
        <a:xfrm>
          <a:off x="10388600" y="88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141015</xdr:rowOff>
    </xdr:from>
    <xdr:to>
      <xdr:col>55</xdr:col>
      <xdr:colOff>0</xdr:colOff>
      <xdr:row>57</xdr:row>
      <xdr:rowOff>149092</xdr:rowOff>
    </xdr:to>
    <xdr:cxnSp macro="">
      <xdr:nvCxnSpPr>
        <xdr:cNvPr id="347" name="直線コネクタ 346"/>
        <xdr:cNvCxnSpPr/>
      </xdr:nvCxnSpPr>
      <xdr:spPr>
        <a:xfrm>
          <a:off x="9639300" y="9913665"/>
          <a:ext cx="8382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135342</xdr:rowOff>
    </xdr:from>
    <xdr:ext cx="534377" cy="259045"/>
    <xdr:sp macro="" textlink="">
      <xdr:nvSpPr>
        <xdr:cNvPr id="348" name="農林水産業費平均値テキスト"/>
        <xdr:cNvSpPr txBox="1"/>
      </xdr:nvSpPr>
      <xdr:spPr>
        <a:xfrm>
          <a:off x="10528300" y="9565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112465</xdr:rowOff>
    </xdr:from>
    <xdr:to>
      <xdr:col>55</xdr:col>
      <xdr:colOff>50800</xdr:colOff>
      <xdr:row>57</xdr:row>
      <xdr:rowOff>42615</xdr:rowOff>
    </xdr:to>
    <xdr:sp macro="" textlink="">
      <xdr:nvSpPr>
        <xdr:cNvPr id="349" name="フローチャート: 判断 348"/>
        <xdr:cNvSpPr/>
      </xdr:nvSpPr>
      <xdr:spPr>
        <a:xfrm>
          <a:off x="10426700" y="971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80055</xdr:rowOff>
    </xdr:from>
    <xdr:to>
      <xdr:col>50</xdr:col>
      <xdr:colOff>114300</xdr:colOff>
      <xdr:row>57</xdr:row>
      <xdr:rowOff>141015</xdr:rowOff>
    </xdr:to>
    <xdr:cxnSp macro="">
      <xdr:nvCxnSpPr>
        <xdr:cNvPr id="350" name="直線コネクタ 349"/>
        <xdr:cNvCxnSpPr/>
      </xdr:nvCxnSpPr>
      <xdr:spPr>
        <a:xfrm>
          <a:off x="8750300" y="985270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39332</xdr:rowOff>
    </xdr:from>
    <xdr:to>
      <xdr:col>50</xdr:col>
      <xdr:colOff>165100</xdr:colOff>
      <xdr:row>56</xdr:row>
      <xdr:rowOff>140932</xdr:rowOff>
    </xdr:to>
    <xdr:sp macro="" textlink="">
      <xdr:nvSpPr>
        <xdr:cNvPr id="351" name="フローチャート: 判断 350"/>
        <xdr:cNvSpPr/>
      </xdr:nvSpPr>
      <xdr:spPr>
        <a:xfrm>
          <a:off x="9588500" y="964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157459</xdr:rowOff>
    </xdr:from>
    <xdr:ext cx="534377" cy="259045"/>
    <xdr:sp macro="" textlink="">
      <xdr:nvSpPr>
        <xdr:cNvPr id="352" name="テキスト ボックス 351"/>
        <xdr:cNvSpPr txBox="1"/>
      </xdr:nvSpPr>
      <xdr:spPr>
        <a:xfrm>
          <a:off x="9372111" y="941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12312</xdr:rowOff>
    </xdr:from>
    <xdr:to>
      <xdr:col>45</xdr:col>
      <xdr:colOff>177800</xdr:colOff>
      <xdr:row>57</xdr:row>
      <xdr:rowOff>80055</xdr:rowOff>
    </xdr:to>
    <xdr:cxnSp macro="">
      <xdr:nvCxnSpPr>
        <xdr:cNvPr id="353" name="直線コネクタ 352"/>
        <xdr:cNvCxnSpPr/>
      </xdr:nvCxnSpPr>
      <xdr:spPr>
        <a:xfrm>
          <a:off x="7861300" y="9784962"/>
          <a:ext cx="889000" cy="6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80118</xdr:rowOff>
    </xdr:from>
    <xdr:to>
      <xdr:col>46</xdr:col>
      <xdr:colOff>38100</xdr:colOff>
      <xdr:row>57</xdr:row>
      <xdr:rowOff>10268</xdr:rowOff>
    </xdr:to>
    <xdr:sp macro="" textlink="">
      <xdr:nvSpPr>
        <xdr:cNvPr id="354" name="フローチャート: 判断 353"/>
        <xdr:cNvSpPr/>
      </xdr:nvSpPr>
      <xdr:spPr>
        <a:xfrm>
          <a:off x="86995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26795</xdr:rowOff>
    </xdr:from>
    <xdr:ext cx="534377" cy="259045"/>
    <xdr:sp macro="" textlink="">
      <xdr:nvSpPr>
        <xdr:cNvPr id="355" name="テキスト ボックス 354"/>
        <xdr:cNvSpPr txBox="1"/>
      </xdr:nvSpPr>
      <xdr:spPr>
        <a:xfrm>
          <a:off x="8483111" y="945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12312</xdr:rowOff>
    </xdr:from>
    <xdr:to>
      <xdr:col>41</xdr:col>
      <xdr:colOff>50800</xdr:colOff>
      <xdr:row>57</xdr:row>
      <xdr:rowOff>119697</xdr:rowOff>
    </xdr:to>
    <xdr:cxnSp macro="">
      <xdr:nvCxnSpPr>
        <xdr:cNvPr id="356" name="直線コネクタ 355"/>
        <xdr:cNvCxnSpPr/>
      </xdr:nvCxnSpPr>
      <xdr:spPr>
        <a:xfrm flipV="1">
          <a:off x="6972300" y="9784962"/>
          <a:ext cx="889000" cy="10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115189</xdr:rowOff>
    </xdr:from>
    <xdr:to>
      <xdr:col>41</xdr:col>
      <xdr:colOff>101600</xdr:colOff>
      <xdr:row>57</xdr:row>
      <xdr:rowOff>45339</xdr:rowOff>
    </xdr:to>
    <xdr:sp macro="" textlink="">
      <xdr:nvSpPr>
        <xdr:cNvPr id="357" name="フローチャート: 判断 356"/>
        <xdr:cNvSpPr/>
      </xdr:nvSpPr>
      <xdr:spPr>
        <a:xfrm>
          <a:off x="7810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61866</xdr:rowOff>
    </xdr:from>
    <xdr:ext cx="534377" cy="259045"/>
    <xdr:sp macro="" textlink="">
      <xdr:nvSpPr>
        <xdr:cNvPr id="358" name="テキスト ボックス 357"/>
        <xdr:cNvSpPr txBox="1"/>
      </xdr:nvSpPr>
      <xdr:spPr>
        <a:xfrm>
          <a:off x="7594111" y="94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96634</xdr:rowOff>
    </xdr:from>
    <xdr:to>
      <xdr:col>36</xdr:col>
      <xdr:colOff>165100</xdr:colOff>
      <xdr:row>57</xdr:row>
      <xdr:rowOff>26784</xdr:rowOff>
    </xdr:to>
    <xdr:sp macro="" textlink="">
      <xdr:nvSpPr>
        <xdr:cNvPr id="359" name="フローチャート: 判断 358"/>
        <xdr:cNvSpPr/>
      </xdr:nvSpPr>
      <xdr:spPr>
        <a:xfrm>
          <a:off x="6921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43311</xdr:rowOff>
    </xdr:from>
    <xdr:ext cx="534377" cy="259045"/>
    <xdr:sp macro="" textlink="">
      <xdr:nvSpPr>
        <xdr:cNvPr id="360" name="テキスト ボックス 359"/>
        <xdr:cNvSpPr txBox="1"/>
      </xdr:nvSpPr>
      <xdr:spPr>
        <a:xfrm>
          <a:off x="6705111" y="947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98292</xdr:rowOff>
    </xdr:from>
    <xdr:to>
      <xdr:col>55</xdr:col>
      <xdr:colOff>50800</xdr:colOff>
      <xdr:row>58</xdr:row>
      <xdr:rowOff>28442</xdr:rowOff>
    </xdr:to>
    <xdr:sp macro="" textlink="">
      <xdr:nvSpPr>
        <xdr:cNvPr id="366" name="楕円 365"/>
        <xdr:cNvSpPr/>
      </xdr:nvSpPr>
      <xdr:spPr>
        <a:xfrm>
          <a:off x="10426700" y="987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76719</xdr:rowOff>
    </xdr:from>
    <xdr:ext cx="534377" cy="259045"/>
    <xdr:sp macro="" textlink="">
      <xdr:nvSpPr>
        <xdr:cNvPr id="367" name="農林水産業費該当値テキスト"/>
        <xdr:cNvSpPr txBox="1"/>
      </xdr:nvSpPr>
      <xdr:spPr>
        <a:xfrm>
          <a:off x="10528300" y="984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90215</xdr:rowOff>
    </xdr:from>
    <xdr:to>
      <xdr:col>50</xdr:col>
      <xdr:colOff>165100</xdr:colOff>
      <xdr:row>58</xdr:row>
      <xdr:rowOff>20365</xdr:rowOff>
    </xdr:to>
    <xdr:sp macro="" textlink="">
      <xdr:nvSpPr>
        <xdr:cNvPr id="368" name="楕円 367"/>
        <xdr:cNvSpPr/>
      </xdr:nvSpPr>
      <xdr:spPr>
        <a:xfrm>
          <a:off x="9588500" y="986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11492</xdr:rowOff>
    </xdr:from>
    <xdr:ext cx="534377" cy="259045"/>
    <xdr:sp macro="" textlink="">
      <xdr:nvSpPr>
        <xdr:cNvPr id="369" name="テキスト ボックス 368"/>
        <xdr:cNvSpPr txBox="1"/>
      </xdr:nvSpPr>
      <xdr:spPr>
        <a:xfrm>
          <a:off x="9372111" y="995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29255</xdr:rowOff>
    </xdr:from>
    <xdr:to>
      <xdr:col>46</xdr:col>
      <xdr:colOff>38100</xdr:colOff>
      <xdr:row>57</xdr:row>
      <xdr:rowOff>130855</xdr:rowOff>
    </xdr:to>
    <xdr:sp macro="" textlink="">
      <xdr:nvSpPr>
        <xdr:cNvPr id="370" name="楕円 369"/>
        <xdr:cNvSpPr/>
      </xdr:nvSpPr>
      <xdr:spPr>
        <a:xfrm>
          <a:off x="8699500" y="980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121982</xdr:rowOff>
    </xdr:from>
    <xdr:ext cx="534377" cy="259045"/>
    <xdr:sp macro="" textlink="">
      <xdr:nvSpPr>
        <xdr:cNvPr id="371" name="テキスト ボックス 370"/>
        <xdr:cNvSpPr txBox="1"/>
      </xdr:nvSpPr>
      <xdr:spPr>
        <a:xfrm>
          <a:off x="8483111" y="989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132962</xdr:rowOff>
    </xdr:from>
    <xdr:to>
      <xdr:col>41</xdr:col>
      <xdr:colOff>101600</xdr:colOff>
      <xdr:row>57</xdr:row>
      <xdr:rowOff>63112</xdr:rowOff>
    </xdr:to>
    <xdr:sp macro="" textlink="">
      <xdr:nvSpPr>
        <xdr:cNvPr id="372" name="楕円 371"/>
        <xdr:cNvSpPr/>
      </xdr:nvSpPr>
      <xdr:spPr>
        <a:xfrm>
          <a:off x="7810500" y="973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54239</xdr:rowOff>
    </xdr:from>
    <xdr:ext cx="534377" cy="259045"/>
    <xdr:sp macro="" textlink="">
      <xdr:nvSpPr>
        <xdr:cNvPr id="373" name="テキスト ボックス 372"/>
        <xdr:cNvSpPr txBox="1"/>
      </xdr:nvSpPr>
      <xdr:spPr>
        <a:xfrm>
          <a:off x="7594111" y="982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68897</xdr:rowOff>
    </xdr:from>
    <xdr:to>
      <xdr:col>36</xdr:col>
      <xdr:colOff>165100</xdr:colOff>
      <xdr:row>57</xdr:row>
      <xdr:rowOff>170497</xdr:rowOff>
    </xdr:to>
    <xdr:sp macro="" textlink="">
      <xdr:nvSpPr>
        <xdr:cNvPr id="374" name="楕円 373"/>
        <xdr:cNvSpPr/>
      </xdr:nvSpPr>
      <xdr:spPr>
        <a:xfrm>
          <a:off x="6921500" y="984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161624</xdr:rowOff>
    </xdr:from>
    <xdr:ext cx="534377" cy="259045"/>
    <xdr:sp macro="" textlink="">
      <xdr:nvSpPr>
        <xdr:cNvPr id="375" name="テキスト ボックス 374"/>
        <xdr:cNvSpPr txBox="1"/>
      </xdr:nvSpPr>
      <xdr:spPr>
        <a:xfrm>
          <a:off x="6705111" y="993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15243</xdr:rowOff>
    </xdr:from>
    <xdr:to>
      <xdr:col>54</xdr:col>
      <xdr:colOff>189865</xdr:colOff>
      <xdr:row>79</xdr:row>
      <xdr:rowOff>69782</xdr:rowOff>
    </xdr:to>
    <xdr:cxnSp macro="">
      <xdr:nvCxnSpPr>
        <xdr:cNvPr id="401" name="直線コネクタ 400"/>
        <xdr:cNvCxnSpPr/>
      </xdr:nvCxnSpPr>
      <xdr:spPr>
        <a:xfrm flipV="1">
          <a:off x="10475595" y="12016743"/>
          <a:ext cx="1270" cy="159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73609</xdr:rowOff>
    </xdr:from>
    <xdr:ext cx="469744" cy="259045"/>
    <xdr:sp macro="" textlink="">
      <xdr:nvSpPr>
        <xdr:cNvPr id="402" name="商工費最小値テキスト"/>
        <xdr:cNvSpPr txBox="1"/>
      </xdr:nvSpPr>
      <xdr:spPr>
        <a:xfrm>
          <a:off x="10528300" y="1361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69782</xdr:rowOff>
    </xdr:from>
    <xdr:to>
      <xdr:col>55</xdr:col>
      <xdr:colOff>88900</xdr:colOff>
      <xdr:row>79</xdr:row>
      <xdr:rowOff>69782</xdr:rowOff>
    </xdr:to>
    <xdr:cxnSp macro="">
      <xdr:nvCxnSpPr>
        <xdr:cNvPr id="403" name="直線コネクタ 402"/>
        <xdr:cNvCxnSpPr/>
      </xdr:nvCxnSpPr>
      <xdr:spPr>
        <a:xfrm>
          <a:off x="10388600" y="136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133370</xdr:rowOff>
    </xdr:from>
    <xdr:ext cx="534377" cy="259045"/>
    <xdr:sp macro="" textlink="">
      <xdr:nvSpPr>
        <xdr:cNvPr id="404" name="商工費最大値テキスト"/>
        <xdr:cNvSpPr txBox="1"/>
      </xdr:nvSpPr>
      <xdr:spPr>
        <a:xfrm>
          <a:off x="10528300" y="1179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15243</xdr:rowOff>
    </xdr:from>
    <xdr:to>
      <xdr:col>55</xdr:col>
      <xdr:colOff>88900</xdr:colOff>
      <xdr:row>70</xdr:row>
      <xdr:rowOff>15243</xdr:rowOff>
    </xdr:to>
    <xdr:cxnSp macro="">
      <xdr:nvCxnSpPr>
        <xdr:cNvPr id="405" name="直線コネクタ 404"/>
        <xdr:cNvCxnSpPr/>
      </xdr:nvCxnSpPr>
      <xdr:spPr>
        <a:xfrm>
          <a:off x="10388600" y="12016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105263</xdr:rowOff>
    </xdr:from>
    <xdr:to>
      <xdr:col>55</xdr:col>
      <xdr:colOff>0</xdr:colOff>
      <xdr:row>79</xdr:row>
      <xdr:rowOff>63658</xdr:rowOff>
    </xdr:to>
    <xdr:cxnSp macro="">
      <xdr:nvCxnSpPr>
        <xdr:cNvPr id="406" name="直線コネクタ 405"/>
        <xdr:cNvCxnSpPr/>
      </xdr:nvCxnSpPr>
      <xdr:spPr>
        <a:xfrm flipV="1">
          <a:off x="9639300" y="13478363"/>
          <a:ext cx="838200" cy="12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39867</xdr:rowOff>
    </xdr:from>
    <xdr:ext cx="534377" cy="259045"/>
    <xdr:sp macro="" textlink="">
      <xdr:nvSpPr>
        <xdr:cNvPr id="407" name="商工費平均値テキスト"/>
        <xdr:cNvSpPr txBox="1"/>
      </xdr:nvSpPr>
      <xdr:spPr>
        <a:xfrm>
          <a:off x="10528300" y="13070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16990</xdr:rowOff>
    </xdr:from>
    <xdr:to>
      <xdr:col>55</xdr:col>
      <xdr:colOff>50800</xdr:colOff>
      <xdr:row>77</xdr:row>
      <xdr:rowOff>118590</xdr:rowOff>
    </xdr:to>
    <xdr:sp macro="" textlink="">
      <xdr:nvSpPr>
        <xdr:cNvPr id="408" name="フローチャート: 判断 407"/>
        <xdr:cNvSpPr/>
      </xdr:nvSpPr>
      <xdr:spPr>
        <a:xfrm>
          <a:off x="10426700" y="132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59167</xdr:rowOff>
    </xdr:from>
    <xdr:to>
      <xdr:col>50</xdr:col>
      <xdr:colOff>114300</xdr:colOff>
      <xdr:row>79</xdr:row>
      <xdr:rowOff>63658</xdr:rowOff>
    </xdr:to>
    <xdr:cxnSp macro="">
      <xdr:nvCxnSpPr>
        <xdr:cNvPr id="409" name="直線コネクタ 408"/>
        <xdr:cNvCxnSpPr/>
      </xdr:nvCxnSpPr>
      <xdr:spPr>
        <a:xfrm>
          <a:off x="8750300" y="13603717"/>
          <a:ext cx="889000" cy="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151651</xdr:rowOff>
    </xdr:from>
    <xdr:to>
      <xdr:col>50</xdr:col>
      <xdr:colOff>165100</xdr:colOff>
      <xdr:row>78</xdr:row>
      <xdr:rowOff>81801</xdr:rowOff>
    </xdr:to>
    <xdr:sp macro="" textlink="">
      <xdr:nvSpPr>
        <xdr:cNvPr id="410" name="フローチャート: 判断 409"/>
        <xdr:cNvSpPr/>
      </xdr:nvSpPr>
      <xdr:spPr>
        <a:xfrm>
          <a:off x="9588500" y="1335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98328</xdr:rowOff>
    </xdr:from>
    <xdr:ext cx="534377" cy="259045"/>
    <xdr:sp macro="" textlink="">
      <xdr:nvSpPr>
        <xdr:cNvPr id="411" name="テキスト ボックス 410"/>
        <xdr:cNvSpPr txBox="1"/>
      </xdr:nvSpPr>
      <xdr:spPr>
        <a:xfrm>
          <a:off x="9372111" y="1312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51966</xdr:rowOff>
    </xdr:from>
    <xdr:to>
      <xdr:col>45</xdr:col>
      <xdr:colOff>177800</xdr:colOff>
      <xdr:row>79</xdr:row>
      <xdr:rowOff>59167</xdr:rowOff>
    </xdr:to>
    <xdr:cxnSp macro="">
      <xdr:nvCxnSpPr>
        <xdr:cNvPr id="412" name="直線コネクタ 411"/>
        <xdr:cNvCxnSpPr/>
      </xdr:nvCxnSpPr>
      <xdr:spPr>
        <a:xfrm>
          <a:off x="7861300" y="13596516"/>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23244</xdr:rowOff>
    </xdr:from>
    <xdr:to>
      <xdr:col>46</xdr:col>
      <xdr:colOff>38100</xdr:colOff>
      <xdr:row>78</xdr:row>
      <xdr:rowOff>124844</xdr:rowOff>
    </xdr:to>
    <xdr:sp macro="" textlink="">
      <xdr:nvSpPr>
        <xdr:cNvPr id="413" name="フローチャート: 判断 412"/>
        <xdr:cNvSpPr/>
      </xdr:nvSpPr>
      <xdr:spPr>
        <a:xfrm>
          <a:off x="8699500" y="1339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141371</xdr:rowOff>
    </xdr:from>
    <xdr:ext cx="534377" cy="259045"/>
    <xdr:sp macro="" textlink="">
      <xdr:nvSpPr>
        <xdr:cNvPr id="414" name="テキスト ボックス 413"/>
        <xdr:cNvSpPr txBox="1"/>
      </xdr:nvSpPr>
      <xdr:spPr>
        <a:xfrm>
          <a:off x="8483111" y="1317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34691</xdr:rowOff>
    </xdr:from>
    <xdr:to>
      <xdr:col>41</xdr:col>
      <xdr:colOff>50800</xdr:colOff>
      <xdr:row>79</xdr:row>
      <xdr:rowOff>51966</xdr:rowOff>
    </xdr:to>
    <xdr:cxnSp macro="">
      <xdr:nvCxnSpPr>
        <xdr:cNvPr id="415" name="直線コネクタ 414"/>
        <xdr:cNvCxnSpPr/>
      </xdr:nvCxnSpPr>
      <xdr:spPr>
        <a:xfrm>
          <a:off x="6972300" y="13579241"/>
          <a:ext cx="889000" cy="17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24991</xdr:rowOff>
    </xdr:from>
    <xdr:to>
      <xdr:col>41</xdr:col>
      <xdr:colOff>101600</xdr:colOff>
      <xdr:row>78</xdr:row>
      <xdr:rowOff>126591</xdr:rowOff>
    </xdr:to>
    <xdr:sp macro="" textlink="">
      <xdr:nvSpPr>
        <xdr:cNvPr id="416" name="フローチャート: 判断 415"/>
        <xdr:cNvSpPr/>
      </xdr:nvSpPr>
      <xdr:spPr>
        <a:xfrm>
          <a:off x="7810500" y="1339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143118</xdr:rowOff>
    </xdr:from>
    <xdr:ext cx="534377" cy="259045"/>
    <xdr:sp macro="" textlink="">
      <xdr:nvSpPr>
        <xdr:cNvPr id="417" name="テキスト ボックス 416"/>
        <xdr:cNvSpPr txBox="1"/>
      </xdr:nvSpPr>
      <xdr:spPr>
        <a:xfrm>
          <a:off x="7594111" y="1317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23129</xdr:rowOff>
    </xdr:from>
    <xdr:to>
      <xdr:col>36</xdr:col>
      <xdr:colOff>165100</xdr:colOff>
      <xdr:row>78</xdr:row>
      <xdr:rowOff>124729</xdr:rowOff>
    </xdr:to>
    <xdr:sp macro="" textlink="">
      <xdr:nvSpPr>
        <xdr:cNvPr id="418" name="フローチャート: 判断 417"/>
        <xdr:cNvSpPr/>
      </xdr:nvSpPr>
      <xdr:spPr>
        <a:xfrm>
          <a:off x="6921500" y="133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141256</xdr:rowOff>
    </xdr:from>
    <xdr:ext cx="534377" cy="259045"/>
    <xdr:sp macro="" textlink="">
      <xdr:nvSpPr>
        <xdr:cNvPr id="419" name="テキスト ボックス 418"/>
        <xdr:cNvSpPr txBox="1"/>
      </xdr:nvSpPr>
      <xdr:spPr>
        <a:xfrm>
          <a:off x="6705111" y="1317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54463</xdr:rowOff>
    </xdr:from>
    <xdr:to>
      <xdr:col>55</xdr:col>
      <xdr:colOff>50800</xdr:colOff>
      <xdr:row>78</xdr:row>
      <xdr:rowOff>156063</xdr:rowOff>
    </xdr:to>
    <xdr:sp macro="" textlink="">
      <xdr:nvSpPr>
        <xdr:cNvPr id="425" name="楕円 424"/>
        <xdr:cNvSpPr/>
      </xdr:nvSpPr>
      <xdr:spPr>
        <a:xfrm>
          <a:off x="10426700" y="1342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32890</xdr:rowOff>
    </xdr:from>
    <xdr:ext cx="534377" cy="259045"/>
    <xdr:sp macro="" textlink="">
      <xdr:nvSpPr>
        <xdr:cNvPr id="426" name="商工費該当値テキスト"/>
        <xdr:cNvSpPr txBox="1"/>
      </xdr:nvSpPr>
      <xdr:spPr>
        <a:xfrm>
          <a:off x="10528300" y="1340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12858</xdr:rowOff>
    </xdr:from>
    <xdr:to>
      <xdr:col>50</xdr:col>
      <xdr:colOff>165100</xdr:colOff>
      <xdr:row>79</xdr:row>
      <xdr:rowOff>114458</xdr:rowOff>
    </xdr:to>
    <xdr:sp macro="" textlink="">
      <xdr:nvSpPr>
        <xdr:cNvPr id="427" name="楕円 426"/>
        <xdr:cNvSpPr/>
      </xdr:nvSpPr>
      <xdr:spPr>
        <a:xfrm>
          <a:off x="9588500" y="135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105585</xdr:rowOff>
    </xdr:from>
    <xdr:ext cx="469744" cy="259045"/>
    <xdr:sp macro="" textlink="">
      <xdr:nvSpPr>
        <xdr:cNvPr id="428" name="テキスト ボックス 427"/>
        <xdr:cNvSpPr txBox="1"/>
      </xdr:nvSpPr>
      <xdr:spPr>
        <a:xfrm>
          <a:off x="9404428" y="136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8367</xdr:rowOff>
    </xdr:from>
    <xdr:to>
      <xdr:col>46</xdr:col>
      <xdr:colOff>38100</xdr:colOff>
      <xdr:row>79</xdr:row>
      <xdr:rowOff>109967</xdr:rowOff>
    </xdr:to>
    <xdr:sp macro="" textlink="">
      <xdr:nvSpPr>
        <xdr:cNvPr id="429" name="楕円 428"/>
        <xdr:cNvSpPr/>
      </xdr:nvSpPr>
      <xdr:spPr>
        <a:xfrm>
          <a:off x="8699500" y="1355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101094</xdr:rowOff>
    </xdr:from>
    <xdr:ext cx="469744" cy="259045"/>
    <xdr:sp macro="" textlink="">
      <xdr:nvSpPr>
        <xdr:cNvPr id="430" name="テキスト ボックス 429"/>
        <xdr:cNvSpPr txBox="1"/>
      </xdr:nvSpPr>
      <xdr:spPr>
        <a:xfrm>
          <a:off x="8515428" y="13645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1166</xdr:rowOff>
    </xdr:from>
    <xdr:to>
      <xdr:col>41</xdr:col>
      <xdr:colOff>101600</xdr:colOff>
      <xdr:row>79</xdr:row>
      <xdr:rowOff>102766</xdr:rowOff>
    </xdr:to>
    <xdr:sp macro="" textlink="">
      <xdr:nvSpPr>
        <xdr:cNvPr id="431" name="楕円 430"/>
        <xdr:cNvSpPr/>
      </xdr:nvSpPr>
      <xdr:spPr>
        <a:xfrm>
          <a:off x="7810500" y="1354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93893</xdr:rowOff>
    </xdr:from>
    <xdr:ext cx="469744" cy="259045"/>
    <xdr:sp macro="" textlink="">
      <xdr:nvSpPr>
        <xdr:cNvPr id="432" name="テキスト ボックス 431"/>
        <xdr:cNvSpPr txBox="1"/>
      </xdr:nvSpPr>
      <xdr:spPr>
        <a:xfrm>
          <a:off x="7626428" y="13638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155341</xdr:rowOff>
    </xdr:from>
    <xdr:to>
      <xdr:col>36</xdr:col>
      <xdr:colOff>165100</xdr:colOff>
      <xdr:row>79</xdr:row>
      <xdr:rowOff>85491</xdr:rowOff>
    </xdr:to>
    <xdr:sp macro="" textlink="">
      <xdr:nvSpPr>
        <xdr:cNvPr id="433" name="楕円 432"/>
        <xdr:cNvSpPr/>
      </xdr:nvSpPr>
      <xdr:spPr>
        <a:xfrm>
          <a:off x="6921500" y="1352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76618</xdr:rowOff>
    </xdr:from>
    <xdr:ext cx="469744" cy="259045"/>
    <xdr:sp macro="" textlink="">
      <xdr:nvSpPr>
        <xdr:cNvPr id="434" name="テキスト ボックス 433"/>
        <xdr:cNvSpPr txBox="1"/>
      </xdr:nvSpPr>
      <xdr:spPr>
        <a:xfrm>
          <a:off x="6737428" y="13621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636</xdr:rowOff>
    </xdr:from>
    <xdr:to>
      <xdr:col>54</xdr:col>
      <xdr:colOff>189865</xdr:colOff>
      <xdr:row>98</xdr:row>
      <xdr:rowOff>72834</xdr:rowOff>
    </xdr:to>
    <xdr:cxnSp macro="">
      <xdr:nvCxnSpPr>
        <xdr:cNvPr id="458" name="直線コネクタ 457"/>
        <xdr:cNvCxnSpPr/>
      </xdr:nvCxnSpPr>
      <xdr:spPr>
        <a:xfrm flipV="1">
          <a:off x="10475595" y="15602586"/>
          <a:ext cx="1270" cy="1272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76661</xdr:rowOff>
    </xdr:from>
    <xdr:ext cx="534377" cy="259045"/>
    <xdr:sp macro="" textlink="">
      <xdr:nvSpPr>
        <xdr:cNvPr id="459" name="土木費最小値テキスト"/>
        <xdr:cNvSpPr txBox="1"/>
      </xdr:nvSpPr>
      <xdr:spPr>
        <a:xfrm>
          <a:off x="10528300" y="1687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72834</xdr:rowOff>
    </xdr:from>
    <xdr:to>
      <xdr:col>55</xdr:col>
      <xdr:colOff>88900</xdr:colOff>
      <xdr:row>98</xdr:row>
      <xdr:rowOff>72834</xdr:rowOff>
    </xdr:to>
    <xdr:cxnSp macro="">
      <xdr:nvCxnSpPr>
        <xdr:cNvPr id="460" name="直線コネクタ 459"/>
        <xdr:cNvCxnSpPr/>
      </xdr:nvCxnSpPr>
      <xdr:spPr>
        <a:xfrm>
          <a:off x="10388600" y="1687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118763</xdr:rowOff>
    </xdr:from>
    <xdr:ext cx="599010" cy="259045"/>
    <xdr:sp macro="" textlink="">
      <xdr:nvSpPr>
        <xdr:cNvPr id="461" name="土木費最大値テキスト"/>
        <xdr:cNvSpPr txBox="1"/>
      </xdr:nvSpPr>
      <xdr:spPr>
        <a:xfrm>
          <a:off x="10528300" y="1537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185,750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636</xdr:rowOff>
    </xdr:from>
    <xdr:to>
      <xdr:col>55</xdr:col>
      <xdr:colOff>88900</xdr:colOff>
      <xdr:row>91</xdr:row>
      <xdr:rowOff>636</xdr:rowOff>
    </xdr:to>
    <xdr:cxnSp macro="">
      <xdr:nvCxnSpPr>
        <xdr:cNvPr id="462" name="直線コネクタ 461"/>
        <xdr:cNvCxnSpPr/>
      </xdr:nvCxnSpPr>
      <xdr:spPr>
        <a:xfrm>
          <a:off x="10388600" y="15602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143655</xdr:rowOff>
    </xdr:from>
    <xdr:to>
      <xdr:col>55</xdr:col>
      <xdr:colOff>0</xdr:colOff>
      <xdr:row>97</xdr:row>
      <xdr:rowOff>148540</xdr:rowOff>
    </xdr:to>
    <xdr:cxnSp macro="">
      <xdr:nvCxnSpPr>
        <xdr:cNvPr id="463" name="直線コネクタ 462"/>
        <xdr:cNvCxnSpPr/>
      </xdr:nvCxnSpPr>
      <xdr:spPr>
        <a:xfrm>
          <a:off x="9639300" y="16774305"/>
          <a:ext cx="838200" cy="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63161</xdr:rowOff>
    </xdr:from>
    <xdr:ext cx="534377" cy="259045"/>
    <xdr:sp macro="" textlink="">
      <xdr:nvSpPr>
        <xdr:cNvPr id="464" name="土木費平均値テキスト"/>
        <xdr:cNvSpPr txBox="1"/>
      </xdr:nvSpPr>
      <xdr:spPr>
        <a:xfrm>
          <a:off x="10528300" y="16350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40284</xdr:rowOff>
    </xdr:from>
    <xdr:to>
      <xdr:col>55</xdr:col>
      <xdr:colOff>50800</xdr:colOff>
      <xdr:row>96</xdr:row>
      <xdr:rowOff>141884</xdr:rowOff>
    </xdr:to>
    <xdr:sp macro="" textlink="">
      <xdr:nvSpPr>
        <xdr:cNvPr id="465" name="フローチャート: 判断 464"/>
        <xdr:cNvSpPr/>
      </xdr:nvSpPr>
      <xdr:spPr>
        <a:xfrm>
          <a:off x="10426700" y="1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143655</xdr:rowOff>
    </xdr:from>
    <xdr:to>
      <xdr:col>50</xdr:col>
      <xdr:colOff>114300</xdr:colOff>
      <xdr:row>97</xdr:row>
      <xdr:rowOff>146558</xdr:rowOff>
    </xdr:to>
    <xdr:cxnSp macro="">
      <xdr:nvCxnSpPr>
        <xdr:cNvPr id="466" name="直線コネクタ 465"/>
        <xdr:cNvCxnSpPr/>
      </xdr:nvCxnSpPr>
      <xdr:spPr>
        <a:xfrm flipV="1">
          <a:off x="8750300" y="16774305"/>
          <a:ext cx="889000" cy="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52857</xdr:rowOff>
    </xdr:from>
    <xdr:to>
      <xdr:col>50</xdr:col>
      <xdr:colOff>165100</xdr:colOff>
      <xdr:row>96</xdr:row>
      <xdr:rowOff>154457</xdr:rowOff>
    </xdr:to>
    <xdr:sp macro="" textlink="">
      <xdr:nvSpPr>
        <xdr:cNvPr id="467" name="フローチャート: 判断 466"/>
        <xdr:cNvSpPr/>
      </xdr:nvSpPr>
      <xdr:spPr>
        <a:xfrm>
          <a:off x="9588500" y="1651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170984</xdr:rowOff>
    </xdr:from>
    <xdr:ext cx="534377" cy="259045"/>
    <xdr:sp macro="" textlink="">
      <xdr:nvSpPr>
        <xdr:cNvPr id="468" name="テキスト ボックス 467"/>
        <xdr:cNvSpPr txBox="1"/>
      </xdr:nvSpPr>
      <xdr:spPr>
        <a:xfrm>
          <a:off x="9372111" y="1628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146558</xdr:rowOff>
    </xdr:from>
    <xdr:to>
      <xdr:col>45</xdr:col>
      <xdr:colOff>177800</xdr:colOff>
      <xdr:row>97</xdr:row>
      <xdr:rowOff>156304</xdr:rowOff>
    </xdr:to>
    <xdr:cxnSp macro="">
      <xdr:nvCxnSpPr>
        <xdr:cNvPr id="469" name="直線コネクタ 468"/>
        <xdr:cNvCxnSpPr/>
      </xdr:nvCxnSpPr>
      <xdr:spPr>
        <a:xfrm flipV="1">
          <a:off x="7861300" y="16777208"/>
          <a:ext cx="889000" cy="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82263</xdr:rowOff>
    </xdr:from>
    <xdr:to>
      <xdr:col>46</xdr:col>
      <xdr:colOff>38100</xdr:colOff>
      <xdr:row>97</xdr:row>
      <xdr:rowOff>12413</xdr:rowOff>
    </xdr:to>
    <xdr:sp macro="" textlink="">
      <xdr:nvSpPr>
        <xdr:cNvPr id="470" name="フローチャート: 判断 469"/>
        <xdr:cNvSpPr/>
      </xdr:nvSpPr>
      <xdr:spPr>
        <a:xfrm>
          <a:off x="8699500" y="1654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28940</xdr:rowOff>
    </xdr:from>
    <xdr:ext cx="534377" cy="259045"/>
    <xdr:sp macro="" textlink="">
      <xdr:nvSpPr>
        <xdr:cNvPr id="471" name="テキスト ボックス 470"/>
        <xdr:cNvSpPr txBox="1"/>
      </xdr:nvSpPr>
      <xdr:spPr>
        <a:xfrm>
          <a:off x="8483111" y="1631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156304</xdr:rowOff>
    </xdr:from>
    <xdr:to>
      <xdr:col>41</xdr:col>
      <xdr:colOff>50800</xdr:colOff>
      <xdr:row>97</xdr:row>
      <xdr:rowOff>157469</xdr:rowOff>
    </xdr:to>
    <xdr:cxnSp macro="">
      <xdr:nvCxnSpPr>
        <xdr:cNvPr id="472" name="直線コネクタ 471"/>
        <xdr:cNvCxnSpPr/>
      </xdr:nvCxnSpPr>
      <xdr:spPr>
        <a:xfrm flipV="1">
          <a:off x="6972300" y="16786954"/>
          <a:ext cx="889000" cy="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79284</xdr:rowOff>
    </xdr:from>
    <xdr:to>
      <xdr:col>41</xdr:col>
      <xdr:colOff>101600</xdr:colOff>
      <xdr:row>97</xdr:row>
      <xdr:rowOff>9434</xdr:rowOff>
    </xdr:to>
    <xdr:sp macro="" textlink="">
      <xdr:nvSpPr>
        <xdr:cNvPr id="473" name="フローチャート: 判断 472"/>
        <xdr:cNvSpPr/>
      </xdr:nvSpPr>
      <xdr:spPr>
        <a:xfrm>
          <a:off x="7810500" y="1653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25961</xdr:rowOff>
    </xdr:from>
    <xdr:ext cx="534377" cy="259045"/>
    <xdr:sp macro="" textlink="">
      <xdr:nvSpPr>
        <xdr:cNvPr id="474" name="テキスト ボックス 473"/>
        <xdr:cNvSpPr txBox="1"/>
      </xdr:nvSpPr>
      <xdr:spPr>
        <a:xfrm>
          <a:off x="7594111" y="1631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89791</xdr:rowOff>
    </xdr:from>
    <xdr:to>
      <xdr:col>36</xdr:col>
      <xdr:colOff>165100</xdr:colOff>
      <xdr:row>97</xdr:row>
      <xdr:rowOff>19941</xdr:rowOff>
    </xdr:to>
    <xdr:sp macro="" textlink="">
      <xdr:nvSpPr>
        <xdr:cNvPr id="475" name="フローチャート: 判断 474"/>
        <xdr:cNvSpPr/>
      </xdr:nvSpPr>
      <xdr:spPr>
        <a:xfrm>
          <a:off x="6921500" y="1654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36468</xdr:rowOff>
    </xdr:from>
    <xdr:ext cx="534377" cy="259045"/>
    <xdr:sp macro="" textlink="">
      <xdr:nvSpPr>
        <xdr:cNvPr id="476" name="テキスト ボックス 475"/>
        <xdr:cNvSpPr txBox="1"/>
      </xdr:nvSpPr>
      <xdr:spPr>
        <a:xfrm>
          <a:off x="6705111" y="1632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97740</xdr:rowOff>
    </xdr:from>
    <xdr:to>
      <xdr:col>55</xdr:col>
      <xdr:colOff>50800</xdr:colOff>
      <xdr:row>98</xdr:row>
      <xdr:rowOff>27890</xdr:rowOff>
    </xdr:to>
    <xdr:sp macro="" textlink="">
      <xdr:nvSpPr>
        <xdr:cNvPr id="482" name="楕円 481"/>
        <xdr:cNvSpPr/>
      </xdr:nvSpPr>
      <xdr:spPr>
        <a:xfrm>
          <a:off x="10426700" y="1672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12667</xdr:rowOff>
    </xdr:from>
    <xdr:ext cx="534377" cy="259045"/>
    <xdr:sp macro="" textlink="">
      <xdr:nvSpPr>
        <xdr:cNvPr id="483" name="土木費該当値テキスト"/>
        <xdr:cNvSpPr txBox="1"/>
      </xdr:nvSpPr>
      <xdr:spPr>
        <a:xfrm>
          <a:off x="10528300" y="1664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92855</xdr:rowOff>
    </xdr:from>
    <xdr:to>
      <xdr:col>50</xdr:col>
      <xdr:colOff>165100</xdr:colOff>
      <xdr:row>98</xdr:row>
      <xdr:rowOff>23005</xdr:rowOff>
    </xdr:to>
    <xdr:sp macro="" textlink="">
      <xdr:nvSpPr>
        <xdr:cNvPr id="484" name="楕円 483"/>
        <xdr:cNvSpPr/>
      </xdr:nvSpPr>
      <xdr:spPr>
        <a:xfrm>
          <a:off x="9588500" y="1672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14132</xdr:rowOff>
    </xdr:from>
    <xdr:ext cx="534377" cy="259045"/>
    <xdr:sp macro="" textlink="">
      <xdr:nvSpPr>
        <xdr:cNvPr id="485" name="テキスト ボックス 484"/>
        <xdr:cNvSpPr txBox="1"/>
      </xdr:nvSpPr>
      <xdr:spPr>
        <a:xfrm>
          <a:off x="9372111" y="1681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95758</xdr:rowOff>
    </xdr:from>
    <xdr:to>
      <xdr:col>46</xdr:col>
      <xdr:colOff>38100</xdr:colOff>
      <xdr:row>98</xdr:row>
      <xdr:rowOff>25908</xdr:rowOff>
    </xdr:to>
    <xdr:sp macro="" textlink="">
      <xdr:nvSpPr>
        <xdr:cNvPr id="486" name="楕円 485"/>
        <xdr:cNvSpPr/>
      </xdr:nvSpPr>
      <xdr:spPr>
        <a:xfrm>
          <a:off x="8699500" y="1672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17035</xdr:rowOff>
    </xdr:from>
    <xdr:ext cx="534377" cy="259045"/>
    <xdr:sp macro="" textlink="">
      <xdr:nvSpPr>
        <xdr:cNvPr id="487" name="テキスト ボックス 486"/>
        <xdr:cNvSpPr txBox="1"/>
      </xdr:nvSpPr>
      <xdr:spPr>
        <a:xfrm>
          <a:off x="8483111" y="1681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105504</xdr:rowOff>
    </xdr:from>
    <xdr:to>
      <xdr:col>41</xdr:col>
      <xdr:colOff>101600</xdr:colOff>
      <xdr:row>98</xdr:row>
      <xdr:rowOff>35654</xdr:rowOff>
    </xdr:to>
    <xdr:sp macro="" textlink="">
      <xdr:nvSpPr>
        <xdr:cNvPr id="488" name="楕円 487"/>
        <xdr:cNvSpPr/>
      </xdr:nvSpPr>
      <xdr:spPr>
        <a:xfrm>
          <a:off x="7810500" y="1673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26781</xdr:rowOff>
    </xdr:from>
    <xdr:ext cx="534377" cy="259045"/>
    <xdr:sp macro="" textlink="">
      <xdr:nvSpPr>
        <xdr:cNvPr id="489" name="テキスト ボックス 488"/>
        <xdr:cNvSpPr txBox="1"/>
      </xdr:nvSpPr>
      <xdr:spPr>
        <a:xfrm>
          <a:off x="7594111" y="1682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106669</xdr:rowOff>
    </xdr:from>
    <xdr:to>
      <xdr:col>36</xdr:col>
      <xdr:colOff>165100</xdr:colOff>
      <xdr:row>98</xdr:row>
      <xdr:rowOff>36819</xdr:rowOff>
    </xdr:to>
    <xdr:sp macro="" textlink="">
      <xdr:nvSpPr>
        <xdr:cNvPr id="490" name="楕円 489"/>
        <xdr:cNvSpPr/>
      </xdr:nvSpPr>
      <xdr:spPr>
        <a:xfrm>
          <a:off x="6921500" y="1673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27946</xdr:rowOff>
    </xdr:from>
    <xdr:ext cx="534377" cy="259045"/>
    <xdr:sp macro="" textlink="">
      <xdr:nvSpPr>
        <xdr:cNvPr id="491" name="テキスト ボックス 490"/>
        <xdr:cNvSpPr txBox="1"/>
      </xdr:nvSpPr>
      <xdr:spPr>
        <a:xfrm>
          <a:off x="6705111" y="1683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4" name="テキスト ボックス 50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3781</xdr:rowOff>
    </xdr:from>
    <xdr:to>
      <xdr:col>85</xdr:col>
      <xdr:colOff>126364</xdr:colOff>
      <xdr:row>39</xdr:row>
      <xdr:rowOff>68344</xdr:rowOff>
    </xdr:to>
    <xdr:cxnSp macro="">
      <xdr:nvCxnSpPr>
        <xdr:cNvPr id="518" name="直線コネクタ 517"/>
        <xdr:cNvCxnSpPr/>
      </xdr:nvCxnSpPr>
      <xdr:spPr>
        <a:xfrm flipV="1">
          <a:off x="16317595" y="5147281"/>
          <a:ext cx="1269" cy="160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72171</xdr:rowOff>
    </xdr:from>
    <xdr:ext cx="534377" cy="259045"/>
    <xdr:sp macro="" textlink="">
      <xdr:nvSpPr>
        <xdr:cNvPr id="519" name="消防費最小値テキスト"/>
        <xdr:cNvSpPr txBox="1"/>
      </xdr:nvSpPr>
      <xdr:spPr>
        <a:xfrm>
          <a:off x="16370300" y="675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68344</xdr:rowOff>
    </xdr:from>
    <xdr:to>
      <xdr:col>86</xdr:col>
      <xdr:colOff>25400</xdr:colOff>
      <xdr:row>39</xdr:row>
      <xdr:rowOff>68344</xdr:rowOff>
    </xdr:to>
    <xdr:cxnSp macro="">
      <xdr:nvCxnSpPr>
        <xdr:cNvPr id="520" name="直線コネクタ 519"/>
        <xdr:cNvCxnSpPr/>
      </xdr:nvCxnSpPr>
      <xdr:spPr>
        <a:xfrm>
          <a:off x="16230600" y="675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121908</xdr:rowOff>
    </xdr:from>
    <xdr:ext cx="534377" cy="259045"/>
    <xdr:sp macro="" textlink="">
      <xdr:nvSpPr>
        <xdr:cNvPr id="521" name="消防費最大値テキスト"/>
        <xdr:cNvSpPr txBox="1"/>
      </xdr:nvSpPr>
      <xdr:spPr>
        <a:xfrm>
          <a:off x="16370300" y="49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3781</xdr:rowOff>
    </xdr:from>
    <xdr:to>
      <xdr:col>86</xdr:col>
      <xdr:colOff>25400</xdr:colOff>
      <xdr:row>30</xdr:row>
      <xdr:rowOff>3781</xdr:rowOff>
    </xdr:to>
    <xdr:cxnSp macro="">
      <xdr:nvCxnSpPr>
        <xdr:cNvPr id="522" name="直線コネクタ 521"/>
        <xdr:cNvCxnSpPr/>
      </xdr:nvCxnSpPr>
      <xdr:spPr>
        <a:xfrm>
          <a:off x="16230600" y="5147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80656</xdr:rowOff>
    </xdr:from>
    <xdr:to>
      <xdr:col>85</xdr:col>
      <xdr:colOff>127000</xdr:colOff>
      <xdr:row>37</xdr:row>
      <xdr:rowOff>91367</xdr:rowOff>
    </xdr:to>
    <xdr:cxnSp macro="">
      <xdr:nvCxnSpPr>
        <xdr:cNvPr id="523" name="直線コネクタ 522"/>
        <xdr:cNvCxnSpPr/>
      </xdr:nvCxnSpPr>
      <xdr:spPr>
        <a:xfrm>
          <a:off x="15481300" y="6424306"/>
          <a:ext cx="838200" cy="1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22656</xdr:rowOff>
    </xdr:from>
    <xdr:ext cx="534377" cy="259045"/>
    <xdr:sp macro="" textlink="">
      <xdr:nvSpPr>
        <xdr:cNvPr id="524" name="消防費平均値テキスト"/>
        <xdr:cNvSpPr txBox="1"/>
      </xdr:nvSpPr>
      <xdr:spPr>
        <a:xfrm>
          <a:off x="16370300" y="6023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171229</xdr:rowOff>
    </xdr:from>
    <xdr:to>
      <xdr:col>85</xdr:col>
      <xdr:colOff>177800</xdr:colOff>
      <xdr:row>36</xdr:row>
      <xdr:rowOff>101379</xdr:rowOff>
    </xdr:to>
    <xdr:sp macro="" textlink="">
      <xdr:nvSpPr>
        <xdr:cNvPr id="525" name="フローチャート: 判断 524"/>
        <xdr:cNvSpPr/>
      </xdr:nvSpPr>
      <xdr:spPr>
        <a:xfrm>
          <a:off x="16268700" y="617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80656</xdr:rowOff>
    </xdr:from>
    <xdr:to>
      <xdr:col>81</xdr:col>
      <xdr:colOff>50800</xdr:colOff>
      <xdr:row>37</xdr:row>
      <xdr:rowOff>105998</xdr:rowOff>
    </xdr:to>
    <xdr:cxnSp macro="">
      <xdr:nvCxnSpPr>
        <xdr:cNvPr id="526" name="直線コネクタ 525"/>
        <xdr:cNvCxnSpPr/>
      </xdr:nvCxnSpPr>
      <xdr:spPr>
        <a:xfrm flipV="1">
          <a:off x="14592300" y="6424306"/>
          <a:ext cx="889000" cy="2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72767</xdr:rowOff>
    </xdr:from>
    <xdr:to>
      <xdr:col>81</xdr:col>
      <xdr:colOff>101600</xdr:colOff>
      <xdr:row>37</xdr:row>
      <xdr:rowOff>2917</xdr:rowOff>
    </xdr:to>
    <xdr:sp macro="" textlink="">
      <xdr:nvSpPr>
        <xdr:cNvPr id="527" name="フローチャート: 判断 526"/>
        <xdr:cNvSpPr/>
      </xdr:nvSpPr>
      <xdr:spPr>
        <a:xfrm>
          <a:off x="15430500" y="624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19444</xdr:rowOff>
    </xdr:from>
    <xdr:ext cx="534377" cy="259045"/>
    <xdr:sp macro="" textlink="">
      <xdr:nvSpPr>
        <xdr:cNvPr id="528" name="テキスト ボックス 527"/>
        <xdr:cNvSpPr txBox="1"/>
      </xdr:nvSpPr>
      <xdr:spPr>
        <a:xfrm>
          <a:off x="15214111" y="602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105998</xdr:rowOff>
    </xdr:from>
    <xdr:to>
      <xdr:col>76</xdr:col>
      <xdr:colOff>114300</xdr:colOff>
      <xdr:row>38</xdr:row>
      <xdr:rowOff>19228</xdr:rowOff>
    </xdr:to>
    <xdr:cxnSp macro="">
      <xdr:nvCxnSpPr>
        <xdr:cNvPr id="529" name="直線コネクタ 528"/>
        <xdr:cNvCxnSpPr/>
      </xdr:nvCxnSpPr>
      <xdr:spPr>
        <a:xfrm flipV="1">
          <a:off x="13703300" y="6449648"/>
          <a:ext cx="889000" cy="8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83054</xdr:rowOff>
    </xdr:from>
    <xdr:to>
      <xdr:col>76</xdr:col>
      <xdr:colOff>165100</xdr:colOff>
      <xdr:row>37</xdr:row>
      <xdr:rowOff>13204</xdr:rowOff>
    </xdr:to>
    <xdr:sp macro="" textlink="">
      <xdr:nvSpPr>
        <xdr:cNvPr id="530" name="フローチャート: 判断 529"/>
        <xdr:cNvSpPr/>
      </xdr:nvSpPr>
      <xdr:spPr>
        <a:xfrm>
          <a:off x="14541500" y="625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29731</xdr:rowOff>
    </xdr:from>
    <xdr:ext cx="534377" cy="259045"/>
    <xdr:sp macro="" textlink="">
      <xdr:nvSpPr>
        <xdr:cNvPr id="531" name="テキスト ボックス 530"/>
        <xdr:cNvSpPr txBox="1"/>
      </xdr:nvSpPr>
      <xdr:spPr>
        <a:xfrm>
          <a:off x="14325111" y="603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384</xdr:rowOff>
    </xdr:from>
    <xdr:to>
      <xdr:col>71</xdr:col>
      <xdr:colOff>177800</xdr:colOff>
      <xdr:row>38</xdr:row>
      <xdr:rowOff>19228</xdr:rowOff>
    </xdr:to>
    <xdr:cxnSp macro="">
      <xdr:nvCxnSpPr>
        <xdr:cNvPr id="532" name="直線コネクタ 531"/>
        <xdr:cNvCxnSpPr/>
      </xdr:nvCxnSpPr>
      <xdr:spPr>
        <a:xfrm>
          <a:off x="12814300" y="6515484"/>
          <a:ext cx="889000" cy="1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114699</xdr:rowOff>
    </xdr:from>
    <xdr:to>
      <xdr:col>72</xdr:col>
      <xdr:colOff>38100</xdr:colOff>
      <xdr:row>37</xdr:row>
      <xdr:rowOff>44849</xdr:rowOff>
    </xdr:to>
    <xdr:sp macro="" textlink="">
      <xdr:nvSpPr>
        <xdr:cNvPr id="533" name="フローチャート: 判断 532"/>
        <xdr:cNvSpPr/>
      </xdr:nvSpPr>
      <xdr:spPr>
        <a:xfrm>
          <a:off x="13652500" y="628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61376</xdr:rowOff>
    </xdr:from>
    <xdr:ext cx="534377" cy="259045"/>
    <xdr:sp macro="" textlink="">
      <xdr:nvSpPr>
        <xdr:cNvPr id="534" name="テキスト ボックス 533"/>
        <xdr:cNvSpPr txBox="1"/>
      </xdr:nvSpPr>
      <xdr:spPr>
        <a:xfrm>
          <a:off x="13436111" y="60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161922</xdr:rowOff>
    </xdr:from>
    <xdr:to>
      <xdr:col>67</xdr:col>
      <xdr:colOff>101600</xdr:colOff>
      <xdr:row>37</xdr:row>
      <xdr:rowOff>92072</xdr:rowOff>
    </xdr:to>
    <xdr:sp macro="" textlink="">
      <xdr:nvSpPr>
        <xdr:cNvPr id="535" name="フローチャート: 判断 534"/>
        <xdr:cNvSpPr/>
      </xdr:nvSpPr>
      <xdr:spPr>
        <a:xfrm>
          <a:off x="12763500" y="63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108599</xdr:rowOff>
    </xdr:from>
    <xdr:ext cx="534377" cy="259045"/>
    <xdr:sp macro="" textlink="">
      <xdr:nvSpPr>
        <xdr:cNvPr id="536" name="テキスト ボックス 535"/>
        <xdr:cNvSpPr txBox="1"/>
      </xdr:nvSpPr>
      <xdr:spPr>
        <a:xfrm>
          <a:off x="12547111" y="610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40567</xdr:rowOff>
    </xdr:from>
    <xdr:to>
      <xdr:col>85</xdr:col>
      <xdr:colOff>177800</xdr:colOff>
      <xdr:row>37</xdr:row>
      <xdr:rowOff>142167</xdr:rowOff>
    </xdr:to>
    <xdr:sp macro="" textlink="">
      <xdr:nvSpPr>
        <xdr:cNvPr id="542" name="楕円 541"/>
        <xdr:cNvSpPr/>
      </xdr:nvSpPr>
      <xdr:spPr>
        <a:xfrm>
          <a:off x="16268700" y="638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18994</xdr:rowOff>
    </xdr:from>
    <xdr:ext cx="534377" cy="259045"/>
    <xdr:sp macro="" textlink="">
      <xdr:nvSpPr>
        <xdr:cNvPr id="543" name="消防費該当値テキスト"/>
        <xdr:cNvSpPr txBox="1"/>
      </xdr:nvSpPr>
      <xdr:spPr>
        <a:xfrm>
          <a:off x="16370300" y="636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29856</xdr:rowOff>
    </xdr:from>
    <xdr:to>
      <xdr:col>81</xdr:col>
      <xdr:colOff>101600</xdr:colOff>
      <xdr:row>37</xdr:row>
      <xdr:rowOff>131456</xdr:rowOff>
    </xdr:to>
    <xdr:sp macro="" textlink="">
      <xdr:nvSpPr>
        <xdr:cNvPr id="544" name="楕円 543"/>
        <xdr:cNvSpPr/>
      </xdr:nvSpPr>
      <xdr:spPr>
        <a:xfrm>
          <a:off x="15430500" y="637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122583</xdr:rowOff>
    </xdr:from>
    <xdr:ext cx="534377" cy="259045"/>
    <xdr:sp macro="" textlink="">
      <xdr:nvSpPr>
        <xdr:cNvPr id="545" name="テキスト ボックス 544"/>
        <xdr:cNvSpPr txBox="1"/>
      </xdr:nvSpPr>
      <xdr:spPr>
        <a:xfrm>
          <a:off x="15214111" y="6466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55198</xdr:rowOff>
    </xdr:from>
    <xdr:to>
      <xdr:col>76</xdr:col>
      <xdr:colOff>165100</xdr:colOff>
      <xdr:row>37</xdr:row>
      <xdr:rowOff>156798</xdr:rowOff>
    </xdr:to>
    <xdr:sp macro="" textlink="">
      <xdr:nvSpPr>
        <xdr:cNvPr id="546" name="楕円 545"/>
        <xdr:cNvSpPr/>
      </xdr:nvSpPr>
      <xdr:spPr>
        <a:xfrm>
          <a:off x="14541500" y="639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147925</xdr:rowOff>
    </xdr:from>
    <xdr:ext cx="534377" cy="259045"/>
    <xdr:sp macro="" textlink="">
      <xdr:nvSpPr>
        <xdr:cNvPr id="547" name="テキスト ボックス 546"/>
        <xdr:cNvSpPr txBox="1"/>
      </xdr:nvSpPr>
      <xdr:spPr>
        <a:xfrm>
          <a:off x="14325111" y="649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139878</xdr:rowOff>
    </xdr:from>
    <xdr:to>
      <xdr:col>72</xdr:col>
      <xdr:colOff>38100</xdr:colOff>
      <xdr:row>38</xdr:row>
      <xdr:rowOff>70028</xdr:rowOff>
    </xdr:to>
    <xdr:sp macro="" textlink="">
      <xdr:nvSpPr>
        <xdr:cNvPr id="548" name="楕円 547"/>
        <xdr:cNvSpPr/>
      </xdr:nvSpPr>
      <xdr:spPr>
        <a:xfrm>
          <a:off x="13652500" y="648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61155</xdr:rowOff>
    </xdr:from>
    <xdr:ext cx="534377" cy="259045"/>
    <xdr:sp macro="" textlink="">
      <xdr:nvSpPr>
        <xdr:cNvPr id="549" name="テキスト ボックス 548"/>
        <xdr:cNvSpPr txBox="1"/>
      </xdr:nvSpPr>
      <xdr:spPr>
        <a:xfrm>
          <a:off x="13436111" y="657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121034</xdr:rowOff>
    </xdr:from>
    <xdr:to>
      <xdr:col>67</xdr:col>
      <xdr:colOff>101600</xdr:colOff>
      <xdr:row>38</xdr:row>
      <xdr:rowOff>51184</xdr:rowOff>
    </xdr:to>
    <xdr:sp macro="" textlink="">
      <xdr:nvSpPr>
        <xdr:cNvPr id="550" name="楕円 549"/>
        <xdr:cNvSpPr/>
      </xdr:nvSpPr>
      <xdr:spPr>
        <a:xfrm>
          <a:off x="12763500" y="646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42311</xdr:rowOff>
    </xdr:from>
    <xdr:ext cx="534377" cy="259045"/>
    <xdr:sp macro="" textlink="">
      <xdr:nvSpPr>
        <xdr:cNvPr id="551" name="テキスト ボックス 550"/>
        <xdr:cNvSpPr txBox="1"/>
      </xdr:nvSpPr>
      <xdr:spPr>
        <a:xfrm>
          <a:off x="12547111" y="655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3" name="テキスト ボックス 56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7" name="テキスト ボックス 56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9" name="テキスト ボックス 56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126936</xdr:rowOff>
    </xdr:from>
    <xdr:to>
      <xdr:col>85</xdr:col>
      <xdr:colOff>126364</xdr:colOff>
      <xdr:row>57</xdr:row>
      <xdr:rowOff>130853</xdr:rowOff>
    </xdr:to>
    <xdr:cxnSp macro="">
      <xdr:nvCxnSpPr>
        <xdr:cNvPr id="575" name="直線コネクタ 574"/>
        <xdr:cNvCxnSpPr/>
      </xdr:nvCxnSpPr>
      <xdr:spPr>
        <a:xfrm flipV="1">
          <a:off x="16317595" y="8699436"/>
          <a:ext cx="1269" cy="1204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134680</xdr:rowOff>
    </xdr:from>
    <xdr:ext cx="534377" cy="259045"/>
    <xdr:sp macro="" textlink="">
      <xdr:nvSpPr>
        <xdr:cNvPr id="576" name="教育費最小値テキスト"/>
        <xdr:cNvSpPr txBox="1"/>
      </xdr:nvSpPr>
      <xdr:spPr>
        <a:xfrm>
          <a:off x="16370300" y="990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130853</xdr:rowOff>
    </xdr:from>
    <xdr:to>
      <xdr:col>86</xdr:col>
      <xdr:colOff>25400</xdr:colOff>
      <xdr:row>57</xdr:row>
      <xdr:rowOff>130853</xdr:rowOff>
    </xdr:to>
    <xdr:cxnSp macro="">
      <xdr:nvCxnSpPr>
        <xdr:cNvPr id="577" name="直線コネクタ 576"/>
        <xdr:cNvCxnSpPr/>
      </xdr:nvCxnSpPr>
      <xdr:spPr>
        <a:xfrm>
          <a:off x="16230600" y="990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73613</xdr:rowOff>
    </xdr:from>
    <xdr:ext cx="599010" cy="259045"/>
    <xdr:sp macro="" textlink="">
      <xdr:nvSpPr>
        <xdr:cNvPr id="578" name="教育費最大値テキスト"/>
        <xdr:cNvSpPr txBox="1"/>
      </xdr:nvSpPr>
      <xdr:spPr>
        <a:xfrm>
          <a:off x="16370300" y="8474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126936</xdr:rowOff>
    </xdr:from>
    <xdr:to>
      <xdr:col>86</xdr:col>
      <xdr:colOff>25400</xdr:colOff>
      <xdr:row>50</xdr:row>
      <xdr:rowOff>126936</xdr:rowOff>
    </xdr:to>
    <xdr:cxnSp macro="">
      <xdr:nvCxnSpPr>
        <xdr:cNvPr id="579" name="直線コネクタ 578"/>
        <xdr:cNvCxnSpPr/>
      </xdr:nvCxnSpPr>
      <xdr:spPr>
        <a:xfrm>
          <a:off x="16230600" y="869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82794</xdr:rowOff>
    </xdr:from>
    <xdr:to>
      <xdr:col>85</xdr:col>
      <xdr:colOff>127000</xdr:colOff>
      <xdr:row>57</xdr:row>
      <xdr:rowOff>8964</xdr:rowOff>
    </xdr:to>
    <xdr:cxnSp macro="">
      <xdr:nvCxnSpPr>
        <xdr:cNvPr id="580" name="直線コネクタ 579"/>
        <xdr:cNvCxnSpPr/>
      </xdr:nvCxnSpPr>
      <xdr:spPr>
        <a:xfrm flipV="1">
          <a:off x="15481300" y="9683994"/>
          <a:ext cx="838200" cy="9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163608</xdr:rowOff>
    </xdr:from>
    <xdr:ext cx="534377" cy="259045"/>
    <xdr:sp macro="" textlink="">
      <xdr:nvSpPr>
        <xdr:cNvPr id="581" name="教育費平均値テキスト"/>
        <xdr:cNvSpPr txBox="1"/>
      </xdr:nvSpPr>
      <xdr:spPr>
        <a:xfrm>
          <a:off x="16370300" y="9421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140731</xdr:rowOff>
    </xdr:from>
    <xdr:to>
      <xdr:col>85</xdr:col>
      <xdr:colOff>177800</xdr:colOff>
      <xdr:row>56</xdr:row>
      <xdr:rowOff>70881</xdr:rowOff>
    </xdr:to>
    <xdr:sp macro="" textlink="">
      <xdr:nvSpPr>
        <xdr:cNvPr id="582" name="フローチャート: 判断 581"/>
        <xdr:cNvSpPr/>
      </xdr:nvSpPr>
      <xdr:spPr>
        <a:xfrm>
          <a:off x="16268700" y="957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8964</xdr:rowOff>
    </xdr:from>
    <xdr:to>
      <xdr:col>81</xdr:col>
      <xdr:colOff>50800</xdr:colOff>
      <xdr:row>57</xdr:row>
      <xdr:rowOff>97486</xdr:rowOff>
    </xdr:to>
    <xdr:cxnSp macro="">
      <xdr:nvCxnSpPr>
        <xdr:cNvPr id="583" name="直線コネクタ 582"/>
        <xdr:cNvCxnSpPr/>
      </xdr:nvCxnSpPr>
      <xdr:spPr>
        <a:xfrm flipV="1">
          <a:off x="14592300" y="9781614"/>
          <a:ext cx="889000" cy="8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29890</xdr:rowOff>
    </xdr:from>
    <xdr:to>
      <xdr:col>81</xdr:col>
      <xdr:colOff>101600</xdr:colOff>
      <xdr:row>56</xdr:row>
      <xdr:rowOff>131490</xdr:rowOff>
    </xdr:to>
    <xdr:sp macro="" textlink="">
      <xdr:nvSpPr>
        <xdr:cNvPr id="584" name="フローチャート: 判断 583"/>
        <xdr:cNvSpPr/>
      </xdr:nvSpPr>
      <xdr:spPr>
        <a:xfrm>
          <a:off x="15430500" y="963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148017</xdr:rowOff>
    </xdr:from>
    <xdr:ext cx="534377" cy="259045"/>
    <xdr:sp macro="" textlink="">
      <xdr:nvSpPr>
        <xdr:cNvPr id="585" name="テキスト ボックス 584"/>
        <xdr:cNvSpPr txBox="1"/>
      </xdr:nvSpPr>
      <xdr:spPr>
        <a:xfrm>
          <a:off x="15214111" y="940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97486</xdr:rowOff>
    </xdr:from>
    <xdr:to>
      <xdr:col>76</xdr:col>
      <xdr:colOff>114300</xdr:colOff>
      <xdr:row>57</xdr:row>
      <xdr:rowOff>131387</xdr:rowOff>
    </xdr:to>
    <xdr:cxnSp macro="">
      <xdr:nvCxnSpPr>
        <xdr:cNvPr id="586" name="直線コネクタ 585"/>
        <xdr:cNvCxnSpPr/>
      </xdr:nvCxnSpPr>
      <xdr:spPr>
        <a:xfrm flipV="1">
          <a:off x="13703300" y="9870136"/>
          <a:ext cx="889000" cy="3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34523</xdr:rowOff>
    </xdr:from>
    <xdr:to>
      <xdr:col>76</xdr:col>
      <xdr:colOff>165100</xdr:colOff>
      <xdr:row>56</xdr:row>
      <xdr:rowOff>136123</xdr:rowOff>
    </xdr:to>
    <xdr:sp macro="" textlink="">
      <xdr:nvSpPr>
        <xdr:cNvPr id="587" name="フローチャート: 判断 586"/>
        <xdr:cNvSpPr/>
      </xdr:nvSpPr>
      <xdr:spPr>
        <a:xfrm>
          <a:off x="14541500" y="9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152650</xdr:rowOff>
    </xdr:from>
    <xdr:ext cx="534377" cy="259045"/>
    <xdr:sp macro="" textlink="">
      <xdr:nvSpPr>
        <xdr:cNvPr id="588" name="テキスト ボックス 587"/>
        <xdr:cNvSpPr txBox="1"/>
      </xdr:nvSpPr>
      <xdr:spPr>
        <a:xfrm>
          <a:off x="14325111" y="941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131387</xdr:rowOff>
    </xdr:from>
    <xdr:to>
      <xdr:col>71</xdr:col>
      <xdr:colOff>177800</xdr:colOff>
      <xdr:row>57</xdr:row>
      <xdr:rowOff>137155</xdr:rowOff>
    </xdr:to>
    <xdr:cxnSp macro="">
      <xdr:nvCxnSpPr>
        <xdr:cNvPr id="589" name="直線コネクタ 588"/>
        <xdr:cNvCxnSpPr/>
      </xdr:nvCxnSpPr>
      <xdr:spPr>
        <a:xfrm flipV="1">
          <a:off x="12814300" y="9904037"/>
          <a:ext cx="889000" cy="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75802</xdr:rowOff>
    </xdr:from>
    <xdr:to>
      <xdr:col>72</xdr:col>
      <xdr:colOff>38100</xdr:colOff>
      <xdr:row>57</xdr:row>
      <xdr:rowOff>5952</xdr:rowOff>
    </xdr:to>
    <xdr:sp macro="" textlink="">
      <xdr:nvSpPr>
        <xdr:cNvPr id="590" name="フローチャート: 判断 589"/>
        <xdr:cNvSpPr/>
      </xdr:nvSpPr>
      <xdr:spPr>
        <a:xfrm>
          <a:off x="13652500" y="967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22479</xdr:rowOff>
    </xdr:from>
    <xdr:ext cx="534377" cy="259045"/>
    <xdr:sp macro="" textlink="">
      <xdr:nvSpPr>
        <xdr:cNvPr id="591" name="テキスト ボックス 590"/>
        <xdr:cNvSpPr txBox="1"/>
      </xdr:nvSpPr>
      <xdr:spPr>
        <a:xfrm>
          <a:off x="13436111" y="945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92405</xdr:rowOff>
    </xdr:from>
    <xdr:to>
      <xdr:col>67</xdr:col>
      <xdr:colOff>101600</xdr:colOff>
      <xdr:row>57</xdr:row>
      <xdr:rowOff>22555</xdr:rowOff>
    </xdr:to>
    <xdr:sp macro="" textlink="">
      <xdr:nvSpPr>
        <xdr:cNvPr id="592" name="フローチャート: 判断 591"/>
        <xdr:cNvSpPr/>
      </xdr:nvSpPr>
      <xdr:spPr>
        <a:xfrm>
          <a:off x="12763500" y="96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39082</xdr:rowOff>
    </xdr:from>
    <xdr:ext cx="534377" cy="259045"/>
    <xdr:sp macro="" textlink="">
      <xdr:nvSpPr>
        <xdr:cNvPr id="593" name="テキスト ボックス 592"/>
        <xdr:cNvSpPr txBox="1"/>
      </xdr:nvSpPr>
      <xdr:spPr>
        <a:xfrm>
          <a:off x="12547111" y="946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31994</xdr:rowOff>
    </xdr:from>
    <xdr:to>
      <xdr:col>85</xdr:col>
      <xdr:colOff>177800</xdr:colOff>
      <xdr:row>56</xdr:row>
      <xdr:rowOff>133594</xdr:rowOff>
    </xdr:to>
    <xdr:sp macro="" textlink="">
      <xdr:nvSpPr>
        <xdr:cNvPr id="599" name="楕円 598"/>
        <xdr:cNvSpPr/>
      </xdr:nvSpPr>
      <xdr:spPr>
        <a:xfrm>
          <a:off x="16268700" y="963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10421</xdr:rowOff>
    </xdr:from>
    <xdr:ext cx="534377" cy="259045"/>
    <xdr:sp macro="" textlink="">
      <xdr:nvSpPr>
        <xdr:cNvPr id="600" name="教育費該当値テキスト"/>
        <xdr:cNvSpPr txBox="1"/>
      </xdr:nvSpPr>
      <xdr:spPr>
        <a:xfrm>
          <a:off x="16370300" y="961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129614</xdr:rowOff>
    </xdr:from>
    <xdr:to>
      <xdr:col>81</xdr:col>
      <xdr:colOff>101600</xdr:colOff>
      <xdr:row>57</xdr:row>
      <xdr:rowOff>59764</xdr:rowOff>
    </xdr:to>
    <xdr:sp macro="" textlink="">
      <xdr:nvSpPr>
        <xdr:cNvPr id="601" name="楕円 600"/>
        <xdr:cNvSpPr/>
      </xdr:nvSpPr>
      <xdr:spPr>
        <a:xfrm>
          <a:off x="15430500" y="973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50891</xdr:rowOff>
    </xdr:from>
    <xdr:ext cx="534377" cy="259045"/>
    <xdr:sp macro="" textlink="">
      <xdr:nvSpPr>
        <xdr:cNvPr id="602" name="テキスト ボックス 601"/>
        <xdr:cNvSpPr txBox="1"/>
      </xdr:nvSpPr>
      <xdr:spPr>
        <a:xfrm>
          <a:off x="15214111" y="982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46686</xdr:rowOff>
    </xdr:from>
    <xdr:to>
      <xdr:col>76</xdr:col>
      <xdr:colOff>165100</xdr:colOff>
      <xdr:row>57</xdr:row>
      <xdr:rowOff>148286</xdr:rowOff>
    </xdr:to>
    <xdr:sp macro="" textlink="">
      <xdr:nvSpPr>
        <xdr:cNvPr id="603" name="楕円 602"/>
        <xdr:cNvSpPr/>
      </xdr:nvSpPr>
      <xdr:spPr>
        <a:xfrm>
          <a:off x="14541500" y="981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139413</xdr:rowOff>
    </xdr:from>
    <xdr:ext cx="534377" cy="259045"/>
    <xdr:sp macro="" textlink="">
      <xdr:nvSpPr>
        <xdr:cNvPr id="604" name="テキスト ボックス 603"/>
        <xdr:cNvSpPr txBox="1"/>
      </xdr:nvSpPr>
      <xdr:spPr>
        <a:xfrm>
          <a:off x="14325111" y="991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80587</xdr:rowOff>
    </xdr:from>
    <xdr:to>
      <xdr:col>72</xdr:col>
      <xdr:colOff>38100</xdr:colOff>
      <xdr:row>58</xdr:row>
      <xdr:rowOff>10737</xdr:rowOff>
    </xdr:to>
    <xdr:sp macro="" textlink="">
      <xdr:nvSpPr>
        <xdr:cNvPr id="605" name="楕円 604"/>
        <xdr:cNvSpPr/>
      </xdr:nvSpPr>
      <xdr:spPr>
        <a:xfrm>
          <a:off x="13652500" y="985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1864</xdr:rowOff>
    </xdr:from>
    <xdr:ext cx="534377" cy="259045"/>
    <xdr:sp macro="" textlink="">
      <xdr:nvSpPr>
        <xdr:cNvPr id="606" name="テキスト ボックス 605"/>
        <xdr:cNvSpPr txBox="1"/>
      </xdr:nvSpPr>
      <xdr:spPr>
        <a:xfrm>
          <a:off x="13436111" y="994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86355</xdr:rowOff>
    </xdr:from>
    <xdr:to>
      <xdr:col>67</xdr:col>
      <xdr:colOff>101600</xdr:colOff>
      <xdr:row>58</xdr:row>
      <xdr:rowOff>16505</xdr:rowOff>
    </xdr:to>
    <xdr:sp macro="" textlink="">
      <xdr:nvSpPr>
        <xdr:cNvPr id="607" name="楕円 606"/>
        <xdr:cNvSpPr/>
      </xdr:nvSpPr>
      <xdr:spPr>
        <a:xfrm>
          <a:off x="12763500" y="985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7632</xdr:rowOff>
    </xdr:from>
    <xdr:ext cx="534377" cy="259045"/>
    <xdr:sp macro="" textlink="">
      <xdr:nvSpPr>
        <xdr:cNvPr id="608" name="テキスト ボックス 607"/>
        <xdr:cNvSpPr txBox="1"/>
      </xdr:nvSpPr>
      <xdr:spPr>
        <a:xfrm>
          <a:off x="12547111" y="995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9" name="直線コネクタ 61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0" name="テキスト ボックス 619"/>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4" name="テキスト ボックス 623"/>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145249</xdr:rowOff>
    </xdr:from>
    <xdr:to>
      <xdr:col>85</xdr:col>
      <xdr:colOff>126364</xdr:colOff>
      <xdr:row>78</xdr:row>
      <xdr:rowOff>25400</xdr:rowOff>
    </xdr:to>
    <xdr:cxnSp macro="">
      <xdr:nvCxnSpPr>
        <xdr:cNvPr id="628" name="直線コネクタ 627"/>
        <xdr:cNvCxnSpPr/>
      </xdr:nvCxnSpPr>
      <xdr:spPr>
        <a:xfrm flipV="1">
          <a:off x="16317595" y="12146749"/>
          <a:ext cx="1269" cy="1251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52229</xdr:rowOff>
    </xdr:from>
    <xdr:ext cx="249299" cy="259045"/>
    <xdr:sp macro="" textlink="">
      <xdr:nvSpPr>
        <xdr:cNvPr id="629" name="災害復旧費最小値テキスト"/>
        <xdr:cNvSpPr txBox="1"/>
      </xdr:nvSpPr>
      <xdr:spPr>
        <a:xfrm>
          <a:off x="16370300" y="134253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0" name="直線コネクタ 629"/>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91926</xdr:rowOff>
    </xdr:from>
    <xdr:ext cx="599010" cy="259045"/>
    <xdr:sp macro="" textlink="">
      <xdr:nvSpPr>
        <xdr:cNvPr id="631" name="災害復旧費最大値テキスト"/>
        <xdr:cNvSpPr txBox="1"/>
      </xdr:nvSpPr>
      <xdr:spPr>
        <a:xfrm>
          <a:off x="16370300" y="1192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219,029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145249</xdr:rowOff>
    </xdr:from>
    <xdr:to>
      <xdr:col>86</xdr:col>
      <xdr:colOff>25400</xdr:colOff>
      <xdr:row>70</xdr:row>
      <xdr:rowOff>145249</xdr:rowOff>
    </xdr:to>
    <xdr:cxnSp macro="">
      <xdr:nvCxnSpPr>
        <xdr:cNvPr id="632" name="直線コネクタ 631"/>
        <xdr:cNvCxnSpPr/>
      </xdr:nvCxnSpPr>
      <xdr:spPr>
        <a:xfrm>
          <a:off x="16230600" y="1214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24857</xdr:rowOff>
    </xdr:from>
    <xdr:to>
      <xdr:col>85</xdr:col>
      <xdr:colOff>127000</xdr:colOff>
      <xdr:row>78</xdr:row>
      <xdr:rowOff>25223</xdr:rowOff>
    </xdr:to>
    <xdr:cxnSp macro="">
      <xdr:nvCxnSpPr>
        <xdr:cNvPr id="633" name="直線コネクタ 632"/>
        <xdr:cNvCxnSpPr/>
      </xdr:nvCxnSpPr>
      <xdr:spPr>
        <a:xfrm flipV="1">
          <a:off x="15481300" y="13397957"/>
          <a:ext cx="8382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141129</xdr:rowOff>
    </xdr:from>
    <xdr:ext cx="469744" cy="259045"/>
    <xdr:sp macro="" textlink="">
      <xdr:nvSpPr>
        <xdr:cNvPr id="634" name="災害復旧費平均値テキスト"/>
        <xdr:cNvSpPr txBox="1"/>
      </xdr:nvSpPr>
      <xdr:spPr>
        <a:xfrm>
          <a:off x="16370300" y="13171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118252</xdr:rowOff>
    </xdr:from>
    <xdr:to>
      <xdr:col>85</xdr:col>
      <xdr:colOff>177800</xdr:colOff>
      <xdr:row>78</xdr:row>
      <xdr:rowOff>48402</xdr:rowOff>
    </xdr:to>
    <xdr:sp macro="" textlink="">
      <xdr:nvSpPr>
        <xdr:cNvPr id="635" name="フローチャート: 判断 634"/>
        <xdr:cNvSpPr/>
      </xdr:nvSpPr>
      <xdr:spPr>
        <a:xfrm>
          <a:off x="16268700" y="1331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16365</xdr:rowOff>
    </xdr:from>
    <xdr:to>
      <xdr:col>81</xdr:col>
      <xdr:colOff>50800</xdr:colOff>
      <xdr:row>78</xdr:row>
      <xdr:rowOff>25223</xdr:rowOff>
    </xdr:to>
    <xdr:cxnSp macro="">
      <xdr:nvCxnSpPr>
        <xdr:cNvPr id="636" name="直線コネクタ 635"/>
        <xdr:cNvCxnSpPr/>
      </xdr:nvCxnSpPr>
      <xdr:spPr>
        <a:xfrm>
          <a:off x="14592300" y="13389465"/>
          <a:ext cx="889000" cy="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111365</xdr:rowOff>
    </xdr:from>
    <xdr:to>
      <xdr:col>81</xdr:col>
      <xdr:colOff>101600</xdr:colOff>
      <xdr:row>78</xdr:row>
      <xdr:rowOff>41515</xdr:rowOff>
    </xdr:to>
    <xdr:sp macro="" textlink="">
      <xdr:nvSpPr>
        <xdr:cNvPr id="637" name="フローチャート: 判断 636"/>
        <xdr:cNvSpPr/>
      </xdr:nvSpPr>
      <xdr:spPr>
        <a:xfrm>
          <a:off x="15430500" y="1331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58042</xdr:rowOff>
    </xdr:from>
    <xdr:ext cx="469744" cy="259045"/>
    <xdr:sp macro="" textlink="">
      <xdr:nvSpPr>
        <xdr:cNvPr id="638" name="テキスト ボックス 637"/>
        <xdr:cNvSpPr txBox="1"/>
      </xdr:nvSpPr>
      <xdr:spPr>
        <a:xfrm>
          <a:off x="15246428" y="1308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16365</xdr:rowOff>
    </xdr:from>
    <xdr:to>
      <xdr:col>76</xdr:col>
      <xdr:colOff>114300</xdr:colOff>
      <xdr:row>78</xdr:row>
      <xdr:rowOff>25400</xdr:rowOff>
    </xdr:to>
    <xdr:cxnSp macro="">
      <xdr:nvCxnSpPr>
        <xdr:cNvPr id="639" name="直線コネクタ 638"/>
        <xdr:cNvCxnSpPr/>
      </xdr:nvCxnSpPr>
      <xdr:spPr>
        <a:xfrm flipV="1">
          <a:off x="13703300" y="13389465"/>
          <a:ext cx="889000" cy="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124321</xdr:rowOff>
    </xdr:from>
    <xdr:to>
      <xdr:col>76</xdr:col>
      <xdr:colOff>165100</xdr:colOff>
      <xdr:row>78</xdr:row>
      <xdr:rowOff>54471</xdr:rowOff>
    </xdr:to>
    <xdr:sp macro="" textlink="">
      <xdr:nvSpPr>
        <xdr:cNvPr id="640" name="フローチャート: 判断 639"/>
        <xdr:cNvSpPr/>
      </xdr:nvSpPr>
      <xdr:spPr>
        <a:xfrm>
          <a:off x="14541500" y="1332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70998</xdr:rowOff>
    </xdr:from>
    <xdr:ext cx="469744" cy="259045"/>
    <xdr:sp macro="" textlink="">
      <xdr:nvSpPr>
        <xdr:cNvPr id="641" name="テキスト ボックス 640"/>
        <xdr:cNvSpPr txBox="1"/>
      </xdr:nvSpPr>
      <xdr:spPr>
        <a:xfrm>
          <a:off x="14357428" y="1310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42" name="直線コネクタ 641"/>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136637</xdr:rowOff>
    </xdr:from>
    <xdr:to>
      <xdr:col>72</xdr:col>
      <xdr:colOff>38100</xdr:colOff>
      <xdr:row>78</xdr:row>
      <xdr:rowOff>66787</xdr:rowOff>
    </xdr:to>
    <xdr:sp macro="" textlink="">
      <xdr:nvSpPr>
        <xdr:cNvPr id="643" name="フローチャート: 判断 642"/>
        <xdr:cNvSpPr/>
      </xdr:nvSpPr>
      <xdr:spPr>
        <a:xfrm>
          <a:off x="136525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83314</xdr:rowOff>
    </xdr:from>
    <xdr:ext cx="469744" cy="259045"/>
    <xdr:sp macro="" textlink="">
      <xdr:nvSpPr>
        <xdr:cNvPr id="644" name="テキスト ボックス 643"/>
        <xdr:cNvSpPr txBox="1"/>
      </xdr:nvSpPr>
      <xdr:spPr>
        <a:xfrm>
          <a:off x="13468428" y="131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130756</xdr:rowOff>
    </xdr:from>
    <xdr:to>
      <xdr:col>67</xdr:col>
      <xdr:colOff>101600</xdr:colOff>
      <xdr:row>78</xdr:row>
      <xdr:rowOff>60906</xdr:rowOff>
    </xdr:to>
    <xdr:sp macro="" textlink="">
      <xdr:nvSpPr>
        <xdr:cNvPr id="645" name="フローチャート: 判断 644"/>
        <xdr:cNvSpPr/>
      </xdr:nvSpPr>
      <xdr:spPr>
        <a:xfrm>
          <a:off x="12763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77433</xdr:rowOff>
    </xdr:from>
    <xdr:ext cx="469744" cy="259045"/>
    <xdr:sp macro="" textlink="">
      <xdr:nvSpPr>
        <xdr:cNvPr id="646" name="テキスト ボックス 645"/>
        <xdr:cNvSpPr txBox="1"/>
      </xdr:nvSpPr>
      <xdr:spPr>
        <a:xfrm>
          <a:off x="12579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145507</xdr:rowOff>
    </xdr:from>
    <xdr:to>
      <xdr:col>85</xdr:col>
      <xdr:colOff>177800</xdr:colOff>
      <xdr:row>78</xdr:row>
      <xdr:rowOff>75657</xdr:rowOff>
    </xdr:to>
    <xdr:sp macro="" textlink="">
      <xdr:nvSpPr>
        <xdr:cNvPr id="652" name="楕円 651"/>
        <xdr:cNvSpPr/>
      </xdr:nvSpPr>
      <xdr:spPr>
        <a:xfrm>
          <a:off x="16268700" y="1334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96679</xdr:rowOff>
    </xdr:from>
    <xdr:ext cx="313932" cy="259045"/>
    <xdr:sp macro="" textlink="">
      <xdr:nvSpPr>
        <xdr:cNvPr id="653" name="災害復旧費該当値テキスト"/>
        <xdr:cNvSpPr txBox="1"/>
      </xdr:nvSpPr>
      <xdr:spPr>
        <a:xfrm>
          <a:off x="16370300" y="132983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145873</xdr:rowOff>
    </xdr:from>
    <xdr:to>
      <xdr:col>81</xdr:col>
      <xdr:colOff>101600</xdr:colOff>
      <xdr:row>78</xdr:row>
      <xdr:rowOff>76023</xdr:rowOff>
    </xdr:to>
    <xdr:sp macro="" textlink="">
      <xdr:nvSpPr>
        <xdr:cNvPr id="654" name="楕円 653"/>
        <xdr:cNvSpPr/>
      </xdr:nvSpPr>
      <xdr:spPr>
        <a:xfrm>
          <a:off x="15430500" y="1334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78</xdr:row>
      <xdr:rowOff>67150</xdr:rowOff>
    </xdr:from>
    <xdr:ext cx="313932" cy="259045"/>
    <xdr:sp macro="" textlink="">
      <xdr:nvSpPr>
        <xdr:cNvPr id="655" name="テキスト ボックス 654"/>
        <xdr:cNvSpPr txBox="1"/>
      </xdr:nvSpPr>
      <xdr:spPr>
        <a:xfrm>
          <a:off x="15324333" y="13440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137015</xdr:rowOff>
    </xdr:from>
    <xdr:to>
      <xdr:col>76</xdr:col>
      <xdr:colOff>165100</xdr:colOff>
      <xdr:row>78</xdr:row>
      <xdr:rowOff>67165</xdr:rowOff>
    </xdr:to>
    <xdr:sp macro="" textlink="">
      <xdr:nvSpPr>
        <xdr:cNvPr id="656" name="楕円 655"/>
        <xdr:cNvSpPr/>
      </xdr:nvSpPr>
      <xdr:spPr>
        <a:xfrm>
          <a:off x="14541500" y="1333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58292</xdr:rowOff>
    </xdr:from>
    <xdr:ext cx="469744" cy="259045"/>
    <xdr:sp macro="" textlink="">
      <xdr:nvSpPr>
        <xdr:cNvPr id="657" name="テキスト ボックス 656"/>
        <xdr:cNvSpPr txBox="1"/>
      </xdr:nvSpPr>
      <xdr:spPr>
        <a:xfrm>
          <a:off x="14357428" y="1343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8" name="楕円 657"/>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9" name="テキスト ボックス 658"/>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60" name="楕円 659"/>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61" name="テキスト ボックス 660"/>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62654</xdr:rowOff>
    </xdr:from>
    <xdr:to>
      <xdr:col>85</xdr:col>
      <xdr:colOff>126364</xdr:colOff>
      <xdr:row>99</xdr:row>
      <xdr:rowOff>19403</xdr:rowOff>
    </xdr:to>
    <xdr:cxnSp macro="">
      <xdr:nvCxnSpPr>
        <xdr:cNvPr id="685" name="直線コネクタ 684"/>
        <xdr:cNvCxnSpPr/>
      </xdr:nvCxnSpPr>
      <xdr:spPr>
        <a:xfrm flipV="1">
          <a:off x="16317595" y="15493154"/>
          <a:ext cx="1269" cy="149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23230</xdr:rowOff>
    </xdr:from>
    <xdr:ext cx="469744" cy="259045"/>
    <xdr:sp macro="" textlink="">
      <xdr:nvSpPr>
        <xdr:cNvPr id="686" name="公債費最小値テキスト"/>
        <xdr:cNvSpPr txBox="1"/>
      </xdr:nvSpPr>
      <xdr:spPr>
        <a:xfrm>
          <a:off x="16370300" y="1699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19403</xdr:rowOff>
    </xdr:from>
    <xdr:to>
      <xdr:col>86</xdr:col>
      <xdr:colOff>25400</xdr:colOff>
      <xdr:row>99</xdr:row>
      <xdr:rowOff>19403</xdr:rowOff>
    </xdr:to>
    <xdr:cxnSp macro="">
      <xdr:nvCxnSpPr>
        <xdr:cNvPr id="687" name="直線コネクタ 686"/>
        <xdr:cNvCxnSpPr/>
      </xdr:nvCxnSpPr>
      <xdr:spPr>
        <a:xfrm>
          <a:off x="16230600" y="1699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9331</xdr:rowOff>
    </xdr:from>
    <xdr:ext cx="599010" cy="259045"/>
    <xdr:sp macro="" textlink="">
      <xdr:nvSpPr>
        <xdr:cNvPr id="688" name="公債費最大値テキスト"/>
        <xdr:cNvSpPr txBox="1"/>
      </xdr:nvSpPr>
      <xdr:spPr>
        <a:xfrm>
          <a:off x="16370300" y="15268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200,111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62654</xdr:rowOff>
    </xdr:from>
    <xdr:to>
      <xdr:col>86</xdr:col>
      <xdr:colOff>25400</xdr:colOff>
      <xdr:row>90</xdr:row>
      <xdr:rowOff>62654</xdr:rowOff>
    </xdr:to>
    <xdr:cxnSp macro="">
      <xdr:nvCxnSpPr>
        <xdr:cNvPr id="689" name="直線コネクタ 688"/>
        <xdr:cNvCxnSpPr/>
      </xdr:nvCxnSpPr>
      <xdr:spPr>
        <a:xfrm>
          <a:off x="16230600" y="1549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98696</xdr:rowOff>
    </xdr:from>
    <xdr:to>
      <xdr:col>85</xdr:col>
      <xdr:colOff>127000</xdr:colOff>
      <xdr:row>96</xdr:row>
      <xdr:rowOff>113159</xdr:rowOff>
    </xdr:to>
    <xdr:cxnSp macro="">
      <xdr:nvCxnSpPr>
        <xdr:cNvPr id="690" name="直線コネクタ 689"/>
        <xdr:cNvCxnSpPr/>
      </xdr:nvCxnSpPr>
      <xdr:spPr>
        <a:xfrm flipV="1">
          <a:off x="15481300" y="16557896"/>
          <a:ext cx="838200" cy="1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89471</xdr:rowOff>
    </xdr:from>
    <xdr:ext cx="534377" cy="259045"/>
    <xdr:sp macro="" textlink="">
      <xdr:nvSpPr>
        <xdr:cNvPr id="691" name="公債費平均値テキスト"/>
        <xdr:cNvSpPr txBox="1"/>
      </xdr:nvSpPr>
      <xdr:spPr>
        <a:xfrm>
          <a:off x="16370300" y="16548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111044</xdr:rowOff>
    </xdr:from>
    <xdr:to>
      <xdr:col>85</xdr:col>
      <xdr:colOff>177800</xdr:colOff>
      <xdr:row>97</xdr:row>
      <xdr:rowOff>41194</xdr:rowOff>
    </xdr:to>
    <xdr:sp macro="" textlink="">
      <xdr:nvSpPr>
        <xdr:cNvPr id="692" name="フローチャート: 判断 691"/>
        <xdr:cNvSpPr/>
      </xdr:nvSpPr>
      <xdr:spPr>
        <a:xfrm>
          <a:off x="16268700" y="165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102622</xdr:rowOff>
    </xdr:from>
    <xdr:to>
      <xdr:col>81</xdr:col>
      <xdr:colOff>50800</xdr:colOff>
      <xdr:row>96</xdr:row>
      <xdr:rowOff>113159</xdr:rowOff>
    </xdr:to>
    <xdr:cxnSp macro="">
      <xdr:nvCxnSpPr>
        <xdr:cNvPr id="693" name="直線コネクタ 692"/>
        <xdr:cNvCxnSpPr/>
      </xdr:nvCxnSpPr>
      <xdr:spPr>
        <a:xfrm>
          <a:off x="14592300" y="16561822"/>
          <a:ext cx="889000" cy="10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110099</xdr:rowOff>
    </xdr:from>
    <xdr:to>
      <xdr:col>81</xdr:col>
      <xdr:colOff>101600</xdr:colOff>
      <xdr:row>97</xdr:row>
      <xdr:rowOff>40249</xdr:rowOff>
    </xdr:to>
    <xdr:sp macro="" textlink="">
      <xdr:nvSpPr>
        <xdr:cNvPr id="694" name="フローチャート: 判断 693"/>
        <xdr:cNvSpPr/>
      </xdr:nvSpPr>
      <xdr:spPr>
        <a:xfrm>
          <a:off x="15430500" y="165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31376</xdr:rowOff>
    </xdr:from>
    <xdr:ext cx="534377" cy="259045"/>
    <xdr:sp macro="" textlink="">
      <xdr:nvSpPr>
        <xdr:cNvPr id="695" name="テキスト ボックス 694"/>
        <xdr:cNvSpPr txBox="1"/>
      </xdr:nvSpPr>
      <xdr:spPr>
        <a:xfrm>
          <a:off x="15214111" y="1666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102622</xdr:rowOff>
    </xdr:from>
    <xdr:to>
      <xdr:col>76</xdr:col>
      <xdr:colOff>114300</xdr:colOff>
      <xdr:row>97</xdr:row>
      <xdr:rowOff>34094</xdr:rowOff>
    </xdr:to>
    <xdr:cxnSp macro="">
      <xdr:nvCxnSpPr>
        <xdr:cNvPr id="696" name="直線コネクタ 695"/>
        <xdr:cNvCxnSpPr/>
      </xdr:nvCxnSpPr>
      <xdr:spPr>
        <a:xfrm flipV="1">
          <a:off x="13703300" y="16561822"/>
          <a:ext cx="889000" cy="10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103324</xdr:rowOff>
    </xdr:from>
    <xdr:to>
      <xdr:col>76</xdr:col>
      <xdr:colOff>165100</xdr:colOff>
      <xdr:row>97</xdr:row>
      <xdr:rowOff>33474</xdr:rowOff>
    </xdr:to>
    <xdr:sp macro="" textlink="">
      <xdr:nvSpPr>
        <xdr:cNvPr id="697" name="フローチャート: 判断 696"/>
        <xdr:cNvSpPr/>
      </xdr:nvSpPr>
      <xdr:spPr>
        <a:xfrm>
          <a:off x="14541500" y="165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24601</xdr:rowOff>
    </xdr:from>
    <xdr:ext cx="534377" cy="259045"/>
    <xdr:sp macro="" textlink="">
      <xdr:nvSpPr>
        <xdr:cNvPr id="698" name="テキスト ボックス 697"/>
        <xdr:cNvSpPr txBox="1"/>
      </xdr:nvSpPr>
      <xdr:spPr>
        <a:xfrm>
          <a:off x="14325111" y="1665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34094</xdr:rowOff>
    </xdr:from>
    <xdr:to>
      <xdr:col>71</xdr:col>
      <xdr:colOff>177800</xdr:colOff>
      <xdr:row>97</xdr:row>
      <xdr:rowOff>57975</xdr:rowOff>
    </xdr:to>
    <xdr:cxnSp macro="">
      <xdr:nvCxnSpPr>
        <xdr:cNvPr id="699" name="直線コネクタ 698"/>
        <xdr:cNvCxnSpPr/>
      </xdr:nvCxnSpPr>
      <xdr:spPr>
        <a:xfrm flipV="1">
          <a:off x="12814300" y="16664744"/>
          <a:ext cx="889000" cy="2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117475</xdr:rowOff>
    </xdr:from>
    <xdr:to>
      <xdr:col>72</xdr:col>
      <xdr:colOff>38100</xdr:colOff>
      <xdr:row>97</xdr:row>
      <xdr:rowOff>47625</xdr:rowOff>
    </xdr:to>
    <xdr:sp macro="" textlink="">
      <xdr:nvSpPr>
        <xdr:cNvPr id="700" name="フローチャート: 判断 699"/>
        <xdr:cNvSpPr/>
      </xdr:nvSpPr>
      <xdr:spPr>
        <a:xfrm>
          <a:off x="136525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64152</xdr:rowOff>
    </xdr:from>
    <xdr:ext cx="534377" cy="259045"/>
    <xdr:sp macro="" textlink="">
      <xdr:nvSpPr>
        <xdr:cNvPr id="701" name="テキスト ボックス 700"/>
        <xdr:cNvSpPr txBox="1"/>
      </xdr:nvSpPr>
      <xdr:spPr>
        <a:xfrm>
          <a:off x="13436111" y="1635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123631</xdr:rowOff>
    </xdr:from>
    <xdr:to>
      <xdr:col>67</xdr:col>
      <xdr:colOff>101600</xdr:colOff>
      <xdr:row>97</xdr:row>
      <xdr:rowOff>53781</xdr:rowOff>
    </xdr:to>
    <xdr:sp macro="" textlink="">
      <xdr:nvSpPr>
        <xdr:cNvPr id="702" name="フローチャート: 判断 701"/>
        <xdr:cNvSpPr/>
      </xdr:nvSpPr>
      <xdr:spPr>
        <a:xfrm>
          <a:off x="127635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70308</xdr:rowOff>
    </xdr:from>
    <xdr:ext cx="534377" cy="259045"/>
    <xdr:sp macro="" textlink="">
      <xdr:nvSpPr>
        <xdr:cNvPr id="703" name="テキスト ボックス 702"/>
        <xdr:cNvSpPr txBox="1"/>
      </xdr:nvSpPr>
      <xdr:spPr>
        <a:xfrm>
          <a:off x="12547111" y="1635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47896</xdr:rowOff>
    </xdr:from>
    <xdr:to>
      <xdr:col>85</xdr:col>
      <xdr:colOff>177800</xdr:colOff>
      <xdr:row>96</xdr:row>
      <xdr:rowOff>149496</xdr:rowOff>
    </xdr:to>
    <xdr:sp macro="" textlink="">
      <xdr:nvSpPr>
        <xdr:cNvPr id="709" name="楕円 708"/>
        <xdr:cNvSpPr/>
      </xdr:nvSpPr>
      <xdr:spPr>
        <a:xfrm>
          <a:off x="16268700" y="1650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70773</xdr:rowOff>
    </xdr:from>
    <xdr:ext cx="534377" cy="259045"/>
    <xdr:sp macro="" textlink="">
      <xdr:nvSpPr>
        <xdr:cNvPr id="710" name="公債費該当値テキスト"/>
        <xdr:cNvSpPr txBox="1"/>
      </xdr:nvSpPr>
      <xdr:spPr>
        <a:xfrm>
          <a:off x="16370300" y="1635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62359</xdr:rowOff>
    </xdr:from>
    <xdr:to>
      <xdr:col>81</xdr:col>
      <xdr:colOff>101600</xdr:colOff>
      <xdr:row>96</xdr:row>
      <xdr:rowOff>163959</xdr:rowOff>
    </xdr:to>
    <xdr:sp macro="" textlink="">
      <xdr:nvSpPr>
        <xdr:cNvPr id="711" name="楕円 710"/>
        <xdr:cNvSpPr/>
      </xdr:nvSpPr>
      <xdr:spPr>
        <a:xfrm>
          <a:off x="15430500" y="1652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9036</xdr:rowOff>
    </xdr:from>
    <xdr:ext cx="534377" cy="259045"/>
    <xdr:sp macro="" textlink="">
      <xdr:nvSpPr>
        <xdr:cNvPr id="712" name="テキスト ボックス 711"/>
        <xdr:cNvSpPr txBox="1"/>
      </xdr:nvSpPr>
      <xdr:spPr>
        <a:xfrm>
          <a:off x="15214111" y="1629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51822</xdr:rowOff>
    </xdr:from>
    <xdr:to>
      <xdr:col>76</xdr:col>
      <xdr:colOff>165100</xdr:colOff>
      <xdr:row>96</xdr:row>
      <xdr:rowOff>153422</xdr:rowOff>
    </xdr:to>
    <xdr:sp macro="" textlink="">
      <xdr:nvSpPr>
        <xdr:cNvPr id="713" name="楕円 712"/>
        <xdr:cNvSpPr/>
      </xdr:nvSpPr>
      <xdr:spPr>
        <a:xfrm>
          <a:off x="14541500" y="1651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169949</xdr:rowOff>
    </xdr:from>
    <xdr:ext cx="534377" cy="259045"/>
    <xdr:sp macro="" textlink="">
      <xdr:nvSpPr>
        <xdr:cNvPr id="714" name="テキスト ボックス 713"/>
        <xdr:cNvSpPr txBox="1"/>
      </xdr:nvSpPr>
      <xdr:spPr>
        <a:xfrm>
          <a:off x="14325111" y="1628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154744</xdr:rowOff>
    </xdr:from>
    <xdr:to>
      <xdr:col>72</xdr:col>
      <xdr:colOff>38100</xdr:colOff>
      <xdr:row>97</xdr:row>
      <xdr:rowOff>84894</xdr:rowOff>
    </xdr:to>
    <xdr:sp macro="" textlink="">
      <xdr:nvSpPr>
        <xdr:cNvPr id="715" name="楕円 714"/>
        <xdr:cNvSpPr/>
      </xdr:nvSpPr>
      <xdr:spPr>
        <a:xfrm>
          <a:off x="13652500" y="1661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76021</xdr:rowOff>
    </xdr:from>
    <xdr:ext cx="534377" cy="259045"/>
    <xdr:sp macro="" textlink="">
      <xdr:nvSpPr>
        <xdr:cNvPr id="716" name="テキスト ボックス 715"/>
        <xdr:cNvSpPr txBox="1"/>
      </xdr:nvSpPr>
      <xdr:spPr>
        <a:xfrm>
          <a:off x="13436111" y="1670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7175</xdr:rowOff>
    </xdr:from>
    <xdr:to>
      <xdr:col>67</xdr:col>
      <xdr:colOff>101600</xdr:colOff>
      <xdr:row>97</xdr:row>
      <xdr:rowOff>108775</xdr:rowOff>
    </xdr:to>
    <xdr:sp macro="" textlink="">
      <xdr:nvSpPr>
        <xdr:cNvPr id="717" name="楕円 716"/>
        <xdr:cNvSpPr/>
      </xdr:nvSpPr>
      <xdr:spPr>
        <a:xfrm>
          <a:off x="12763500" y="1663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99902</xdr:rowOff>
    </xdr:from>
    <xdr:ext cx="534377" cy="259045"/>
    <xdr:sp macro="" textlink="">
      <xdr:nvSpPr>
        <xdr:cNvPr id="718" name="テキスト ボックス 717"/>
        <xdr:cNvSpPr txBox="1"/>
      </xdr:nvSpPr>
      <xdr:spPr>
        <a:xfrm>
          <a:off x="12547111" y="1673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2" name="テキスト ボックス 73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4" name="テキスト ボックス 73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6" name="テキスト ボックス 73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33172</xdr:rowOff>
    </xdr:from>
    <xdr:to>
      <xdr:col>116</xdr:col>
      <xdr:colOff>62864</xdr:colOff>
      <xdr:row>38</xdr:row>
      <xdr:rowOff>139700</xdr:rowOff>
    </xdr:to>
    <xdr:cxnSp macro="">
      <xdr:nvCxnSpPr>
        <xdr:cNvPr id="740" name="直線コネクタ 739"/>
        <xdr:cNvCxnSpPr/>
      </xdr:nvCxnSpPr>
      <xdr:spPr>
        <a:xfrm flipV="1">
          <a:off x="22159595" y="6548272"/>
          <a:ext cx="1269" cy="10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41" name="諸支出金最小値テキスト"/>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151299</xdr:rowOff>
    </xdr:from>
    <xdr:ext cx="378565" cy="259045"/>
    <xdr:sp macro="" textlink="">
      <xdr:nvSpPr>
        <xdr:cNvPr id="743" name="諸支出金最大値テキスト"/>
        <xdr:cNvSpPr txBox="1"/>
      </xdr:nvSpPr>
      <xdr:spPr>
        <a:xfrm>
          <a:off x="22212300" y="63234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33172</xdr:rowOff>
    </xdr:from>
    <xdr:to>
      <xdr:col>116</xdr:col>
      <xdr:colOff>152400</xdr:colOff>
      <xdr:row>38</xdr:row>
      <xdr:rowOff>33172</xdr:rowOff>
    </xdr:to>
    <xdr:cxnSp macro="">
      <xdr:nvCxnSpPr>
        <xdr:cNvPr id="744" name="直線コネクタ 743"/>
        <xdr:cNvCxnSpPr/>
      </xdr:nvCxnSpPr>
      <xdr:spPr>
        <a:xfrm>
          <a:off x="22072600" y="654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6" name="諸支出金平均値テキスト"/>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フローチャート: 判断 746"/>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32258</xdr:rowOff>
    </xdr:from>
    <xdr:to>
      <xdr:col>111</xdr:col>
      <xdr:colOff>177800</xdr:colOff>
      <xdr:row>38</xdr:row>
      <xdr:rowOff>139700</xdr:rowOff>
    </xdr:to>
    <xdr:cxnSp macro="">
      <xdr:nvCxnSpPr>
        <xdr:cNvPr id="748" name="直線コネクタ 747"/>
        <xdr:cNvCxnSpPr/>
      </xdr:nvCxnSpPr>
      <xdr:spPr>
        <a:xfrm>
          <a:off x="20434300" y="5518658"/>
          <a:ext cx="889000" cy="113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82499</xdr:rowOff>
    </xdr:from>
    <xdr:to>
      <xdr:col>112</xdr:col>
      <xdr:colOff>38100</xdr:colOff>
      <xdr:row>39</xdr:row>
      <xdr:rowOff>12649</xdr:rowOff>
    </xdr:to>
    <xdr:sp macro="" textlink="">
      <xdr:nvSpPr>
        <xdr:cNvPr id="749" name="フローチャート: 判断 748"/>
        <xdr:cNvSpPr/>
      </xdr:nvSpPr>
      <xdr:spPr>
        <a:xfrm>
          <a:off x="21272500" y="6597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29176</xdr:rowOff>
    </xdr:from>
    <xdr:ext cx="313932" cy="259045"/>
    <xdr:sp macro="" textlink="">
      <xdr:nvSpPr>
        <xdr:cNvPr id="750" name="テキスト ボックス 749"/>
        <xdr:cNvSpPr txBox="1"/>
      </xdr:nvSpPr>
      <xdr:spPr>
        <a:xfrm>
          <a:off x="21166333" y="63728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32258</xdr:rowOff>
    </xdr:from>
    <xdr:to>
      <xdr:col>107</xdr:col>
      <xdr:colOff>50800</xdr:colOff>
      <xdr:row>38</xdr:row>
      <xdr:rowOff>139700</xdr:rowOff>
    </xdr:to>
    <xdr:cxnSp macro="">
      <xdr:nvCxnSpPr>
        <xdr:cNvPr id="751" name="直線コネクタ 750"/>
        <xdr:cNvCxnSpPr/>
      </xdr:nvCxnSpPr>
      <xdr:spPr>
        <a:xfrm flipV="1">
          <a:off x="19545300" y="5518658"/>
          <a:ext cx="889000" cy="113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68326</xdr:rowOff>
    </xdr:from>
    <xdr:to>
      <xdr:col>107</xdr:col>
      <xdr:colOff>101600</xdr:colOff>
      <xdr:row>38</xdr:row>
      <xdr:rowOff>169926</xdr:rowOff>
    </xdr:to>
    <xdr:sp macro="" textlink="">
      <xdr:nvSpPr>
        <xdr:cNvPr id="752" name="フローチャート: 判断 751"/>
        <xdr:cNvSpPr/>
      </xdr:nvSpPr>
      <xdr:spPr>
        <a:xfrm>
          <a:off x="20383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161053</xdr:rowOff>
    </xdr:from>
    <xdr:ext cx="313932" cy="259045"/>
    <xdr:sp macro="" textlink="">
      <xdr:nvSpPr>
        <xdr:cNvPr id="753" name="テキスト ボックス 752"/>
        <xdr:cNvSpPr txBox="1"/>
      </xdr:nvSpPr>
      <xdr:spPr>
        <a:xfrm>
          <a:off x="20277333" y="66761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85699</xdr:rowOff>
    </xdr:from>
    <xdr:to>
      <xdr:col>102</xdr:col>
      <xdr:colOff>165100</xdr:colOff>
      <xdr:row>39</xdr:row>
      <xdr:rowOff>15849</xdr:rowOff>
    </xdr:to>
    <xdr:sp macro="" textlink="">
      <xdr:nvSpPr>
        <xdr:cNvPr id="755" name="フローチャート: 判断 754"/>
        <xdr:cNvSpPr/>
      </xdr:nvSpPr>
      <xdr:spPr>
        <a:xfrm>
          <a:off x="19494500" y="660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32376</xdr:rowOff>
    </xdr:from>
    <xdr:ext cx="249299" cy="259045"/>
    <xdr:sp macro="" textlink="">
      <xdr:nvSpPr>
        <xdr:cNvPr id="756" name="テキスト ボックス 755"/>
        <xdr:cNvSpPr txBox="1"/>
      </xdr:nvSpPr>
      <xdr:spPr>
        <a:xfrm>
          <a:off x="19420650" y="63760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86614</xdr:rowOff>
    </xdr:from>
    <xdr:to>
      <xdr:col>98</xdr:col>
      <xdr:colOff>38100</xdr:colOff>
      <xdr:row>39</xdr:row>
      <xdr:rowOff>16764</xdr:rowOff>
    </xdr:to>
    <xdr:sp macro="" textlink="">
      <xdr:nvSpPr>
        <xdr:cNvPr id="757" name="フローチャート: 判断 756"/>
        <xdr:cNvSpPr/>
      </xdr:nvSpPr>
      <xdr:spPr>
        <a:xfrm>
          <a:off x="18605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33291</xdr:rowOff>
    </xdr:from>
    <xdr:ext cx="249299" cy="259045"/>
    <xdr:sp macro="" textlink="">
      <xdr:nvSpPr>
        <xdr:cNvPr id="758" name="テキスト ボックス 757"/>
        <xdr:cNvSpPr txBox="1"/>
      </xdr:nvSpPr>
      <xdr:spPr>
        <a:xfrm>
          <a:off x="18531650" y="6376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65" name="諸支出金該当値テキスト"/>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152908</xdr:rowOff>
    </xdr:from>
    <xdr:to>
      <xdr:col>107</xdr:col>
      <xdr:colOff>101600</xdr:colOff>
      <xdr:row>32</xdr:row>
      <xdr:rowOff>83058</xdr:rowOff>
    </xdr:to>
    <xdr:sp macro="" textlink="">
      <xdr:nvSpPr>
        <xdr:cNvPr id="768" name="楕円 767"/>
        <xdr:cNvSpPr/>
      </xdr:nvSpPr>
      <xdr:spPr>
        <a:xfrm>
          <a:off x="20383500" y="546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30</xdr:row>
      <xdr:rowOff>99585</xdr:rowOff>
    </xdr:from>
    <xdr:ext cx="469744" cy="259045"/>
    <xdr:sp macro="" textlink="">
      <xdr:nvSpPr>
        <xdr:cNvPr id="769" name="テキスト ボックス 768"/>
        <xdr:cNvSpPr txBox="1"/>
      </xdr:nvSpPr>
      <xdr:spPr>
        <a:xfrm>
          <a:off x="20199428" y="524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総務費においては、特別定額給付金事業及び庁舎等建設費の増加により住民一人当たり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172,901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円となっているが、類似団体平均は引き続き下回っている。民生費は、高齢化に伴う社会保障経費の増加及び公立保育所大規模改修事業費の増加等により、類似団体平均を上回る住民一人当たり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185,210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円となっている。衛生費は、地方独立行政法人くらて病院への貸付金・負担金の影響により、類似団体平均を上回る住民一人当たり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214,299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円と差が急激に大きくなっている。公債費は、近年は類似団体平均を下回って推移していたが、新中学校整備に係る起債の元金償還等に伴う償還額の増加により住民一人当たり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60,381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円で昨年に引き続き類似団体平均を上回っている。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福岡県鞍手町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latin typeface="ＭＳ ゴシック" pitchFamily="49" charset="-128"/>
              <a:ea typeface="ＭＳ ゴシック" pitchFamily="49" charset="-128"/>
            </a:rPr>
            <a:t>　平成</a:t>
          </a:r>
          <a:r>
            <a:rPr kumimoji="1" lang="en-US" altLang="ja-JP" sz="1300">
              <a:solidFill>
                <a:sysClr val="windowText" lastClr="000000"/>
              </a:solidFill>
              <a:latin typeface="ＭＳ ゴシック" pitchFamily="49" charset="-128"/>
              <a:ea typeface="ＭＳ ゴシック" pitchFamily="49" charset="-128"/>
            </a:rPr>
            <a:t>29</a:t>
          </a:r>
          <a:r>
            <a:rPr kumimoji="1" lang="ja-JP" altLang="en-US" sz="1300">
              <a:solidFill>
                <a:sysClr val="windowText" lastClr="000000"/>
              </a:solidFill>
              <a:latin typeface="ＭＳ ゴシック" pitchFamily="49" charset="-128"/>
              <a:ea typeface="ＭＳ ゴシック" pitchFamily="49" charset="-128"/>
            </a:rPr>
            <a:t>年度から令和元年度までは、庁舎等建設準備財源を公共施設等整備基金に積立てるため財政調整基金を取崩したことにより、実質単年度収支は赤字となったが、令和２年度は積立て及び取崩しを行わなかったため黒字となっている。</a:t>
          </a:r>
        </a:p>
        <a:p>
          <a:r>
            <a:rPr kumimoji="1" lang="ja-JP" altLang="en-US" sz="1300">
              <a:solidFill>
                <a:sysClr val="windowText" lastClr="000000"/>
              </a:solidFill>
              <a:latin typeface="ＭＳ ゴシック" pitchFamily="49" charset="-128"/>
              <a:ea typeface="ＭＳ ゴシック" pitchFamily="49" charset="-128"/>
            </a:rPr>
            <a:t>　今後は過疎対策事業債の償還金の増額、老朽化した公共施設の維持管理費の増額が見込まれるため、町税をはじめ歳入の確保に努めるとともに、経常経費の削減など安定的な財政運営に努める必要がある。</a:t>
          </a:r>
        </a:p>
        <a:p>
          <a:endParaRPr kumimoji="1" lang="ja-JP" altLang="en-US" sz="1300">
            <a:solidFill>
              <a:sysClr val="windowText" lastClr="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福岡県鞍手町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国民健康保険事業特別会計は平成</a:t>
          </a:r>
          <a:r>
            <a:rPr kumimoji="1" lang="en-US" altLang="ja-JP" sz="1400">
              <a:solidFill>
                <a:sysClr val="windowText" lastClr="000000"/>
              </a:solidFill>
              <a:latin typeface="ＭＳ ゴシック" pitchFamily="49" charset="-128"/>
              <a:ea typeface="ＭＳ ゴシック" pitchFamily="49" charset="-128"/>
            </a:rPr>
            <a:t>29</a:t>
          </a:r>
          <a:r>
            <a:rPr kumimoji="1" lang="ja-JP" altLang="en-US" sz="1400">
              <a:solidFill>
                <a:sysClr val="windowText" lastClr="000000"/>
              </a:solidFill>
              <a:latin typeface="ＭＳ ゴシック" pitchFamily="49" charset="-128"/>
              <a:ea typeface="ＭＳ ゴシック" pitchFamily="49" charset="-128"/>
            </a:rPr>
            <a:t>年度から引き続き黒字となっている。今後も医療費の抑制に取り組むとともに、国民健康保険税の収納率の向上に努める。</a:t>
          </a:r>
        </a:p>
        <a:p>
          <a:r>
            <a:rPr kumimoji="1" lang="ja-JP" altLang="en-US" sz="1400">
              <a:solidFill>
                <a:sysClr val="windowText" lastClr="000000"/>
              </a:solidFill>
              <a:latin typeface="ＭＳ ゴシック" pitchFamily="49" charset="-128"/>
              <a:ea typeface="ＭＳ ゴシック" pitchFamily="49" charset="-128"/>
            </a:rPr>
            <a:t>　また、他の会計においても赤字は生じておらず、今後も適正な財政運営、企業経営に努める。</a:t>
          </a: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12157572</v>
      </c>
      <c r="BO4" s="464"/>
      <c r="BP4" s="464"/>
      <c r="BQ4" s="464"/>
      <c r="BR4" s="464"/>
      <c r="BS4" s="464"/>
      <c r="BT4" s="464"/>
      <c r="BU4" s="465"/>
      <c r="BV4" s="463">
        <v>7812212</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1.5</v>
      </c>
      <c r="CU4" s="648"/>
      <c r="CV4" s="648"/>
      <c r="CW4" s="648"/>
      <c r="CX4" s="648"/>
      <c r="CY4" s="648"/>
      <c r="CZ4" s="648"/>
      <c r="DA4" s="649"/>
      <c r="DB4" s="647">
        <v>1</v>
      </c>
      <c r="DC4" s="648"/>
      <c r="DD4" s="648"/>
      <c r="DE4" s="648"/>
      <c r="DF4" s="648"/>
      <c r="DG4" s="648"/>
      <c r="DH4" s="648"/>
      <c r="DI4" s="649"/>
      <c r="DJ4" s="186"/>
      <c r="DK4" s="186"/>
      <c r="DL4" s="186"/>
      <c r="DM4" s="186"/>
      <c r="DN4" s="186"/>
      <c r="DO4" s="186"/>
    </row>
    <row r="5" spans="1:119" ht="18.75" customHeight="1">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12076632</v>
      </c>
      <c r="BO5" s="469"/>
      <c r="BP5" s="469"/>
      <c r="BQ5" s="469"/>
      <c r="BR5" s="469"/>
      <c r="BS5" s="469"/>
      <c r="BT5" s="469"/>
      <c r="BU5" s="470"/>
      <c r="BV5" s="468">
        <v>7752629</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99.5</v>
      </c>
      <c r="CU5" s="439"/>
      <c r="CV5" s="439"/>
      <c r="CW5" s="439"/>
      <c r="CX5" s="439"/>
      <c r="CY5" s="439"/>
      <c r="CZ5" s="439"/>
      <c r="DA5" s="440"/>
      <c r="DB5" s="438">
        <v>98.8</v>
      </c>
      <c r="DC5" s="439"/>
      <c r="DD5" s="439"/>
      <c r="DE5" s="439"/>
      <c r="DF5" s="439"/>
      <c r="DG5" s="439"/>
      <c r="DH5" s="439"/>
      <c r="DI5" s="440"/>
      <c r="DJ5" s="186"/>
      <c r="DK5" s="186"/>
      <c r="DL5" s="186"/>
      <c r="DM5" s="186"/>
      <c r="DN5" s="186"/>
      <c r="DO5" s="186"/>
    </row>
    <row r="6" spans="1:119" ht="18.75" customHeight="1">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80940</v>
      </c>
      <c r="BO6" s="469"/>
      <c r="BP6" s="469"/>
      <c r="BQ6" s="469"/>
      <c r="BR6" s="469"/>
      <c r="BS6" s="469"/>
      <c r="BT6" s="469"/>
      <c r="BU6" s="470"/>
      <c r="BV6" s="468">
        <v>59583</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104.3</v>
      </c>
      <c r="CU6" s="622"/>
      <c r="CV6" s="622"/>
      <c r="CW6" s="622"/>
      <c r="CX6" s="622"/>
      <c r="CY6" s="622"/>
      <c r="CZ6" s="622"/>
      <c r="DA6" s="623"/>
      <c r="DB6" s="621">
        <v>103.4</v>
      </c>
      <c r="DC6" s="622"/>
      <c r="DD6" s="622"/>
      <c r="DE6" s="622"/>
      <c r="DF6" s="622"/>
      <c r="DG6" s="622"/>
      <c r="DH6" s="622"/>
      <c r="DI6" s="623"/>
      <c r="DJ6" s="186"/>
      <c r="DK6" s="186"/>
      <c r="DL6" s="186"/>
      <c r="DM6" s="186"/>
      <c r="DN6" s="186"/>
      <c r="DO6" s="186"/>
    </row>
    <row r="7" spans="1:119" ht="18.75" customHeight="1">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94</v>
      </c>
      <c r="AV7" s="526"/>
      <c r="AW7" s="526"/>
      <c r="AX7" s="526"/>
      <c r="AY7" s="448" t="s">
        <v>106</v>
      </c>
      <c r="AZ7" s="449"/>
      <c r="BA7" s="449"/>
      <c r="BB7" s="449"/>
      <c r="BC7" s="449"/>
      <c r="BD7" s="449"/>
      <c r="BE7" s="449"/>
      <c r="BF7" s="449"/>
      <c r="BG7" s="449"/>
      <c r="BH7" s="449"/>
      <c r="BI7" s="449"/>
      <c r="BJ7" s="449"/>
      <c r="BK7" s="449"/>
      <c r="BL7" s="449"/>
      <c r="BM7" s="450"/>
      <c r="BN7" s="468">
        <v>8523</v>
      </c>
      <c r="BO7" s="469"/>
      <c r="BP7" s="469"/>
      <c r="BQ7" s="469"/>
      <c r="BR7" s="469"/>
      <c r="BS7" s="469"/>
      <c r="BT7" s="469"/>
      <c r="BU7" s="470"/>
      <c r="BV7" s="468">
        <v>12682</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4761442</v>
      </c>
      <c r="CU7" s="469"/>
      <c r="CV7" s="469"/>
      <c r="CW7" s="469"/>
      <c r="CX7" s="469"/>
      <c r="CY7" s="469"/>
      <c r="CZ7" s="469"/>
      <c r="DA7" s="470"/>
      <c r="DB7" s="468">
        <v>4605074</v>
      </c>
      <c r="DC7" s="469"/>
      <c r="DD7" s="469"/>
      <c r="DE7" s="469"/>
      <c r="DF7" s="469"/>
      <c r="DG7" s="469"/>
      <c r="DH7" s="469"/>
      <c r="DI7" s="470"/>
      <c r="DJ7" s="186"/>
      <c r="DK7" s="186"/>
      <c r="DL7" s="186"/>
      <c r="DM7" s="186"/>
      <c r="DN7" s="186"/>
      <c r="DO7" s="186"/>
    </row>
    <row r="8" spans="1:119" ht="18.75" customHeight="1" thickBot="1">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72417</v>
      </c>
      <c r="BO8" s="469"/>
      <c r="BP8" s="469"/>
      <c r="BQ8" s="469"/>
      <c r="BR8" s="469"/>
      <c r="BS8" s="469"/>
      <c r="BT8" s="469"/>
      <c r="BU8" s="470"/>
      <c r="BV8" s="468">
        <v>46901</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0.47</v>
      </c>
      <c r="CU8" s="582"/>
      <c r="CV8" s="582"/>
      <c r="CW8" s="582"/>
      <c r="CX8" s="582"/>
      <c r="CY8" s="582"/>
      <c r="CZ8" s="582"/>
      <c r="DA8" s="583"/>
      <c r="DB8" s="581">
        <v>0.48</v>
      </c>
      <c r="DC8" s="582"/>
      <c r="DD8" s="582"/>
      <c r="DE8" s="582"/>
      <c r="DF8" s="582"/>
      <c r="DG8" s="582"/>
      <c r="DH8" s="582"/>
      <c r="DI8" s="583"/>
      <c r="DJ8" s="186"/>
      <c r="DK8" s="186"/>
      <c r="DL8" s="186"/>
      <c r="DM8" s="186"/>
      <c r="DN8" s="186"/>
      <c r="DO8" s="186"/>
    </row>
    <row r="9" spans="1:119" ht="18.75" customHeight="1" thickBot="1">
      <c r="A9" s="187"/>
      <c r="B9" s="610" t="s">
        <v>112</v>
      </c>
      <c r="C9" s="611"/>
      <c r="D9" s="611"/>
      <c r="E9" s="611"/>
      <c r="F9" s="611"/>
      <c r="G9" s="611"/>
      <c r="H9" s="611"/>
      <c r="I9" s="611"/>
      <c r="J9" s="611"/>
      <c r="K9" s="531"/>
      <c r="L9" s="612" t="s">
        <v>113</v>
      </c>
      <c r="M9" s="613"/>
      <c r="N9" s="613"/>
      <c r="O9" s="613"/>
      <c r="P9" s="613"/>
      <c r="Q9" s="614"/>
      <c r="R9" s="615">
        <v>15080</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94</v>
      </c>
      <c r="AV9" s="526"/>
      <c r="AW9" s="526"/>
      <c r="AX9" s="526"/>
      <c r="AY9" s="448" t="s">
        <v>116</v>
      </c>
      <c r="AZ9" s="449"/>
      <c r="BA9" s="449"/>
      <c r="BB9" s="449"/>
      <c r="BC9" s="449"/>
      <c r="BD9" s="449"/>
      <c r="BE9" s="449"/>
      <c r="BF9" s="449"/>
      <c r="BG9" s="449"/>
      <c r="BH9" s="449"/>
      <c r="BI9" s="449"/>
      <c r="BJ9" s="449"/>
      <c r="BK9" s="449"/>
      <c r="BL9" s="449"/>
      <c r="BM9" s="450"/>
      <c r="BN9" s="468">
        <v>25516</v>
      </c>
      <c r="BO9" s="469"/>
      <c r="BP9" s="469"/>
      <c r="BQ9" s="469"/>
      <c r="BR9" s="469"/>
      <c r="BS9" s="469"/>
      <c r="BT9" s="469"/>
      <c r="BU9" s="470"/>
      <c r="BV9" s="468">
        <v>-12432</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15.5</v>
      </c>
      <c r="CU9" s="439"/>
      <c r="CV9" s="439"/>
      <c r="CW9" s="439"/>
      <c r="CX9" s="439"/>
      <c r="CY9" s="439"/>
      <c r="CZ9" s="439"/>
      <c r="DA9" s="440"/>
      <c r="DB9" s="438">
        <v>16.2</v>
      </c>
      <c r="DC9" s="439"/>
      <c r="DD9" s="439"/>
      <c r="DE9" s="439"/>
      <c r="DF9" s="439"/>
      <c r="DG9" s="439"/>
      <c r="DH9" s="439"/>
      <c r="DI9" s="440"/>
      <c r="DJ9" s="186"/>
      <c r="DK9" s="186"/>
      <c r="DL9" s="186"/>
      <c r="DM9" s="186"/>
      <c r="DN9" s="186"/>
      <c r="DO9" s="186"/>
    </row>
    <row r="10" spans="1:119" ht="18.75" customHeight="1" thickBot="1">
      <c r="A10" s="187"/>
      <c r="B10" s="610"/>
      <c r="C10" s="611"/>
      <c r="D10" s="611"/>
      <c r="E10" s="611"/>
      <c r="F10" s="611"/>
      <c r="G10" s="611"/>
      <c r="H10" s="611"/>
      <c r="I10" s="611"/>
      <c r="J10" s="611"/>
      <c r="K10" s="531"/>
      <c r="L10" s="441" t="s">
        <v>118</v>
      </c>
      <c r="M10" s="442"/>
      <c r="N10" s="442"/>
      <c r="O10" s="442"/>
      <c r="P10" s="442"/>
      <c r="Q10" s="443"/>
      <c r="R10" s="444">
        <v>16007</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120</v>
      </c>
      <c r="AV10" s="526"/>
      <c r="AW10" s="526"/>
      <c r="AX10" s="526"/>
      <c r="AY10" s="448" t="s">
        <v>121</v>
      </c>
      <c r="AZ10" s="449"/>
      <c r="BA10" s="449"/>
      <c r="BB10" s="449"/>
      <c r="BC10" s="449"/>
      <c r="BD10" s="449"/>
      <c r="BE10" s="449"/>
      <c r="BF10" s="449"/>
      <c r="BG10" s="449"/>
      <c r="BH10" s="449"/>
      <c r="BI10" s="449"/>
      <c r="BJ10" s="449"/>
      <c r="BK10" s="449"/>
      <c r="BL10" s="449"/>
      <c r="BM10" s="450"/>
      <c r="BN10" s="468">
        <v>890</v>
      </c>
      <c r="BO10" s="469"/>
      <c r="BP10" s="469"/>
      <c r="BQ10" s="469"/>
      <c r="BR10" s="469"/>
      <c r="BS10" s="469"/>
      <c r="BT10" s="469"/>
      <c r="BU10" s="470"/>
      <c r="BV10" s="468">
        <v>811</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102</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c r="A12" s="187"/>
      <c r="B12" s="584" t="s">
        <v>130</v>
      </c>
      <c r="C12" s="585"/>
      <c r="D12" s="585"/>
      <c r="E12" s="585"/>
      <c r="F12" s="585"/>
      <c r="G12" s="585"/>
      <c r="H12" s="585"/>
      <c r="I12" s="585"/>
      <c r="J12" s="585"/>
      <c r="K12" s="586"/>
      <c r="L12" s="593" t="s">
        <v>131</v>
      </c>
      <c r="M12" s="594"/>
      <c r="N12" s="594"/>
      <c r="O12" s="594"/>
      <c r="P12" s="594"/>
      <c r="Q12" s="595"/>
      <c r="R12" s="596">
        <v>15563</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135</v>
      </c>
      <c r="AV12" s="526"/>
      <c r="AW12" s="526"/>
      <c r="AX12" s="526"/>
      <c r="AY12" s="448" t="s">
        <v>136</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100000</v>
      </c>
      <c r="BW12" s="469"/>
      <c r="BX12" s="469"/>
      <c r="BY12" s="469"/>
      <c r="BZ12" s="469"/>
      <c r="CA12" s="469"/>
      <c r="CB12" s="469"/>
      <c r="CC12" s="470"/>
      <c r="CD12" s="477" t="s">
        <v>137</v>
      </c>
      <c r="CE12" s="478"/>
      <c r="CF12" s="478"/>
      <c r="CG12" s="478"/>
      <c r="CH12" s="478"/>
      <c r="CI12" s="478"/>
      <c r="CJ12" s="478"/>
      <c r="CK12" s="478"/>
      <c r="CL12" s="478"/>
      <c r="CM12" s="478"/>
      <c r="CN12" s="478"/>
      <c r="CO12" s="478"/>
      <c r="CP12" s="478"/>
      <c r="CQ12" s="478"/>
      <c r="CR12" s="478"/>
      <c r="CS12" s="479"/>
      <c r="CT12" s="581" t="s">
        <v>138</v>
      </c>
      <c r="CU12" s="582"/>
      <c r="CV12" s="582"/>
      <c r="CW12" s="582"/>
      <c r="CX12" s="582"/>
      <c r="CY12" s="582"/>
      <c r="CZ12" s="582"/>
      <c r="DA12" s="583"/>
      <c r="DB12" s="581" t="s">
        <v>139</v>
      </c>
      <c r="DC12" s="582"/>
      <c r="DD12" s="582"/>
      <c r="DE12" s="582"/>
      <c r="DF12" s="582"/>
      <c r="DG12" s="582"/>
      <c r="DH12" s="582"/>
      <c r="DI12" s="583"/>
      <c r="DJ12" s="186"/>
      <c r="DK12" s="186"/>
      <c r="DL12" s="186"/>
      <c r="DM12" s="186"/>
      <c r="DN12" s="186"/>
      <c r="DO12" s="186"/>
    </row>
    <row r="13" spans="1:119" ht="18.75" customHeight="1">
      <c r="A13" s="187"/>
      <c r="B13" s="587"/>
      <c r="C13" s="588"/>
      <c r="D13" s="588"/>
      <c r="E13" s="588"/>
      <c r="F13" s="588"/>
      <c r="G13" s="588"/>
      <c r="H13" s="588"/>
      <c r="I13" s="588"/>
      <c r="J13" s="588"/>
      <c r="K13" s="589"/>
      <c r="L13" s="197"/>
      <c r="M13" s="568" t="s">
        <v>140</v>
      </c>
      <c r="N13" s="569"/>
      <c r="O13" s="569"/>
      <c r="P13" s="569"/>
      <c r="Q13" s="570"/>
      <c r="R13" s="571">
        <v>15344</v>
      </c>
      <c r="S13" s="572"/>
      <c r="T13" s="572"/>
      <c r="U13" s="572"/>
      <c r="V13" s="573"/>
      <c r="W13" s="559" t="s">
        <v>141</v>
      </c>
      <c r="X13" s="481"/>
      <c r="Y13" s="481"/>
      <c r="Z13" s="481"/>
      <c r="AA13" s="481"/>
      <c r="AB13" s="482"/>
      <c r="AC13" s="444">
        <v>310</v>
      </c>
      <c r="AD13" s="445"/>
      <c r="AE13" s="445"/>
      <c r="AF13" s="445"/>
      <c r="AG13" s="446"/>
      <c r="AH13" s="444">
        <v>304</v>
      </c>
      <c r="AI13" s="445"/>
      <c r="AJ13" s="445"/>
      <c r="AK13" s="445"/>
      <c r="AL13" s="447"/>
      <c r="AM13" s="537" t="s">
        <v>142</v>
      </c>
      <c r="AN13" s="442"/>
      <c r="AO13" s="442"/>
      <c r="AP13" s="442"/>
      <c r="AQ13" s="442"/>
      <c r="AR13" s="442"/>
      <c r="AS13" s="442"/>
      <c r="AT13" s="443"/>
      <c r="AU13" s="525" t="s">
        <v>120</v>
      </c>
      <c r="AV13" s="526"/>
      <c r="AW13" s="526"/>
      <c r="AX13" s="526"/>
      <c r="AY13" s="448" t="s">
        <v>143</v>
      </c>
      <c r="AZ13" s="449"/>
      <c r="BA13" s="449"/>
      <c r="BB13" s="449"/>
      <c r="BC13" s="449"/>
      <c r="BD13" s="449"/>
      <c r="BE13" s="449"/>
      <c r="BF13" s="449"/>
      <c r="BG13" s="449"/>
      <c r="BH13" s="449"/>
      <c r="BI13" s="449"/>
      <c r="BJ13" s="449"/>
      <c r="BK13" s="449"/>
      <c r="BL13" s="449"/>
      <c r="BM13" s="450"/>
      <c r="BN13" s="468">
        <v>26406</v>
      </c>
      <c r="BO13" s="469"/>
      <c r="BP13" s="469"/>
      <c r="BQ13" s="469"/>
      <c r="BR13" s="469"/>
      <c r="BS13" s="469"/>
      <c r="BT13" s="469"/>
      <c r="BU13" s="470"/>
      <c r="BV13" s="468">
        <v>-111621</v>
      </c>
      <c r="BW13" s="469"/>
      <c r="BX13" s="469"/>
      <c r="BY13" s="469"/>
      <c r="BZ13" s="469"/>
      <c r="CA13" s="469"/>
      <c r="CB13" s="469"/>
      <c r="CC13" s="470"/>
      <c r="CD13" s="477" t="s">
        <v>144</v>
      </c>
      <c r="CE13" s="478"/>
      <c r="CF13" s="478"/>
      <c r="CG13" s="478"/>
      <c r="CH13" s="478"/>
      <c r="CI13" s="478"/>
      <c r="CJ13" s="478"/>
      <c r="CK13" s="478"/>
      <c r="CL13" s="478"/>
      <c r="CM13" s="478"/>
      <c r="CN13" s="478"/>
      <c r="CO13" s="478"/>
      <c r="CP13" s="478"/>
      <c r="CQ13" s="478"/>
      <c r="CR13" s="478"/>
      <c r="CS13" s="479"/>
      <c r="CT13" s="438">
        <v>8.8000000000000007</v>
      </c>
      <c r="CU13" s="439"/>
      <c r="CV13" s="439"/>
      <c r="CW13" s="439"/>
      <c r="CX13" s="439"/>
      <c r="CY13" s="439"/>
      <c r="CZ13" s="439"/>
      <c r="DA13" s="440"/>
      <c r="DB13" s="438">
        <v>8.6999999999999993</v>
      </c>
      <c r="DC13" s="439"/>
      <c r="DD13" s="439"/>
      <c r="DE13" s="439"/>
      <c r="DF13" s="439"/>
      <c r="DG13" s="439"/>
      <c r="DH13" s="439"/>
      <c r="DI13" s="440"/>
      <c r="DJ13" s="186"/>
      <c r="DK13" s="186"/>
      <c r="DL13" s="186"/>
      <c r="DM13" s="186"/>
      <c r="DN13" s="186"/>
      <c r="DO13" s="186"/>
    </row>
    <row r="14" spans="1:119" ht="18.75" customHeight="1" thickBot="1">
      <c r="A14" s="187"/>
      <c r="B14" s="587"/>
      <c r="C14" s="588"/>
      <c r="D14" s="588"/>
      <c r="E14" s="588"/>
      <c r="F14" s="588"/>
      <c r="G14" s="588"/>
      <c r="H14" s="588"/>
      <c r="I14" s="588"/>
      <c r="J14" s="588"/>
      <c r="K14" s="589"/>
      <c r="L14" s="561" t="s">
        <v>145</v>
      </c>
      <c r="M14" s="605"/>
      <c r="N14" s="605"/>
      <c r="O14" s="605"/>
      <c r="P14" s="605"/>
      <c r="Q14" s="606"/>
      <c r="R14" s="571">
        <v>15853</v>
      </c>
      <c r="S14" s="572"/>
      <c r="T14" s="572"/>
      <c r="U14" s="572"/>
      <c r="V14" s="573"/>
      <c r="W14" s="574"/>
      <c r="X14" s="484"/>
      <c r="Y14" s="484"/>
      <c r="Z14" s="484"/>
      <c r="AA14" s="484"/>
      <c r="AB14" s="485"/>
      <c r="AC14" s="564">
        <v>4.4000000000000004</v>
      </c>
      <c r="AD14" s="565"/>
      <c r="AE14" s="565"/>
      <c r="AF14" s="565"/>
      <c r="AG14" s="566"/>
      <c r="AH14" s="564">
        <v>4.2</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146</v>
      </c>
      <c r="CE14" s="475"/>
      <c r="CF14" s="475"/>
      <c r="CG14" s="475"/>
      <c r="CH14" s="475"/>
      <c r="CI14" s="475"/>
      <c r="CJ14" s="475"/>
      <c r="CK14" s="475"/>
      <c r="CL14" s="475"/>
      <c r="CM14" s="475"/>
      <c r="CN14" s="475"/>
      <c r="CO14" s="475"/>
      <c r="CP14" s="475"/>
      <c r="CQ14" s="475"/>
      <c r="CR14" s="475"/>
      <c r="CS14" s="476"/>
      <c r="CT14" s="575" t="s">
        <v>147</v>
      </c>
      <c r="CU14" s="576"/>
      <c r="CV14" s="576"/>
      <c r="CW14" s="576"/>
      <c r="CX14" s="576"/>
      <c r="CY14" s="576"/>
      <c r="CZ14" s="576"/>
      <c r="DA14" s="577"/>
      <c r="DB14" s="575" t="s">
        <v>139</v>
      </c>
      <c r="DC14" s="576"/>
      <c r="DD14" s="576"/>
      <c r="DE14" s="576"/>
      <c r="DF14" s="576"/>
      <c r="DG14" s="576"/>
      <c r="DH14" s="576"/>
      <c r="DI14" s="577"/>
      <c r="DJ14" s="186"/>
      <c r="DK14" s="186"/>
      <c r="DL14" s="186"/>
      <c r="DM14" s="186"/>
      <c r="DN14" s="186"/>
      <c r="DO14" s="186"/>
    </row>
    <row r="15" spans="1:119" ht="18.75" customHeight="1">
      <c r="A15" s="187"/>
      <c r="B15" s="587"/>
      <c r="C15" s="588"/>
      <c r="D15" s="588"/>
      <c r="E15" s="588"/>
      <c r="F15" s="588"/>
      <c r="G15" s="588"/>
      <c r="H15" s="588"/>
      <c r="I15" s="588"/>
      <c r="J15" s="588"/>
      <c r="K15" s="589"/>
      <c r="L15" s="197"/>
      <c r="M15" s="568" t="s">
        <v>148</v>
      </c>
      <c r="N15" s="569"/>
      <c r="O15" s="569"/>
      <c r="P15" s="569"/>
      <c r="Q15" s="570"/>
      <c r="R15" s="571">
        <v>15652</v>
      </c>
      <c r="S15" s="572"/>
      <c r="T15" s="572"/>
      <c r="U15" s="572"/>
      <c r="V15" s="573"/>
      <c r="W15" s="559" t="s">
        <v>149</v>
      </c>
      <c r="X15" s="481"/>
      <c r="Y15" s="481"/>
      <c r="Z15" s="481"/>
      <c r="AA15" s="481"/>
      <c r="AB15" s="482"/>
      <c r="AC15" s="444">
        <v>2412</v>
      </c>
      <c r="AD15" s="445"/>
      <c r="AE15" s="445"/>
      <c r="AF15" s="445"/>
      <c r="AG15" s="446"/>
      <c r="AH15" s="444">
        <v>2520</v>
      </c>
      <c r="AI15" s="445"/>
      <c r="AJ15" s="445"/>
      <c r="AK15" s="445"/>
      <c r="AL15" s="447"/>
      <c r="AM15" s="537"/>
      <c r="AN15" s="442"/>
      <c r="AO15" s="442"/>
      <c r="AP15" s="442"/>
      <c r="AQ15" s="442"/>
      <c r="AR15" s="442"/>
      <c r="AS15" s="442"/>
      <c r="AT15" s="443"/>
      <c r="AU15" s="525"/>
      <c r="AV15" s="526"/>
      <c r="AW15" s="526"/>
      <c r="AX15" s="526"/>
      <c r="AY15" s="460" t="s">
        <v>150</v>
      </c>
      <c r="AZ15" s="461"/>
      <c r="BA15" s="461"/>
      <c r="BB15" s="461"/>
      <c r="BC15" s="461"/>
      <c r="BD15" s="461"/>
      <c r="BE15" s="461"/>
      <c r="BF15" s="461"/>
      <c r="BG15" s="461"/>
      <c r="BH15" s="461"/>
      <c r="BI15" s="461"/>
      <c r="BJ15" s="461"/>
      <c r="BK15" s="461"/>
      <c r="BL15" s="461"/>
      <c r="BM15" s="462"/>
      <c r="BN15" s="463">
        <v>1883852</v>
      </c>
      <c r="BO15" s="464"/>
      <c r="BP15" s="464"/>
      <c r="BQ15" s="464"/>
      <c r="BR15" s="464"/>
      <c r="BS15" s="464"/>
      <c r="BT15" s="464"/>
      <c r="BU15" s="465"/>
      <c r="BV15" s="463">
        <v>1818077</v>
      </c>
      <c r="BW15" s="464"/>
      <c r="BX15" s="464"/>
      <c r="BY15" s="464"/>
      <c r="BZ15" s="464"/>
      <c r="CA15" s="464"/>
      <c r="CB15" s="464"/>
      <c r="CC15" s="465"/>
      <c r="CD15" s="578" t="s">
        <v>151</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7"/>
      <c r="C16" s="588"/>
      <c r="D16" s="588"/>
      <c r="E16" s="588"/>
      <c r="F16" s="588"/>
      <c r="G16" s="588"/>
      <c r="H16" s="588"/>
      <c r="I16" s="588"/>
      <c r="J16" s="588"/>
      <c r="K16" s="589"/>
      <c r="L16" s="561" t="s">
        <v>152</v>
      </c>
      <c r="M16" s="562"/>
      <c r="N16" s="562"/>
      <c r="O16" s="562"/>
      <c r="P16" s="562"/>
      <c r="Q16" s="563"/>
      <c r="R16" s="556" t="s">
        <v>153</v>
      </c>
      <c r="S16" s="557"/>
      <c r="T16" s="557"/>
      <c r="U16" s="557"/>
      <c r="V16" s="558"/>
      <c r="W16" s="574"/>
      <c r="X16" s="484"/>
      <c r="Y16" s="484"/>
      <c r="Z16" s="484"/>
      <c r="AA16" s="484"/>
      <c r="AB16" s="485"/>
      <c r="AC16" s="564">
        <v>34.299999999999997</v>
      </c>
      <c r="AD16" s="565"/>
      <c r="AE16" s="565"/>
      <c r="AF16" s="565"/>
      <c r="AG16" s="566"/>
      <c r="AH16" s="564">
        <v>34.799999999999997</v>
      </c>
      <c r="AI16" s="565"/>
      <c r="AJ16" s="565"/>
      <c r="AK16" s="565"/>
      <c r="AL16" s="567"/>
      <c r="AM16" s="537"/>
      <c r="AN16" s="442"/>
      <c r="AO16" s="442"/>
      <c r="AP16" s="442"/>
      <c r="AQ16" s="442"/>
      <c r="AR16" s="442"/>
      <c r="AS16" s="442"/>
      <c r="AT16" s="443"/>
      <c r="AU16" s="525"/>
      <c r="AV16" s="526"/>
      <c r="AW16" s="526"/>
      <c r="AX16" s="526"/>
      <c r="AY16" s="448" t="s">
        <v>154</v>
      </c>
      <c r="AZ16" s="449"/>
      <c r="BA16" s="449"/>
      <c r="BB16" s="449"/>
      <c r="BC16" s="449"/>
      <c r="BD16" s="449"/>
      <c r="BE16" s="449"/>
      <c r="BF16" s="449"/>
      <c r="BG16" s="449"/>
      <c r="BH16" s="449"/>
      <c r="BI16" s="449"/>
      <c r="BJ16" s="449"/>
      <c r="BK16" s="449"/>
      <c r="BL16" s="449"/>
      <c r="BM16" s="450"/>
      <c r="BN16" s="468">
        <v>4064111</v>
      </c>
      <c r="BO16" s="469"/>
      <c r="BP16" s="469"/>
      <c r="BQ16" s="469"/>
      <c r="BR16" s="469"/>
      <c r="BS16" s="469"/>
      <c r="BT16" s="469"/>
      <c r="BU16" s="470"/>
      <c r="BV16" s="468">
        <v>3904741</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c r="A17" s="187"/>
      <c r="B17" s="590"/>
      <c r="C17" s="591"/>
      <c r="D17" s="591"/>
      <c r="E17" s="591"/>
      <c r="F17" s="591"/>
      <c r="G17" s="591"/>
      <c r="H17" s="591"/>
      <c r="I17" s="591"/>
      <c r="J17" s="591"/>
      <c r="K17" s="592"/>
      <c r="L17" s="202"/>
      <c r="M17" s="553" t="s">
        <v>155</v>
      </c>
      <c r="N17" s="554"/>
      <c r="O17" s="554"/>
      <c r="P17" s="554"/>
      <c r="Q17" s="555"/>
      <c r="R17" s="556" t="s">
        <v>156</v>
      </c>
      <c r="S17" s="557"/>
      <c r="T17" s="557"/>
      <c r="U17" s="557"/>
      <c r="V17" s="558"/>
      <c r="W17" s="559" t="s">
        <v>157</v>
      </c>
      <c r="X17" s="481"/>
      <c r="Y17" s="481"/>
      <c r="Z17" s="481"/>
      <c r="AA17" s="481"/>
      <c r="AB17" s="482"/>
      <c r="AC17" s="444">
        <v>4303</v>
      </c>
      <c r="AD17" s="445"/>
      <c r="AE17" s="445"/>
      <c r="AF17" s="445"/>
      <c r="AG17" s="446"/>
      <c r="AH17" s="444">
        <v>4416</v>
      </c>
      <c r="AI17" s="445"/>
      <c r="AJ17" s="445"/>
      <c r="AK17" s="445"/>
      <c r="AL17" s="447"/>
      <c r="AM17" s="537"/>
      <c r="AN17" s="442"/>
      <c r="AO17" s="442"/>
      <c r="AP17" s="442"/>
      <c r="AQ17" s="442"/>
      <c r="AR17" s="442"/>
      <c r="AS17" s="442"/>
      <c r="AT17" s="443"/>
      <c r="AU17" s="525"/>
      <c r="AV17" s="526"/>
      <c r="AW17" s="526"/>
      <c r="AX17" s="526"/>
      <c r="AY17" s="448" t="s">
        <v>158</v>
      </c>
      <c r="AZ17" s="449"/>
      <c r="BA17" s="449"/>
      <c r="BB17" s="449"/>
      <c r="BC17" s="449"/>
      <c r="BD17" s="449"/>
      <c r="BE17" s="449"/>
      <c r="BF17" s="449"/>
      <c r="BG17" s="449"/>
      <c r="BH17" s="449"/>
      <c r="BI17" s="449"/>
      <c r="BJ17" s="449"/>
      <c r="BK17" s="449"/>
      <c r="BL17" s="449"/>
      <c r="BM17" s="450"/>
      <c r="BN17" s="468">
        <v>2373975</v>
      </c>
      <c r="BO17" s="469"/>
      <c r="BP17" s="469"/>
      <c r="BQ17" s="469"/>
      <c r="BR17" s="469"/>
      <c r="BS17" s="469"/>
      <c r="BT17" s="469"/>
      <c r="BU17" s="470"/>
      <c r="BV17" s="468">
        <v>2312406</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c r="A18" s="187"/>
      <c r="B18" s="530" t="s">
        <v>159</v>
      </c>
      <c r="C18" s="531"/>
      <c r="D18" s="531"/>
      <c r="E18" s="532"/>
      <c r="F18" s="532"/>
      <c r="G18" s="532"/>
      <c r="H18" s="532"/>
      <c r="I18" s="532"/>
      <c r="J18" s="532"/>
      <c r="K18" s="532"/>
      <c r="L18" s="533">
        <v>35.6</v>
      </c>
      <c r="M18" s="533"/>
      <c r="N18" s="533"/>
      <c r="O18" s="533"/>
      <c r="P18" s="533"/>
      <c r="Q18" s="533"/>
      <c r="R18" s="534"/>
      <c r="S18" s="534"/>
      <c r="T18" s="534"/>
      <c r="U18" s="534"/>
      <c r="V18" s="535"/>
      <c r="W18" s="549"/>
      <c r="X18" s="550"/>
      <c r="Y18" s="550"/>
      <c r="Z18" s="550"/>
      <c r="AA18" s="550"/>
      <c r="AB18" s="560"/>
      <c r="AC18" s="432">
        <v>61.3</v>
      </c>
      <c r="AD18" s="433"/>
      <c r="AE18" s="433"/>
      <c r="AF18" s="433"/>
      <c r="AG18" s="536"/>
      <c r="AH18" s="432">
        <v>61</v>
      </c>
      <c r="AI18" s="433"/>
      <c r="AJ18" s="433"/>
      <c r="AK18" s="433"/>
      <c r="AL18" s="434"/>
      <c r="AM18" s="537"/>
      <c r="AN18" s="442"/>
      <c r="AO18" s="442"/>
      <c r="AP18" s="442"/>
      <c r="AQ18" s="442"/>
      <c r="AR18" s="442"/>
      <c r="AS18" s="442"/>
      <c r="AT18" s="443"/>
      <c r="AU18" s="525"/>
      <c r="AV18" s="526"/>
      <c r="AW18" s="526"/>
      <c r="AX18" s="526"/>
      <c r="AY18" s="448" t="s">
        <v>160</v>
      </c>
      <c r="AZ18" s="449"/>
      <c r="BA18" s="449"/>
      <c r="BB18" s="449"/>
      <c r="BC18" s="449"/>
      <c r="BD18" s="449"/>
      <c r="BE18" s="449"/>
      <c r="BF18" s="449"/>
      <c r="BG18" s="449"/>
      <c r="BH18" s="449"/>
      <c r="BI18" s="449"/>
      <c r="BJ18" s="449"/>
      <c r="BK18" s="449"/>
      <c r="BL18" s="449"/>
      <c r="BM18" s="450"/>
      <c r="BN18" s="468">
        <v>4764821</v>
      </c>
      <c r="BO18" s="469"/>
      <c r="BP18" s="469"/>
      <c r="BQ18" s="469"/>
      <c r="BR18" s="469"/>
      <c r="BS18" s="469"/>
      <c r="BT18" s="469"/>
      <c r="BU18" s="470"/>
      <c r="BV18" s="468">
        <v>4578296</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c r="A19" s="187"/>
      <c r="B19" s="530" t="s">
        <v>161</v>
      </c>
      <c r="C19" s="531"/>
      <c r="D19" s="531"/>
      <c r="E19" s="532"/>
      <c r="F19" s="532"/>
      <c r="G19" s="532"/>
      <c r="H19" s="532"/>
      <c r="I19" s="532"/>
      <c r="J19" s="532"/>
      <c r="K19" s="532"/>
      <c r="L19" s="538">
        <v>424</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162</v>
      </c>
      <c r="AZ19" s="449"/>
      <c r="BA19" s="449"/>
      <c r="BB19" s="449"/>
      <c r="BC19" s="449"/>
      <c r="BD19" s="449"/>
      <c r="BE19" s="449"/>
      <c r="BF19" s="449"/>
      <c r="BG19" s="449"/>
      <c r="BH19" s="449"/>
      <c r="BI19" s="449"/>
      <c r="BJ19" s="449"/>
      <c r="BK19" s="449"/>
      <c r="BL19" s="449"/>
      <c r="BM19" s="450"/>
      <c r="BN19" s="468">
        <v>5603935</v>
      </c>
      <c r="BO19" s="469"/>
      <c r="BP19" s="469"/>
      <c r="BQ19" s="469"/>
      <c r="BR19" s="469"/>
      <c r="BS19" s="469"/>
      <c r="BT19" s="469"/>
      <c r="BU19" s="470"/>
      <c r="BV19" s="468">
        <v>5293592</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c r="A20" s="187"/>
      <c r="B20" s="530" t="s">
        <v>163</v>
      </c>
      <c r="C20" s="531"/>
      <c r="D20" s="531"/>
      <c r="E20" s="532"/>
      <c r="F20" s="532"/>
      <c r="G20" s="532"/>
      <c r="H20" s="532"/>
      <c r="I20" s="532"/>
      <c r="J20" s="532"/>
      <c r="K20" s="532"/>
      <c r="L20" s="538">
        <v>6263</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c r="A21" s="187"/>
      <c r="B21" s="527" t="s">
        <v>164</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c r="A22" s="187"/>
      <c r="B22" s="497" t="s">
        <v>165</v>
      </c>
      <c r="C22" s="498"/>
      <c r="D22" s="499"/>
      <c r="E22" s="506" t="s">
        <v>1</v>
      </c>
      <c r="F22" s="481"/>
      <c r="G22" s="481"/>
      <c r="H22" s="481"/>
      <c r="I22" s="481"/>
      <c r="J22" s="481"/>
      <c r="K22" s="482"/>
      <c r="L22" s="506" t="s">
        <v>166</v>
      </c>
      <c r="M22" s="481"/>
      <c r="N22" s="481"/>
      <c r="O22" s="481"/>
      <c r="P22" s="482"/>
      <c r="Q22" s="491" t="s">
        <v>167</v>
      </c>
      <c r="R22" s="492"/>
      <c r="S22" s="492"/>
      <c r="T22" s="492"/>
      <c r="U22" s="492"/>
      <c r="V22" s="507"/>
      <c r="W22" s="509" t="s">
        <v>168</v>
      </c>
      <c r="X22" s="498"/>
      <c r="Y22" s="499"/>
      <c r="Z22" s="506" t="s">
        <v>1</v>
      </c>
      <c r="AA22" s="481"/>
      <c r="AB22" s="481"/>
      <c r="AC22" s="481"/>
      <c r="AD22" s="481"/>
      <c r="AE22" s="481"/>
      <c r="AF22" s="481"/>
      <c r="AG22" s="482"/>
      <c r="AH22" s="480" t="s">
        <v>169</v>
      </c>
      <c r="AI22" s="481"/>
      <c r="AJ22" s="481"/>
      <c r="AK22" s="481"/>
      <c r="AL22" s="482"/>
      <c r="AM22" s="480" t="s">
        <v>170</v>
      </c>
      <c r="AN22" s="486"/>
      <c r="AO22" s="486"/>
      <c r="AP22" s="486"/>
      <c r="AQ22" s="486"/>
      <c r="AR22" s="487"/>
      <c r="AS22" s="491" t="s">
        <v>167</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171</v>
      </c>
      <c r="AZ23" s="461"/>
      <c r="BA23" s="461"/>
      <c r="BB23" s="461"/>
      <c r="BC23" s="461"/>
      <c r="BD23" s="461"/>
      <c r="BE23" s="461"/>
      <c r="BF23" s="461"/>
      <c r="BG23" s="461"/>
      <c r="BH23" s="461"/>
      <c r="BI23" s="461"/>
      <c r="BJ23" s="461"/>
      <c r="BK23" s="461"/>
      <c r="BL23" s="461"/>
      <c r="BM23" s="462"/>
      <c r="BN23" s="468">
        <v>9862646</v>
      </c>
      <c r="BO23" s="469"/>
      <c r="BP23" s="469"/>
      <c r="BQ23" s="469"/>
      <c r="BR23" s="469"/>
      <c r="BS23" s="469"/>
      <c r="BT23" s="469"/>
      <c r="BU23" s="470"/>
      <c r="BV23" s="468">
        <v>7420889</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c r="A24" s="187"/>
      <c r="B24" s="500"/>
      <c r="C24" s="501"/>
      <c r="D24" s="502"/>
      <c r="E24" s="441" t="s">
        <v>172</v>
      </c>
      <c r="F24" s="442"/>
      <c r="G24" s="442"/>
      <c r="H24" s="442"/>
      <c r="I24" s="442"/>
      <c r="J24" s="442"/>
      <c r="K24" s="443"/>
      <c r="L24" s="444">
        <v>1</v>
      </c>
      <c r="M24" s="445"/>
      <c r="N24" s="445"/>
      <c r="O24" s="445"/>
      <c r="P24" s="446"/>
      <c r="Q24" s="444">
        <v>6980</v>
      </c>
      <c r="R24" s="445"/>
      <c r="S24" s="445"/>
      <c r="T24" s="445"/>
      <c r="U24" s="445"/>
      <c r="V24" s="446"/>
      <c r="W24" s="510"/>
      <c r="X24" s="501"/>
      <c r="Y24" s="502"/>
      <c r="Z24" s="441" t="s">
        <v>173</v>
      </c>
      <c r="AA24" s="442"/>
      <c r="AB24" s="442"/>
      <c r="AC24" s="442"/>
      <c r="AD24" s="442"/>
      <c r="AE24" s="442"/>
      <c r="AF24" s="442"/>
      <c r="AG24" s="443"/>
      <c r="AH24" s="444">
        <v>113</v>
      </c>
      <c r="AI24" s="445"/>
      <c r="AJ24" s="445"/>
      <c r="AK24" s="445"/>
      <c r="AL24" s="446"/>
      <c r="AM24" s="444">
        <v>335271</v>
      </c>
      <c r="AN24" s="445"/>
      <c r="AO24" s="445"/>
      <c r="AP24" s="445"/>
      <c r="AQ24" s="445"/>
      <c r="AR24" s="446"/>
      <c r="AS24" s="444">
        <v>2967</v>
      </c>
      <c r="AT24" s="445"/>
      <c r="AU24" s="445"/>
      <c r="AV24" s="445"/>
      <c r="AW24" s="445"/>
      <c r="AX24" s="447"/>
      <c r="AY24" s="435" t="s">
        <v>174</v>
      </c>
      <c r="AZ24" s="436"/>
      <c r="BA24" s="436"/>
      <c r="BB24" s="436"/>
      <c r="BC24" s="436"/>
      <c r="BD24" s="436"/>
      <c r="BE24" s="436"/>
      <c r="BF24" s="436"/>
      <c r="BG24" s="436"/>
      <c r="BH24" s="436"/>
      <c r="BI24" s="436"/>
      <c r="BJ24" s="436"/>
      <c r="BK24" s="436"/>
      <c r="BL24" s="436"/>
      <c r="BM24" s="437"/>
      <c r="BN24" s="468">
        <v>9581088</v>
      </c>
      <c r="BO24" s="469"/>
      <c r="BP24" s="469"/>
      <c r="BQ24" s="469"/>
      <c r="BR24" s="469"/>
      <c r="BS24" s="469"/>
      <c r="BT24" s="469"/>
      <c r="BU24" s="470"/>
      <c r="BV24" s="468">
        <v>7126687</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c r="A25" s="187"/>
      <c r="B25" s="500"/>
      <c r="C25" s="501"/>
      <c r="D25" s="502"/>
      <c r="E25" s="441" t="s">
        <v>175</v>
      </c>
      <c r="F25" s="442"/>
      <c r="G25" s="442"/>
      <c r="H25" s="442"/>
      <c r="I25" s="442"/>
      <c r="J25" s="442"/>
      <c r="K25" s="443"/>
      <c r="L25" s="444">
        <v>1</v>
      </c>
      <c r="M25" s="445"/>
      <c r="N25" s="445"/>
      <c r="O25" s="445"/>
      <c r="P25" s="446"/>
      <c r="Q25" s="444">
        <v>6100</v>
      </c>
      <c r="R25" s="445"/>
      <c r="S25" s="445"/>
      <c r="T25" s="445"/>
      <c r="U25" s="445"/>
      <c r="V25" s="446"/>
      <c r="W25" s="510"/>
      <c r="X25" s="501"/>
      <c r="Y25" s="502"/>
      <c r="Z25" s="441" t="s">
        <v>176</v>
      </c>
      <c r="AA25" s="442"/>
      <c r="AB25" s="442"/>
      <c r="AC25" s="442"/>
      <c r="AD25" s="442"/>
      <c r="AE25" s="442"/>
      <c r="AF25" s="442"/>
      <c r="AG25" s="443"/>
      <c r="AH25" s="444" t="s">
        <v>139</v>
      </c>
      <c r="AI25" s="445"/>
      <c r="AJ25" s="445"/>
      <c r="AK25" s="445"/>
      <c r="AL25" s="446"/>
      <c r="AM25" s="444" t="s">
        <v>138</v>
      </c>
      <c r="AN25" s="445"/>
      <c r="AO25" s="445"/>
      <c r="AP25" s="445"/>
      <c r="AQ25" s="445"/>
      <c r="AR25" s="446"/>
      <c r="AS25" s="444" t="s">
        <v>177</v>
      </c>
      <c r="AT25" s="445"/>
      <c r="AU25" s="445"/>
      <c r="AV25" s="445"/>
      <c r="AW25" s="445"/>
      <c r="AX25" s="447"/>
      <c r="AY25" s="460" t="s">
        <v>178</v>
      </c>
      <c r="AZ25" s="461"/>
      <c r="BA25" s="461"/>
      <c r="BB25" s="461"/>
      <c r="BC25" s="461"/>
      <c r="BD25" s="461"/>
      <c r="BE25" s="461"/>
      <c r="BF25" s="461"/>
      <c r="BG25" s="461"/>
      <c r="BH25" s="461"/>
      <c r="BI25" s="461"/>
      <c r="BJ25" s="461"/>
      <c r="BK25" s="461"/>
      <c r="BL25" s="461"/>
      <c r="BM25" s="462"/>
      <c r="BN25" s="463">
        <v>461505</v>
      </c>
      <c r="BO25" s="464"/>
      <c r="BP25" s="464"/>
      <c r="BQ25" s="464"/>
      <c r="BR25" s="464"/>
      <c r="BS25" s="464"/>
      <c r="BT25" s="464"/>
      <c r="BU25" s="465"/>
      <c r="BV25" s="463">
        <v>470188</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c r="A26" s="187"/>
      <c r="B26" s="500"/>
      <c r="C26" s="501"/>
      <c r="D26" s="502"/>
      <c r="E26" s="441" t="s">
        <v>179</v>
      </c>
      <c r="F26" s="442"/>
      <c r="G26" s="442"/>
      <c r="H26" s="442"/>
      <c r="I26" s="442"/>
      <c r="J26" s="442"/>
      <c r="K26" s="443"/>
      <c r="L26" s="444">
        <v>1</v>
      </c>
      <c r="M26" s="445"/>
      <c r="N26" s="445"/>
      <c r="O26" s="445"/>
      <c r="P26" s="446"/>
      <c r="Q26" s="444">
        <v>5580</v>
      </c>
      <c r="R26" s="445"/>
      <c r="S26" s="445"/>
      <c r="T26" s="445"/>
      <c r="U26" s="445"/>
      <c r="V26" s="446"/>
      <c r="W26" s="510"/>
      <c r="X26" s="501"/>
      <c r="Y26" s="502"/>
      <c r="Z26" s="441" t="s">
        <v>180</v>
      </c>
      <c r="AA26" s="523"/>
      <c r="AB26" s="523"/>
      <c r="AC26" s="523"/>
      <c r="AD26" s="523"/>
      <c r="AE26" s="523"/>
      <c r="AF26" s="523"/>
      <c r="AG26" s="524"/>
      <c r="AH26" s="444">
        <v>1</v>
      </c>
      <c r="AI26" s="445"/>
      <c r="AJ26" s="445"/>
      <c r="AK26" s="445"/>
      <c r="AL26" s="446"/>
      <c r="AM26" s="444" t="s">
        <v>181</v>
      </c>
      <c r="AN26" s="445"/>
      <c r="AO26" s="445"/>
      <c r="AP26" s="445"/>
      <c r="AQ26" s="445"/>
      <c r="AR26" s="446"/>
      <c r="AS26" s="444" t="s">
        <v>181</v>
      </c>
      <c r="AT26" s="445"/>
      <c r="AU26" s="445"/>
      <c r="AV26" s="445"/>
      <c r="AW26" s="445"/>
      <c r="AX26" s="447"/>
      <c r="AY26" s="477" t="s">
        <v>182</v>
      </c>
      <c r="AZ26" s="478"/>
      <c r="BA26" s="478"/>
      <c r="BB26" s="478"/>
      <c r="BC26" s="478"/>
      <c r="BD26" s="478"/>
      <c r="BE26" s="478"/>
      <c r="BF26" s="478"/>
      <c r="BG26" s="478"/>
      <c r="BH26" s="478"/>
      <c r="BI26" s="478"/>
      <c r="BJ26" s="478"/>
      <c r="BK26" s="478"/>
      <c r="BL26" s="478"/>
      <c r="BM26" s="479"/>
      <c r="BN26" s="468" t="s">
        <v>139</v>
      </c>
      <c r="BO26" s="469"/>
      <c r="BP26" s="469"/>
      <c r="BQ26" s="469"/>
      <c r="BR26" s="469"/>
      <c r="BS26" s="469"/>
      <c r="BT26" s="469"/>
      <c r="BU26" s="470"/>
      <c r="BV26" s="468" t="s">
        <v>139</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c r="A27" s="187"/>
      <c r="B27" s="500"/>
      <c r="C27" s="501"/>
      <c r="D27" s="502"/>
      <c r="E27" s="441" t="s">
        <v>183</v>
      </c>
      <c r="F27" s="442"/>
      <c r="G27" s="442"/>
      <c r="H27" s="442"/>
      <c r="I27" s="442"/>
      <c r="J27" s="442"/>
      <c r="K27" s="443"/>
      <c r="L27" s="444">
        <v>1</v>
      </c>
      <c r="M27" s="445"/>
      <c r="N27" s="445"/>
      <c r="O27" s="445"/>
      <c r="P27" s="446"/>
      <c r="Q27" s="444">
        <v>3080</v>
      </c>
      <c r="R27" s="445"/>
      <c r="S27" s="445"/>
      <c r="T27" s="445"/>
      <c r="U27" s="445"/>
      <c r="V27" s="446"/>
      <c r="W27" s="510"/>
      <c r="X27" s="501"/>
      <c r="Y27" s="502"/>
      <c r="Z27" s="441" t="s">
        <v>184</v>
      </c>
      <c r="AA27" s="442"/>
      <c r="AB27" s="442"/>
      <c r="AC27" s="442"/>
      <c r="AD27" s="442"/>
      <c r="AE27" s="442"/>
      <c r="AF27" s="442"/>
      <c r="AG27" s="443"/>
      <c r="AH27" s="444">
        <v>1</v>
      </c>
      <c r="AI27" s="445"/>
      <c r="AJ27" s="445"/>
      <c r="AK27" s="445"/>
      <c r="AL27" s="446"/>
      <c r="AM27" s="444" t="s">
        <v>185</v>
      </c>
      <c r="AN27" s="445"/>
      <c r="AO27" s="445"/>
      <c r="AP27" s="445"/>
      <c r="AQ27" s="445"/>
      <c r="AR27" s="446"/>
      <c r="AS27" s="444" t="s">
        <v>181</v>
      </c>
      <c r="AT27" s="445"/>
      <c r="AU27" s="445"/>
      <c r="AV27" s="445"/>
      <c r="AW27" s="445"/>
      <c r="AX27" s="447"/>
      <c r="AY27" s="474" t="s">
        <v>186</v>
      </c>
      <c r="AZ27" s="475"/>
      <c r="BA27" s="475"/>
      <c r="BB27" s="475"/>
      <c r="BC27" s="475"/>
      <c r="BD27" s="475"/>
      <c r="BE27" s="475"/>
      <c r="BF27" s="475"/>
      <c r="BG27" s="475"/>
      <c r="BH27" s="475"/>
      <c r="BI27" s="475"/>
      <c r="BJ27" s="475"/>
      <c r="BK27" s="475"/>
      <c r="BL27" s="475"/>
      <c r="BM27" s="476"/>
      <c r="BN27" s="471" t="s">
        <v>139</v>
      </c>
      <c r="BO27" s="472"/>
      <c r="BP27" s="472"/>
      <c r="BQ27" s="472"/>
      <c r="BR27" s="472"/>
      <c r="BS27" s="472"/>
      <c r="BT27" s="472"/>
      <c r="BU27" s="473"/>
      <c r="BV27" s="471">
        <v>798</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c r="A28" s="187"/>
      <c r="B28" s="500"/>
      <c r="C28" s="501"/>
      <c r="D28" s="502"/>
      <c r="E28" s="441" t="s">
        <v>187</v>
      </c>
      <c r="F28" s="442"/>
      <c r="G28" s="442"/>
      <c r="H28" s="442"/>
      <c r="I28" s="442"/>
      <c r="J28" s="442"/>
      <c r="K28" s="443"/>
      <c r="L28" s="444">
        <v>1</v>
      </c>
      <c r="M28" s="445"/>
      <c r="N28" s="445"/>
      <c r="O28" s="445"/>
      <c r="P28" s="446"/>
      <c r="Q28" s="444">
        <v>2580</v>
      </c>
      <c r="R28" s="445"/>
      <c r="S28" s="445"/>
      <c r="T28" s="445"/>
      <c r="U28" s="445"/>
      <c r="V28" s="446"/>
      <c r="W28" s="510"/>
      <c r="X28" s="501"/>
      <c r="Y28" s="502"/>
      <c r="Z28" s="441" t="s">
        <v>188</v>
      </c>
      <c r="AA28" s="442"/>
      <c r="AB28" s="442"/>
      <c r="AC28" s="442"/>
      <c r="AD28" s="442"/>
      <c r="AE28" s="442"/>
      <c r="AF28" s="442"/>
      <c r="AG28" s="443"/>
      <c r="AH28" s="444" t="s">
        <v>139</v>
      </c>
      <c r="AI28" s="445"/>
      <c r="AJ28" s="445"/>
      <c r="AK28" s="445"/>
      <c r="AL28" s="446"/>
      <c r="AM28" s="444" t="s">
        <v>139</v>
      </c>
      <c r="AN28" s="445"/>
      <c r="AO28" s="445"/>
      <c r="AP28" s="445"/>
      <c r="AQ28" s="445"/>
      <c r="AR28" s="446"/>
      <c r="AS28" s="444" t="s">
        <v>177</v>
      </c>
      <c r="AT28" s="445"/>
      <c r="AU28" s="445"/>
      <c r="AV28" s="445"/>
      <c r="AW28" s="445"/>
      <c r="AX28" s="447"/>
      <c r="AY28" s="451" t="s">
        <v>189</v>
      </c>
      <c r="AZ28" s="452"/>
      <c r="BA28" s="452"/>
      <c r="BB28" s="453"/>
      <c r="BC28" s="460" t="s">
        <v>48</v>
      </c>
      <c r="BD28" s="461"/>
      <c r="BE28" s="461"/>
      <c r="BF28" s="461"/>
      <c r="BG28" s="461"/>
      <c r="BH28" s="461"/>
      <c r="BI28" s="461"/>
      <c r="BJ28" s="461"/>
      <c r="BK28" s="461"/>
      <c r="BL28" s="461"/>
      <c r="BM28" s="462"/>
      <c r="BN28" s="463">
        <v>1009801</v>
      </c>
      <c r="BO28" s="464"/>
      <c r="BP28" s="464"/>
      <c r="BQ28" s="464"/>
      <c r="BR28" s="464"/>
      <c r="BS28" s="464"/>
      <c r="BT28" s="464"/>
      <c r="BU28" s="465"/>
      <c r="BV28" s="463">
        <v>1008911</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c r="A29" s="187"/>
      <c r="B29" s="500"/>
      <c r="C29" s="501"/>
      <c r="D29" s="502"/>
      <c r="E29" s="441" t="s">
        <v>190</v>
      </c>
      <c r="F29" s="442"/>
      <c r="G29" s="442"/>
      <c r="H29" s="442"/>
      <c r="I29" s="442"/>
      <c r="J29" s="442"/>
      <c r="K29" s="443"/>
      <c r="L29" s="444">
        <v>11</v>
      </c>
      <c r="M29" s="445"/>
      <c r="N29" s="445"/>
      <c r="O29" s="445"/>
      <c r="P29" s="446"/>
      <c r="Q29" s="444">
        <v>2430</v>
      </c>
      <c r="R29" s="445"/>
      <c r="S29" s="445"/>
      <c r="T29" s="445"/>
      <c r="U29" s="445"/>
      <c r="V29" s="446"/>
      <c r="W29" s="511"/>
      <c r="X29" s="512"/>
      <c r="Y29" s="513"/>
      <c r="Z29" s="441" t="s">
        <v>191</v>
      </c>
      <c r="AA29" s="442"/>
      <c r="AB29" s="442"/>
      <c r="AC29" s="442"/>
      <c r="AD29" s="442"/>
      <c r="AE29" s="442"/>
      <c r="AF29" s="442"/>
      <c r="AG29" s="443"/>
      <c r="AH29" s="444">
        <v>114</v>
      </c>
      <c r="AI29" s="445"/>
      <c r="AJ29" s="445"/>
      <c r="AK29" s="445"/>
      <c r="AL29" s="446"/>
      <c r="AM29" s="444">
        <v>339297</v>
      </c>
      <c r="AN29" s="445"/>
      <c r="AO29" s="445"/>
      <c r="AP29" s="445"/>
      <c r="AQ29" s="445"/>
      <c r="AR29" s="446"/>
      <c r="AS29" s="444">
        <v>2976</v>
      </c>
      <c r="AT29" s="445"/>
      <c r="AU29" s="445"/>
      <c r="AV29" s="445"/>
      <c r="AW29" s="445"/>
      <c r="AX29" s="447"/>
      <c r="AY29" s="454"/>
      <c r="AZ29" s="455"/>
      <c r="BA29" s="455"/>
      <c r="BB29" s="456"/>
      <c r="BC29" s="448" t="s">
        <v>192</v>
      </c>
      <c r="BD29" s="449"/>
      <c r="BE29" s="449"/>
      <c r="BF29" s="449"/>
      <c r="BG29" s="449"/>
      <c r="BH29" s="449"/>
      <c r="BI29" s="449"/>
      <c r="BJ29" s="449"/>
      <c r="BK29" s="449"/>
      <c r="BL29" s="449"/>
      <c r="BM29" s="450"/>
      <c r="BN29" s="468">
        <v>428978</v>
      </c>
      <c r="BO29" s="469"/>
      <c r="BP29" s="469"/>
      <c r="BQ29" s="469"/>
      <c r="BR29" s="469"/>
      <c r="BS29" s="469"/>
      <c r="BT29" s="469"/>
      <c r="BU29" s="470"/>
      <c r="BV29" s="468">
        <v>458170</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193</v>
      </c>
      <c r="X30" s="521"/>
      <c r="Y30" s="521"/>
      <c r="Z30" s="521"/>
      <c r="AA30" s="521"/>
      <c r="AB30" s="521"/>
      <c r="AC30" s="521"/>
      <c r="AD30" s="521"/>
      <c r="AE30" s="521"/>
      <c r="AF30" s="521"/>
      <c r="AG30" s="522"/>
      <c r="AH30" s="432">
        <v>94.3</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5400661</v>
      </c>
      <c r="BO30" s="472"/>
      <c r="BP30" s="472"/>
      <c r="BQ30" s="472"/>
      <c r="BR30" s="472"/>
      <c r="BS30" s="472"/>
      <c r="BT30" s="472"/>
      <c r="BU30" s="473"/>
      <c r="BV30" s="471">
        <v>5360168</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194</v>
      </c>
      <c r="D32" s="214"/>
      <c r="E32" s="214"/>
      <c r="F32" s="211"/>
      <c r="G32" s="211"/>
      <c r="H32" s="211"/>
      <c r="I32" s="211"/>
      <c r="J32" s="211"/>
      <c r="K32" s="211"/>
      <c r="L32" s="211"/>
      <c r="M32" s="211"/>
      <c r="N32" s="211"/>
      <c r="O32" s="211"/>
      <c r="P32" s="211"/>
      <c r="Q32" s="211"/>
      <c r="R32" s="211"/>
      <c r="S32" s="211"/>
      <c r="T32" s="211"/>
      <c r="U32" s="211" t="s">
        <v>195</v>
      </c>
      <c r="V32" s="211"/>
      <c r="W32" s="211"/>
      <c r="X32" s="211"/>
      <c r="Y32" s="211"/>
      <c r="Z32" s="211"/>
      <c r="AA32" s="211"/>
      <c r="AB32" s="211"/>
      <c r="AC32" s="211"/>
      <c r="AD32" s="211"/>
      <c r="AE32" s="211"/>
      <c r="AF32" s="211"/>
      <c r="AG32" s="211"/>
      <c r="AH32" s="211"/>
      <c r="AI32" s="211"/>
      <c r="AJ32" s="211"/>
      <c r="AK32" s="211"/>
      <c r="AL32" s="211"/>
      <c r="AM32" s="215" t="s">
        <v>196</v>
      </c>
      <c r="AN32" s="211"/>
      <c r="AO32" s="211"/>
      <c r="AP32" s="211"/>
      <c r="AQ32" s="211"/>
      <c r="AR32" s="211"/>
      <c r="AS32" s="215"/>
      <c r="AT32" s="215"/>
      <c r="AU32" s="215"/>
      <c r="AV32" s="215"/>
      <c r="AW32" s="215"/>
      <c r="AX32" s="215"/>
      <c r="AY32" s="215"/>
      <c r="AZ32" s="215"/>
      <c r="BA32" s="215"/>
      <c r="BB32" s="211"/>
      <c r="BC32" s="215"/>
      <c r="BD32" s="211"/>
      <c r="BE32" s="215" t="s">
        <v>197</v>
      </c>
      <c r="BF32" s="211"/>
      <c r="BG32" s="211"/>
      <c r="BH32" s="211"/>
      <c r="BI32" s="211"/>
      <c r="BJ32" s="215"/>
      <c r="BK32" s="215"/>
      <c r="BL32" s="215"/>
      <c r="BM32" s="215"/>
      <c r="BN32" s="215"/>
      <c r="BO32" s="215"/>
      <c r="BP32" s="215"/>
      <c r="BQ32" s="215"/>
      <c r="BR32" s="211"/>
      <c r="BS32" s="211"/>
      <c r="BT32" s="211"/>
      <c r="BU32" s="211"/>
      <c r="BV32" s="211"/>
      <c r="BW32" s="211" t="s">
        <v>198</v>
      </c>
      <c r="BX32" s="211"/>
      <c r="BY32" s="211"/>
      <c r="BZ32" s="211"/>
      <c r="CA32" s="211"/>
      <c r="CB32" s="215"/>
      <c r="CC32" s="215"/>
      <c r="CD32" s="215"/>
      <c r="CE32" s="215"/>
      <c r="CF32" s="215"/>
      <c r="CG32" s="215"/>
      <c r="CH32" s="215"/>
      <c r="CI32" s="215"/>
      <c r="CJ32" s="215"/>
      <c r="CK32" s="215"/>
      <c r="CL32" s="215"/>
      <c r="CM32" s="215"/>
      <c r="CN32" s="215"/>
      <c r="CO32" s="215" t="s">
        <v>199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31" t="s">
        <v>200</v>
      </c>
      <c r="D33" s="431"/>
      <c r="E33" s="430" t="s">
        <v>201</v>
      </c>
      <c r="F33" s="430"/>
      <c r="G33" s="430"/>
      <c r="H33" s="430"/>
      <c r="I33" s="430"/>
      <c r="J33" s="430"/>
      <c r="K33" s="430"/>
      <c r="L33" s="430"/>
      <c r="M33" s="430"/>
      <c r="N33" s="430"/>
      <c r="O33" s="430"/>
      <c r="P33" s="430"/>
      <c r="Q33" s="430"/>
      <c r="R33" s="430"/>
      <c r="S33" s="430"/>
      <c r="T33" s="216"/>
      <c r="U33" s="431" t="s">
        <v>200</v>
      </c>
      <c r="V33" s="431"/>
      <c r="W33" s="430" t="s">
        <v>202</v>
      </c>
      <c r="X33" s="430"/>
      <c r="Y33" s="430"/>
      <c r="Z33" s="430"/>
      <c r="AA33" s="430"/>
      <c r="AB33" s="430"/>
      <c r="AC33" s="430"/>
      <c r="AD33" s="430"/>
      <c r="AE33" s="430"/>
      <c r="AF33" s="430"/>
      <c r="AG33" s="430"/>
      <c r="AH33" s="430"/>
      <c r="AI33" s="430"/>
      <c r="AJ33" s="430"/>
      <c r="AK33" s="430"/>
      <c r="AL33" s="216"/>
      <c r="AM33" s="431" t="s">
        <v>200</v>
      </c>
      <c r="AN33" s="431"/>
      <c r="AO33" s="430" t="s">
        <v>201</v>
      </c>
      <c r="AP33" s="430"/>
      <c r="AQ33" s="430"/>
      <c r="AR33" s="430"/>
      <c r="AS33" s="430"/>
      <c r="AT33" s="430"/>
      <c r="AU33" s="430"/>
      <c r="AV33" s="430"/>
      <c r="AW33" s="430"/>
      <c r="AX33" s="430"/>
      <c r="AY33" s="430"/>
      <c r="AZ33" s="430"/>
      <c r="BA33" s="430"/>
      <c r="BB33" s="430"/>
      <c r="BC33" s="430"/>
      <c r="BD33" s="217"/>
      <c r="BE33" s="430" t="s">
        <v>203</v>
      </c>
      <c r="BF33" s="430"/>
      <c r="BG33" s="430" t="s">
        <v>204</v>
      </c>
      <c r="BH33" s="430"/>
      <c r="BI33" s="430"/>
      <c r="BJ33" s="430"/>
      <c r="BK33" s="430"/>
      <c r="BL33" s="430"/>
      <c r="BM33" s="430"/>
      <c r="BN33" s="430"/>
      <c r="BO33" s="430"/>
      <c r="BP33" s="430"/>
      <c r="BQ33" s="430"/>
      <c r="BR33" s="430"/>
      <c r="BS33" s="430"/>
      <c r="BT33" s="430"/>
      <c r="BU33" s="430"/>
      <c r="BV33" s="217"/>
      <c r="BW33" s="431" t="s">
        <v>203</v>
      </c>
      <c r="BX33" s="431"/>
      <c r="BY33" s="430" t="s">
        <v>205</v>
      </c>
      <c r="BZ33" s="430"/>
      <c r="CA33" s="430"/>
      <c r="CB33" s="430"/>
      <c r="CC33" s="430"/>
      <c r="CD33" s="430"/>
      <c r="CE33" s="430"/>
      <c r="CF33" s="430"/>
      <c r="CG33" s="430"/>
      <c r="CH33" s="430"/>
      <c r="CI33" s="430"/>
      <c r="CJ33" s="430"/>
      <c r="CK33" s="430"/>
      <c r="CL33" s="430"/>
      <c r="CM33" s="430"/>
      <c r="CN33" s="216"/>
      <c r="CO33" s="431" t="s">
        <v>200</v>
      </c>
      <c r="CP33" s="431"/>
      <c r="CQ33" s="430" t="s">
        <v>206</v>
      </c>
      <c r="CR33" s="430"/>
      <c r="CS33" s="430"/>
      <c r="CT33" s="430"/>
      <c r="CU33" s="430"/>
      <c r="CV33" s="430"/>
      <c r="CW33" s="430"/>
      <c r="CX33" s="430"/>
      <c r="CY33" s="430"/>
      <c r="CZ33" s="430"/>
      <c r="DA33" s="430"/>
      <c r="DB33" s="430"/>
      <c r="DC33" s="430"/>
      <c r="DD33" s="430"/>
      <c r="DE33" s="430"/>
      <c r="DF33" s="216"/>
      <c r="DG33" s="429" t="s">
        <v>207</v>
      </c>
      <c r="DH33" s="429"/>
      <c r="DI33" s="218"/>
      <c r="DJ33" s="186"/>
      <c r="DK33" s="186"/>
      <c r="DL33" s="186"/>
      <c r="DM33" s="186"/>
      <c r="DN33" s="186"/>
      <c r="DO33" s="186"/>
    </row>
    <row r="34" spans="1:119" ht="32.25" customHeight="1">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6</v>
      </c>
      <c r="V34" s="427"/>
      <c r="W34" s="426" t="str">
        <f>IF('各会計、関係団体の財政状況及び健全化判断比率'!B28="","",'各会計、関係団体の財政状況及び健全化判断比率'!B28)</f>
        <v>国民健康保険事業特別会計</v>
      </c>
      <c r="X34" s="426"/>
      <c r="Y34" s="426"/>
      <c r="Z34" s="426"/>
      <c r="AA34" s="426"/>
      <c r="AB34" s="426"/>
      <c r="AC34" s="426"/>
      <c r="AD34" s="426"/>
      <c r="AE34" s="426"/>
      <c r="AF34" s="426"/>
      <c r="AG34" s="426"/>
      <c r="AH34" s="426"/>
      <c r="AI34" s="426"/>
      <c r="AJ34" s="426"/>
      <c r="AK34" s="426"/>
      <c r="AL34" s="214"/>
      <c r="AM34" s="427">
        <f>IF(AO34="","",MAX(C34:D43,U34:V43)+1)</f>
        <v>8</v>
      </c>
      <c r="AN34" s="427"/>
      <c r="AO34" s="426" t="str">
        <f>IF('各会計、関係団体の財政状況及び健全化判断比率'!B30="","",'各会計、関係団体の財政状況及び健全化判断比率'!B30)</f>
        <v>鞍手町水道事業会計</v>
      </c>
      <c r="AP34" s="426"/>
      <c r="AQ34" s="426"/>
      <c r="AR34" s="426"/>
      <c r="AS34" s="426"/>
      <c r="AT34" s="426"/>
      <c r="AU34" s="426"/>
      <c r="AV34" s="426"/>
      <c r="AW34" s="426"/>
      <c r="AX34" s="426"/>
      <c r="AY34" s="426"/>
      <c r="AZ34" s="426"/>
      <c r="BA34" s="426"/>
      <c r="BB34" s="426"/>
      <c r="BC34" s="426"/>
      <c r="BD34" s="214"/>
      <c r="BE34" s="427">
        <f>IF(BG34="","",MAX(C34:D43,U34:V43,AM34:AN43)+1)</f>
        <v>9</v>
      </c>
      <c r="BF34" s="427"/>
      <c r="BG34" s="426" t="str">
        <f>IF('各会計、関係団体の財政状況及び健全化判断比率'!B31="","",'各会計、関係団体の財政状況及び健全化判断比率'!B31)</f>
        <v>鞍手町流域関連公共下水道事業特別会計</v>
      </c>
      <c r="BH34" s="426"/>
      <c r="BI34" s="426"/>
      <c r="BJ34" s="426"/>
      <c r="BK34" s="426"/>
      <c r="BL34" s="426"/>
      <c r="BM34" s="426"/>
      <c r="BN34" s="426"/>
      <c r="BO34" s="426"/>
      <c r="BP34" s="426"/>
      <c r="BQ34" s="426"/>
      <c r="BR34" s="426"/>
      <c r="BS34" s="426"/>
      <c r="BT34" s="426"/>
      <c r="BU34" s="426"/>
      <c r="BV34" s="214"/>
      <c r="BW34" s="427">
        <f>IF(BY34="","",MAX(C34:D43,U34:V43,AM34:AN43,BE34:BF43)+1)</f>
        <v>10</v>
      </c>
      <c r="BX34" s="427"/>
      <c r="BY34" s="426" t="str">
        <f>IF('各会計、関係団体の財政状況及び健全化判断比率'!B68="","",'各会計、関係団体の財政状況及び健全化判断比率'!B68)</f>
        <v>福岡県後期高齢者医療広域連合(一般会計)</v>
      </c>
      <c r="BZ34" s="426"/>
      <c r="CA34" s="426"/>
      <c r="CB34" s="426"/>
      <c r="CC34" s="426"/>
      <c r="CD34" s="426"/>
      <c r="CE34" s="426"/>
      <c r="CF34" s="426"/>
      <c r="CG34" s="426"/>
      <c r="CH34" s="426"/>
      <c r="CI34" s="426"/>
      <c r="CJ34" s="426"/>
      <c r="CK34" s="426"/>
      <c r="CL34" s="426"/>
      <c r="CM34" s="426"/>
      <c r="CN34" s="214"/>
      <c r="CO34" s="427">
        <f>IF(CQ34="","",MAX(C34:D43,U34:V43,AM34:AN43,BE34:BF43,BW34:BX43)+1)</f>
        <v>20</v>
      </c>
      <c r="CP34" s="427"/>
      <c r="CQ34" s="426" t="str">
        <f>IF('各会計、関係団体の財政状況及び健全化判断比率'!BS7="","",'各会計、関係団体の財政状況及び健全化判断比率'!BS7)</f>
        <v>くらて病院</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v>
      </c>
      <c r="DH34" s="428"/>
      <c r="DI34" s="218"/>
      <c r="DJ34" s="186"/>
      <c r="DK34" s="186"/>
      <c r="DL34" s="186"/>
      <c r="DM34" s="186"/>
      <c r="DN34" s="186"/>
      <c r="DO34" s="186"/>
    </row>
    <row r="35" spans="1:119" ht="32.25" customHeight="1">
      <c r="A35" s="187"/>
      <c r="B35" s="213"/>
      <c r="C35" s="427">
        <f>IF(E35="","",C34+1)</f>
        <v>2</v>
      </c>
      <c r="D35" s="427"/>
      <c r="E35" s="426" t="str">
        <f>IF('各会計、関係団体の財政状況及び健全化判断比率'!B8="","",'各会計、関係団体の財政状況及び健全化判断比率'!B8)</f>
        <v>住宅新築資金等特別会計</v>
      </c>
      <c r="F35" s="426"/>
      <c r="G35" s="426"/>
      <c r="H35" s="426"/>
      <c r="I35" s="426"/>
      <c r="J35" s="426"/>
      <c r="K35" s="426"/>
      <c r="L35" s="426"/>
      <c r="M35" s="426"/>
      <c r="N35" s="426"/>
      <c r="O35" s="426"/>
      <c r="P35" s="426"/>
      <c r="Q35" s="426"/>
      <c r="R35" s="426"/>
      <c r="S35" s="426"/>
      <c r="T35" s="214"/>
      <c r="U35" s="427">
        <f>IF(W35="","",U34+1)</f>
        <v>7</v>
      </c>
      <c r="V35" s="427"/>
      <c r="W35" s="426" t="str">
        <f>IF('各会計、関係団体の財政状況及び健全化判断比率'!B29="","",'各会計、関係団体の財政状況及び健全化判断比率'!B29)</f>
        <v>後期高齢者医療特別会計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11</v>
      </c>
      <c r="BX35" s="427"/>
      <c r="BY35" s="426" t="str">
        <f>IF('各会計、関係団体の財政状況及び健全化判断比率'!B69="","",'各会計、関係団体の財政状況及び健全化判断比率'!B69)</f>
        <v>福岡県後期高齢者医療広域連合（後期高齢者医療特別会計)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c r="A36" s="187"/>
      <c r="B36" s="213"/>
      <c r="C36" s="427">
        <f>IF(E36="","",C35+1)</f>
        <v>3</v>
      </c>
      <c r="D36" s="427"/>
      <c r="E36" s="426" t="str">
        <f>IF('各会計、関係団体の財政状況及び健全化判断比率'!B9="","",'各会計、関係団体の財政状況及び健全化判断比率'!B9)</f>
        <v>鞍手町かんがい施設維持管理運営費特別会計</v>
      </c>
      <c r="F36" s="426"/>
      <c r="G36" s="426"/>
      <c r="H36" s="426"/>
      <c r="I36" s="426"/>
      <c r="J36" s="426"/>
      <c r="K36" s="426"/>
      <c r="L36" s="426"/>
      <c r="M36" s="426"/>
      <c r="N36" s="426"/>
      <c r="O36" s="426"/>
      <c r="P36" s="426"/>
      <c r="Q36" s="426"/>
      <c r="R36" s="426"/>
      <c r="S36" s="426"/>
      <c r="T36" s="214"/>
      <c r="U36" s="427" t="str">
        <f t="shared" ref="U36:U43" si="4">IF(W36="","",U35+1)</f>
        <v/>
      </c>
      <c r="V36" s="427"/>
      <c r="W36" s="426"/>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12</v>
      </c>
      <c r="BX36" s="427"/>
      <c r="BY36" s="426" t="str">
        <f>IF('各会計、関係団体の財政状況及び健全化判断比率'!B70="","",'各会計、関係団体の財政状況及び健全化判断比率'!B70)</f>
        <v>福岡県介護保険広域連合(一般会計)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c r="A37" s="187"/>
      <c r="B37" s="213"/>
      <c r="C37" s="427">
        <f>IF(E37="","",C36+1)</f>
        <v>4</v>
      </c>
      <c r="D37" s="427"/>
      <c r="E37" s="426" t="str">
        <f>IF('各会計、関係団体の財政状況及び健全化判断比率'!B10="","",'各会計、関係団体の財政状況及び健全化判断比率'!B10)</f>
        <v>鞍手町谷山池パイプライン水利施設維持管理運営費特別会計</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13</v>
      </c>
      <c r="BX37" s="427"/>
      <c r="BY37" s="426" t="str">
        <f>IF('各会計、関係団体の財政状況及び健全化判断比率'!B71="","",'各会計、関係団体の財政状況及び健全化判断比率'!B71)</f>
        <v>福岡県介護保険広域連合(介護保険事業特別会計)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c r="A38" s="187"/>
      <c r="B38" s="213"/>
      <c r="C38" s="427">
        <f t="shared" ref="C38:C43" si="5">IF(E38="","",C37+1)</f>
        <v>5</v>
      </c>
      <c r="D38" s="427"/>
      <c r="E38" s="426" t="str">
        <f>IF('各会計、関係団体の財政状況及び健全化判断比率'!B11="","",'各会計、関係団体の財政状況及び健全化判断比率'!B11)</f>
        <v>地方独立行政法人くらて病院貸付金等特別会計</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14</v>
      </c>
      <c r="BX38" s="427"/>
      <c r="BY38" s="426" t="str">
        <f>IF('各会計、関係団体の財政状況及び健全化判断比率'!B72="","",'各会計、関係団体の財政状況及び健全化判断比率'!B72)</f>
        <v>福岡県自治振興組合(一般会計)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15</v>
      </c>
      <c r="BX39" s="427"/>
      <c r="BY39" s="426" t="str">
        <f>IF('各会計、関係団体の財政状況及び健全化判断比率'!B73="","",'各会計、関係団体の財政状況及び健全化判断比率'!B73)</f>
        <v>福岡県自治振興組合(公文書館事業特別会計)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16</v>
      </c>
      <c r="BX40" s="427"/>
      <c r="BY40" s="426" t="str">
        <f>IF('各会計、関係団体の財政状況及び健全化判断比率'!B74="","",'各会計、関係団体の財政状況及び健全化判断比率'!B74)</f>
        <v>福岡県自治会館管理組合(一般会計)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17</v>
      </c>
      <c r="BX41" s="427"/>
      <c r="BY41" s="426" t="str">
        <f>IF('各会計、関係団体の財政状況及び健全化判断比率'!B75="","",'各会計、関係団体の財政状況及び健全化判断比率'!B75)</f>
        <v>直方・鞍手広域市町村圏事務組合(一般会計)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18</v>
      </c>
      <c r="BX42" s="427"/>
      <c r="BY42" s="426" t="str">
        <f>IF('各会計、関係団体の財政状況及び健全化判断比率'!B76="","",'各会計、関係団体の財政状況及び健全化判断比率'!B76)</f>
        <v>直方・鞍手広域市町村圏事務組合(休日等急患センター事業特別会計)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19</v>
      </c>
      <c r="BX43" s="427"/>
      <c r="BY43" s="426" t="str">
        <f>IF('各会計、関係団体の財政状況及び健全化判断比率'!B77="","",'各会計、関係団体の財政状況及び健全化判断比率'!B77)</f>
        <v>直方・鞍手広域市町村圏事務組合(消防事業特別会計)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212</v>
      </c>
    </row>
    <row r="50" spans="5:5">
      <c r="E50" s="188" t="s">
        <v>213</v>
      </c>
    </row>
    <row r="51" spans="5:5">
      <c r="E51" s="188" t="s">
        <v>214</v>
      </c>
    </row>
    <row r="52" spans="5:5">
      <c r="E52" s="188" t="s">
        <v>215</v>
      </c>
    </row>
    <row r="53" spans="5:5"/>
    <row r="54" spans="5:5"/>
    <row r="55" spans="5:5"/>
    <row r="56" spans="5:5"/>
  </sheetData>
  <sheetProtection algorithmName="SHA-512" hashValue="PSK2XOd08bo/K1sJPAuTJ9SaDSkXOKpjGF2GaBs4QxR+yv/n7WbCMql5QwTkDWGZoT9wfQDYb6gcI3KgAhQ4kA==" saltValue="Pph1k8nKd0YwFc8gsg5ih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c r="A34" s="22"/>
      <c r="B34" s="31"/>
      <c r="C34" s="1250" t="s">
        <v>576</v>
      </c>
      <c r="D34" s="1250"/>
      <c r="E34" s="1251"/>
      <c r="F34" s="32">
        <v>10.6</v>
      </c>
      <c r="G34" s="33">
        <v>9.83</v>
      </c>
      <c r="H34" s="33">
        <v>8.84</v>
      </c>
      <c r="I34" s="33">
        <v>9.06</v>
      </c>
      <c r="J34" s="34">
        <v>9.18</v>
      </c>
      <c r="K34" s="22"/>
      <c r="L34" s="22"/>
      <c r="M34" s="22"/>
      <c r="N34" s="22"/>
      <c r="O34" s="22"/>
      <c r="P34" s="22"/>
    </row>
    <row r="35" spans="1:16" ht="39" customHeight="1">
      <c r="A35" s="22"/>
      <c r="B35" s="35"/>
      <c r="C35" s="1244" t="s">
        <v>577</v>
      </c>
      <c r="D35" s="1245"/>
      <c r="E35" s="1246"/>
      <c r="F35" s="36" t="s">
        <v>578</v>
      </c>
      <c r="G35" s="37">
        <v>1.65</v>
      </c>
      <c r="H35" s="37">
        <v>1.81</v>
      </c>
      <c r="I35" s="37">
        <v>1.17</v>
      </c>
      <c r="J35" s="38">
        <v>1.98</v>
      </c>
      <c r="K35" s="22"/>
      <c r="L35" s="22"/>
      <c r="M35" s="22"/>
      <c r="N35" s="22"/>
      <c r="O35" s="22"/>
      <c r="P35" s="22"/>
    </row>
    <row r="36" spans="1:16" ht="39" customHeight="1">
      <c r="A36" s="22"/>
      <c r="B36" s="35"/>
      <c r="C36" s="1244" t="s">
        <v>579</v>
      </c>
      <c r="D36" s="1245"/>
      <c r="E36" s="1246"/>
      <c r="F36" s="36">
        <v>2.12</v>
      </c>
      <c r="G36" s="37">
        <v>2.14</v>
      </c>
      <c r="H36" s="37">
        <v>1.27</v>
      </c>
      <c r="I36" s="37">
        <v>1.01</v>
      </c>
      <c r="J36" s="38">
        <v>1.52</v>
      </c>
      <c r="K36" s="22"/>
      <c r="L36" s="22"/>
      <c r="M36" s="22"/>
      <c r="N36" s="22"/>
      <c r="O36" s="22"/>
      <c r="P36" s="22"/>
    </row>
    <row r="37" spans="1:16" ht="39" customHeight="1">
      <c r="A37" s="22"/>
      <c r="B37" s="35"/>
      <c r="C37" s="1244" t="s">
        <v>580</v>
      </c>
      <c r="D37" s="1245"/>
      <c r="E37" s="1246"/>
      <c r="F37" s="36">
        <v>0.03</v>
      </c>
      <c r="G37" s="37">
        <v>0.03</v>
      </c>
      <c r="H37" s="37">
        <v>0.03</v>
      </c>
      <c r="I37" s="37">
        <v>0.03</v>
      </c>
      <c r="J37" s="38">
        <v>0.02</v>
      </c>
      <c r="K37" s="22"/>
      <c r="L37" s="22"/>
      <c r="M37" s="22"/>
      <c r="N37" s="22"/>
      <c r="O37" s="22"/>
      <c r="P37" s="22"/>
    </row>
    <row r="38" spans="1:16" ht="39" customHeight="1">
      <c r="A38" s="22"/>
      <c r="B38" s="35"/>
      <c r="C38" s="1244" t="s">
        <v>581</v>
      </c>
      <c r="D38" s="1245"/>
      <c r="E38" s="1246"/>
      <c r="F38" s="36">
        <v>0</v>
      </c>
      <c r="G38" s="37">
        <v>0</v>
      </c>
      <c r="H38" s="37">
        <v>0</v>
      </c>
      <c r="I38" s="37">
        <v>0</v>
      </c>
      <c r="J38" s="38">
        <v>0</v>
      </c>
      <c r="K38" s="22"/>
      <c r="L38" s="22"/>
      <c r="M38" s="22"/>
      <c r="N38" s="22"/>
      <c r="O38" s="22"/>
      <c r="P38" s="22"/>
    </row>
    <row r="39" spans="1:16" ht="39" customHeight="1">
      <c r="A39" s="22"/>
      <c r="B39" s="35"/>
      <c r="C39" s="1244" t="s">
        <v>582</v>
      </c>
      <c r="D39" s="1245"/>
      <c r="E39" s="1246"/>
      <c r="F39" s="36">
        <v>0</v>
      </c>
      <c r="G39" s="37">
        <v>0</v>
      </c>
      <c r="H39" s="37">
        <v>0</v>
      </c>
      <c r="I39" s="37">
        <v>0</v>
      </c>
      <c r="J39" s="38">
        <v>0</v>
      </c>
      <c r="K39" s="22"/>
      <c r="L39" s="22"/>
      <c r="M39" s="22"/>
      <c r="N39" s="22"/>
      <c r="O39" s="22"/>
      <c r="P39" s="22"/>
    </row>
    <row r="40" spans="1:16" ht="39" customHeight="1">
      <c r="A40" s="22"/>
      <c r="B40" s="35"/>
      <c r="C40" s="1244" t="s">
        <v>583</v>
      </c>
      <c r="D40" s="1245"/>
      <c r="E40" s="1246"/>
      <c r="F40" s="36">
        <v>0</v>
      </c>
      <c r="G40" s="37">
        <v>0</v>
      </c>
      <c r="H40" s="37">
        <v>0</v>
      </c>
      <c r="I40" s="37">
        <v>0</v>
      </c>
      <c r="J40" s="38">
        <v>0</v>
      </c>
      <c r="K40" s="22"/>
      <c r="L40" s="22"/>
      <c r="M40" s="22"/>
      <c r="N40" s="22"/>
      <c r="O40" s="22"/>
      <c r="P40" s="22"/>
    </row>
    <row r="41" spans="1:16" ht="39" customHeight="1">
      <c r="A41" s="22"/>
      <c r="B41" s="35"/>
      <c r="C41" s="1244" t="s">
        <v>584</v>
      </c>
      <c r="D41" s="1245"/>
      <c r="E41" s="1246"/>
      <c r="F41" s="36">
        <v>0</v>
      </c>
      <c r="G41" s="37">
        <v>0</v>
      </c>
      <c r="H41" s="37">
        <v>0</v>
      </c>
      <c r="I41" s="37">
        <v>0</v>
      </c>
      <c r="J41" s="38">
        <v>0</v>
      </c>
      <c r="K41" s="22"/>
      <c r="L41" s="22"/>
      <c r="M41" s="22"/>
      <c r="N41" s="22"/>
      <c r="O41" s="22"/>
      <c r="P41" s="22"/>
    </row>
    <row r="42" spans="1:16" ht="39" customHeight="1">
      <c r="A42" s="22"/>
      <c r="B42" s="39"/>
      <c r="C42" s="1244" t="s">
        <v>585</v>
      </c>
      <c r="D42" s="1245"/>
      <c r="E42" s="1246"/>
      <c r="F42" s="36" t="s">
        <v>526</v>
      </c>
      <c r="G42" s="37" t="s">
        <v>526</v>
      </c>
      <c r="H42" s="37" t="s">
        <v>526</v>
      </c>
      <c r="I42" s="37" t="s">
        <v>526</v>
      </c>
      <c r="J42" s="38" t="s">
        <v>526</v>
      </c>
      <c r="K42" s="22"/>
      <c r="L42" s="22"/>
      <c r="M42" s="22"/>
      <c r="N42" s="22"/>
      <c r="O42" s="22"/>
      <c r="P42" s="22"/>
    </row>
    <row r="43" spans="1:16" ht="39" customHeight="1" thickBot="1">
      <c r="A43" s="22"/>
      <c r="B43" s="40"/>
      <c r="C43" s="1247" t="s">
        <v>586</v>
      </c>
      <c r="D43" s="1248"/>
      <c r="E43" s="1249"/>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piCRy9+4l4GnEPbNkd3G2S5DIdMIfPojOlPJmHMzjrAzENZuTav772T3pfIZ4HsugkSzw+l2fQmIWTZ4lQ2BuQ==" saltValue="iMH9F9r85w7bgnUU5IrgI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c r="A45" s="48"/>
      <c r="B45" s="1270" t="s">
        <v>11</v>
      </c>
      <c r="C45" s="1271"/>
      <c r="D45" s="58"/>
      <c r="E45" s="1276" t="s">
        <v>12</v>
      </c>
      <c r="F45" s="1276"/>
      <c r="G45" s="1276"/>
      <c r="H45" s="1276"/>
      <c r="I45" s="1276"/>
      <c r="J45" s="1277"/>
      <c r="K45" s="59">
        <v>933</v>
      </c>
      <c r="L45" s="60">
        <v>948</v>
      </c>
      <c r="M45" s="60">
        <v>1130</v>
      </c>
      <c r="N45" s="60">
        <v>1077</v>
      </c>
      <c r="O45" s="61">
        <v>1089</v>
      </c>
      <c r="P45" s="48"/>
      <c r="Q45" s="48"/>
      <c r="R45" s="48"/>
      <c r="S45" s="48"/>
      <c r="T45" s="48"/>
      <c r="U45" s="48"/>
    </row>
    <row r="46" spans="1:21" ht="30.75" customHeight="1">
      <c r="A46" s="48"/>
      <c r="B46" s="1272"/>
      <c r="C46" s="1273"/>
      <c r="D46" s="62"/>
      <c r="E46" s="1254" t="s">
        <v>13</v>
      </c>
      <c r="F46" s="1254"/>
      <c r="G46" s="1254"/>
      <c r="H46" s="1254"/>
      <c r="I46" s="1254"/>
      <c r="J46" s="1255"/>
      <c r="K46" s="63" t="s">
        <v>526</v>
      </c>
      <c r="L46" s="64" t="s">
        <v>526</v>
      </c>
      <c r="M46" s="64" t="s">
        <v>526</v>
      </c>
      <c r="N46" s="64" t="s">
        <v>526</v>
      </c>
      <c r="O46" s="65" t="s">
        <v>526</v>
      </c>
      <c r="P46" s="48"/>
      <c r="Q46" s="48"/>
      <c r="R46" s="48"/>
      <c r="S46" s="48"/>
      <c r="T46" s="48"/>
      <c r="U46" s="48"/>
    </row>
    <row r="47" spans="1:21" ht="30.75" customHeight="1">
      <c r="A47" s="48"/>
      <c r="B47" s="1272"/>
      <c r="C47" s="1273"/>
      <c r="D47" s="62"/>
      <c r="E47" s="1254" t="s">
        <v>14</v>
      </c>
      <c r="F47" s="1254"/>
      <c r="G47" s="1254"/>
      <c r="H47" s="1254"/>
      <c r="I47" s="1254"/>
      <c r="J47" s="1255"/>
      <c r="K47" s="63" t="s">
        <v>526</v>
      </c>
      <c r="L47" s="64" t="s">
        <v>526</v>
      </c>
      <c r="M47" s="64" t="s">
        <v>526</v>
      </c>
      <c r="N47" s="64" t="s">
        <v>526</v>
      </c>
      <c r="O47" s="65" t="s">
        <v>526</v>
      </c>
      <c r="P47" s="48"/>
      <c r="Q47" s="48"/>
      <c r="R47" s="48"/>
      <c r="S47" s="48"/>
      <c r="T47" s="48"/>
      <c r="U47" s="48"/>
    </row>
    <row r="48" spans="1:21" ht="30.75" customHeight="1">
      <c r="A48" s="48"/>
      <c r="B48" s="1272"/>
      <c r="C48" s="1273"/>
      <c r="D48" s="62"/>
      <c r="E48" s="1254" t="s">
        <v>15</v>
      </c>
      <c r="F48" s="1254"/>
      <c r="G48" s="1254"/>
      <c r="H48" s="1254"/>
      <c r="I48" s="1254"/>
      <c r="J48" s="1255"/>
      <c r="K48" s="63">
        <v>134</v>
      </c>
      <c r="L48" s="64">
        <v>132</v>
      </c>
      <c r="M48" s="64">
        <v>149</v>
      </c>
      <c r="N48" s="64">
        <v>144</v>
      </c>
      <c r="O48" s="65">
        <v>151</v>
      </c>
      <c r="P48" s="48"/>
      <c r="Q48" s="48"/>
      <c r="R48" s="48"/>
      <c r="S48" s="48"/>
      <c r="T48" s="48"/>
      <c r="U48" s="48"/>
    </row>
    <row r="49" spans="1:21" ht="30.75" customHeight="1">
      <c r="A49" s="48"/>
      <c r="B49" s="1272"/>
      <c r="C49" s="1273"/>
      <c r="D49" s="62"/>
      <c r="E49" s="1254" t="s">
        <v>16</v>
      </c>
      <c r="F49" s="1254"/>
      <c r="G49" s="1254"/>
      <c r="H49" s="1254"/>
      <c r="I49" s="1254"/>
      <c r="J49" s="1255"/>
      <c r="K49" s="63">
        <v>53</v>
      </c>
      <c r="L49" s="64">
        <v>40</v>
      </c>
      <c r="M49" s="64">
        <v>3</v>
      </c>
      <c r="N49" s="64">
        <v>5</v>
      </c>
      <c r="O49" s="65">
        <v>5</v>
      </c>
      <c r="P49" s="48"/>
      <c r="Q49" s="48"/>
      <c r="R49" s="48"/>
      <c r="S49" s="48"/>
      <c r="T49" s="48"/>
      <c r="U49" s="48"/>
    </row>
    <row r="50" spans="1:21" ht="30.75" customHeight="1">
      <c r="A50" s="48"/>
      <c r="B50" s="1272"/>
      <c r="C50" s="1273"/>
      <c r="D50" s="62"/>
      <c r="E50" s="1254" t="s">
        <v>17</v>
      </c>
      <c r="F50" s="1254"/>
      <c r="G50" s="1254"/>
      <c r="H50" s="1254"/>
      <c r="I50" s="1254"/>
      <c r="J50" s="1255"/>
      <c r="K50" s="63" t="s">
        <v>526</v>
      </c>
      <c r="L50" s="64" t="s">
        <v>526</v>
      </c>
      <c r="M50" s="64" t="s">
        <v>526</v>
      </c>
      <c r="N50" s="64" t="s">
        <v>526</v>
      </c>
      <c r="O50" s="65" t="s">
        <v>526</v>
      </c>
      <c r="P50" s="48"/>
      <c r="Q50" s="48"/>
      <c r="R50" s="48"/>
      <c r="S50" s="48"/>
      <c r="T50" s="48"/>
      <c r="U50" s="48"/>
    </row>
    <row r="51" spans="1:21" ht="30.75" customHeight="1">
      <c r="A51" s="48"/>
      <c r="B51" s="1274"/>
      <c r="C51" s="1275"/>
      <c r="D51" s="66"/>
      <c r="E51" s="1254" t="s">
        <v>18</v>
      </c>
      <c r="F51" s="1254"/>
      <c r="G51" s="1254"/>
      <c r="H51" s="1254"/>
      <c r="I51" s="1254"/>
      <c r="J51" s="1255"/>
      <c r="K51" s="63">
        <v>0</v>
      </c>
      <c r="L51" s="64">
        <v>0</v>
      </c>
      <c r="M51" s="64">
        <v>0</v>
      </c>
      <c r="N51" s="64">
        <v>0</v>
      </c>
      <c r="O51" s="65">
        <v>0</v>
      </c>
      <c r="P51" s="48"/>
      <c r="Q51" s="48"/>
      <c r="R51" s="48"/>
      <c r="S51" s="48"/>
      <c r="T51" s="48"/>
      <c r="U51" s="48"/>
    </row>
    <row r="52" spans="1:21" ht="30.75" customHeight="1">
      <c r="A52" s="48"/>
      <c r="B52" s="1252" t="s">
        <v>19</v>
      </c>
      <c r="C52" s="1253"/>
      <c r="D52" s="66"/>
      <c r="E52" s="1254" t="s">
        <v>20</v>
      </c>
      <c r="F52" s="1254"/>
      <c r="G52" s="1254"/>
      <c r="H52" s="1254"/>
      <c r="I52" s="1254"/>
      <c r="J52" s="1255"/>
      <c r="K52" s="63">
        <v>800</v>
      </c>
      <c r="L52" s="64">
        <v>783</v>
      </c>
      <c r="M52" s="64">
        <v>942</v>
      </c>
      <c r="N52" s="64">
        <v>884</v>
      </c>
      <c r="O52" s="65">
        <v>891</v>
      </c>
      <c r="P52" s="48"/>
      <c r="Q52" s="48"/>
      <c r="R52" s="48"/>
      <c r="S52" s="48"/>
      <c r="T52" s="48"/>
      <c r="U52" s="48"/>
    </row>
    <row r="53" spans="1:21" ht="30.75" customHeight="1" thickBot="1">
      <c r="A53" s="48"/>
      <c r="B53" s="1256" t="s">
        <v>21</v>
      </c>
      <c r="C53" s="1257"/>
      <c r="D53" s="67"/>
      <c r="E53" s="1258" t="s">
        <v>22</v>
      </c>
      <c r="F53" s="1258"/>
      <c r="G53" s="1258"/>
      <c r="H53" s="1258"/>
      <c r="I53" s="1258"/>
      <c r="J53" s="1259"/>
      <c r="K53" s="68">
        <v>320</v>
      </c>
      <c r="L53" s="69">
        <v>337</v>
      </c>
      <c r="M53" s="69">
        <v>340</v>
      </c>
      <c r="N53" s="69">
        <v>342</v>
      </c>
      <c r="O53" s="70">
        <v>354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587</v>
      </c>
      <c r="P55" s="48"/>
      <c r="Q55" s="48"/>
      <c r="R55" s="48"/>
      <c r="S55" s="48"/>
      <c r="T55" s="48"/>
      <c r="U55" s="48"/>
    </row>
    <row r="56" spans="1:21" ht="31.5" customHeight="1" thickBot="1">
      <c r="A56" s="48"/>
      <c r="B56" s="76"/>
      <c r="C56" s="77"/>
      <c r="D56" s="77"/>
      <c r="E56" s="78"/>
      <c r="F56" s="78"/>
      <c r="G56" s="78"/>
      <c r="H56" s="78"/>
      <c r="I56" s="78"/>
      <c r="J56" s="79" t="s">
        <v>2</v>
      </c>
      <c r="K56" s="80" t="s">
        <v>588</v>
      </c>
      <c r="L56" s="81" t="s">
        <v>589</v>
      </c>
      <c r="M56" s="81" t="s">
        <v>590</v>
      </c>
      <c r="N56" s="81" t="s">
        <v>591</v>
      </c>
      <c r="O56" s="82" t="s">
        <v>592</v>
      </c>
      <c r="P56" s="48"/>
      <c r="Q56" s="48"/>
      <c r="R56" s="48"/>
      <c r="S56" s="48"/>
      <c r="T56" s="48"/>
      <c r="U56" s="48"/>
    </row>
    <row r="57" spans="1:21" ht="31.5" customHeight="1">
      <c r="B57" s="1260" t="s">
        <v>25</v>
      </c>
      <c r="C57" s="1261"/>
      <c r="D57" s="1264" t="s">
        <v>26</v>
      </c>
      <c r="E57" s="1265"/>
      <c r="F57" s="1265"/>
      <c r="G57" s="1265"/>
      <c r="H57" s="1265"/>
      <c r="I57" s="1265"/>
      <c r="J57" s="1266"/>
      <c r="K57" s="83" t="s">
        <v>613</v>
      </c>
      <c r="L57" s="84" t="s">
        <v>613</v>
      </c>
      <c r="M57" s="84" t="s">
        <v>613</v>
      </c>
      <c r="N57" s="84" t="s">
        <v>613</v>
      </c>
      <c r="O57" s="85" t="s">
        <v>613</v>
      </c>
    </row>
    <row r="58" spans="1:21" ht="31.5" customHeight="1" thickBot="1">
      <c r="B58" s="1262"/>
      <c r="C58" s="1263"/>
      <c r="D58" s="1267" t="s">
        <v>27</v>
      </c>
      <c r="E58" s="1268"/>
      <c r="F58" s="1268"/>
      <c r="G58" s="1268"/>
      <c r="H58" s="1268"/>
      <c r="I58" s="1268"/>
      <c r="J58" s="1269"/>
      <c r="K58" s="86" t="s">
        <v>613</v>
      </c>
      <c r="L58" s="87" t="s">
        <v>613</v>
      </c>
      <c r="M58" s="87" t="s">
        <v>613</v>
      </c>
      <c r="N58" s="87" t="s">
        <v>613</v>
      </c>
      <c r="O58" s="88" t="s">
        <v>613</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AvM6Xt/G8AFjiTlcxkqyw79BET1ZtMUJLygCol4aFiuIrUB3cqGjCexEaxpYWZJm0Y3/L1TVHKjqxx4IDEJ5Q==" saltValue="IFBx2EUCukJypCFvDlMtz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568</v>
      </c>
      <c r="J40" s="100" t="s">
        <v>569</v>
      </c>
      <c r="K40" s="100" t="s">
        <v>570</v>
      </c>
      <c r="L40" s="100" t="s">
        <v>571</v>
      </c>
      <c r="M40" s="101" t="s">
        <v>572</v>
      </c>
    </row>
    <row r="41" spans="2:13" ht="27.75" customHeight="1">
      <c r="B41" s="1290" t="s">
        <v>30</v>
      </c>
      <c r="C41" s="1291"/>
      <c r="D41" s="102"/>
      <c r="E41" s="1292" t="s">
        <v>31</v>
      </c>
      <c r="F41" s="1292"/>
      <c r="G41" s="1292"/>
      <c r="H41" s="1293"/>
      <c r="I41" s="103">
        <v>9678</v>
      </c>
      <c r="J41" s="104">
        <v>9320</v>
      </c>
      <c r="K41" s="104">
        <v>8927</v>
      </c>
      <c r="L41" s="104">
        <v>8878</v>
      </c>
      <c r="M41" s="105">
        <v>11296</v>
      </c>
    </row>
    <row r="42" spans="2:13" ht="27.75" customHeight="1">
      <c r="B42" s="1280"/>
      <c r="C42" s="1281"/>
      <c r="D42" s="106"/>
      <c r="E42" s="1284" t="s">
        <v>32</v>
      </c>
      <c r="F42" s="1284"/>
      <c r="G42" s="1284"/>
      <c r="H42" s="1285"/>
      <c r="I42" s="107" t="s">
        <v>526</v>
      </c>
      <c r="J42" s="108" t="s">
        <v>526</v>
      </c>
      <c r="K42" s="108" t="s">
        <v>526</v>
      </c>
      <c r="L42" s="108" t="s">
        <v>526</v>
      </c>
      <c r="M42" s="109" t="s">
        <v>526</v>
      </c>
    </row>
    <row r="43" spans="2:13" ht="27.75" customHeight="1">
      <c r="B43" s="1280"/>
      <c r="C43" s="1281"/>
      <c r="D43" s="106"/>
      <c r="E43" s="1284" t="s">
        <v>33</v>
      </c>
      <c r="F43" s="1284"/>
      <c r="G43" s="1284"/>
      <c r="H43" s="1285"/>
      <c r="I43" s="107">
        <v>3351</v>
      </c>
      <c r="J43" s="108">
        <v>3431</v>
      </c>
      <c r="K43" s="108">
        <v>3475</v>
      </c>
      <c r="L43" s="108">
        <v>3517</v>
      </c>
      <c r="M43" s="109">
        <v>3616</v>
      </c>
    </row>
    <row r="44" spans="2:13" ht="27.75" customHeight="1">
      <c r="B44" s="1280"/>
      <c r="C44" s="1281"/>
      <c r="D44" s="106"/>
      <c r="E44" s="1284" t="s">
        <v>34</v>
      </c>
      <c r="F44" s="1284"/>
      <c r="G44" s="1284"/>
      <c r="H44" s="1285"/>
      <c r="I44" s="107">
        <v>46</v>
      </c>
      <c r="J44" s="108">
        <v>22</v>
      </c>
      <c r="K44" s="108">
        <v>20</v>
      </c>
      <c r="L44" s="108">
        <v>17</v>
      </c>
      <c r="M44" s="109">
        <v>12</v>
      </c>
    </row>
    <row r="45" spans="2:13" ht="27.75" customHeight="1">
      <c r="B45" s="1280"/>
      <c r="C45" s="1281"/>
      <c r="D45" s="106"/>
      <c r="E45" s="1284" t="s">
        <v>35</v>
      </c>
      <c r="F45" s="1284"/>
      <c r="G45" s="1284"/>
      <c r="H45" s="1285"/>
      <c r="I45" s="107">
        <v>1058</v>
      </c>
      <c r="J45" s="108">
        <v>998</v>
      </c>
      <c r="K45" s="108">
        <v>938</v>
      </c>
      <c r="L45" s="108">
        <v>965</v>
      </c>
      <c r="M45" s="109">
        <v>957</v>
      </c>
    </row>
    <row r="46" spans="2:13" ht="27.75" customHeight="1">
      <c r="B46" s="1280"/>
      <c r="C46" s="1281"/>
      <c r="D46" s="110"/>
      <c r="E46" s="1284" t="s">
        <v>36</v>
      </c>
      <c r="F46" s="1284"/>
      <c r="G46" s="1284"/>
      <c r="H46" s="1285"/>
      <c r="I46" s="107" t="s">
        <v>526</v>
      </c>
      <c r="J46" s="108" t="s">
        <v>526</v>
      </c>
      <c r="K46" s="108" t="s">
        <v>526</v>
      </c>
      <c r="L46" s="108">
        <v>544</v>
      </c>
      <c r="M46" s="109">
        <v>614</v>
      </c>
    </row>
    <row r="47" spans="2:13" ht="27.75" customHeight="1">
      <c r="B47" s="1280"/>
      <c r="C47" s="1281"/>
      <c r="D47" s="111"/>
      <c r="E47" s="1294" t="s">
        <v>37</v>
      </c>
      <c r="F47" s="1295"/>
      <c r="G47" s="1295"/>
      <c r="H47" s="1296"/>
      <c r="I47" s="107" t="s">
        <v>526</v>
      </c>
      <c r="J47" s="108" t="s">
        <v>526</v>
      </c>
      <c r="K47" s="108" t="s">
        <v>526</v>
      </c>
      <c r="L47" s="108" t="s">
        <v>526</v>
      </c>
      <c r="M47" s="109" t="s">
        <v>526</v>
      </c>
    </row>
    <row r="48" spans="2:13" ht="27.75" customHeight="1">
      <c r="B48" s="1280"/>
      <c r="C48" s="1281"/>
      <c r="D48" s="106"/>
      <c r="E48" s="1284" t="s">
        <v>38</v>
      </c>
      <c r="F48" s="1284"/>
      <c r="G48" s="1284"/>
      <c r="H48" s="1285"/>
      <c r="I48" s="107" t="s">
        <v>526</v>
      </c>
      <c r="J48" s="108" t="s">
        <v>526</v>
      </c>
      <c r="K48" s="108" t="s">
        <v>526</v>
      </c>
      <c r="L48" s="108" t="s">
        <v>526</v>
      </c>
      <c r="M48" s="109" t="s">
        <v>526</v>
      </c>
    </row>
    <row r="49" spans="2:13" ht="27.75" customHeight="1">
      <c r="B49" s="1282"/>
      <c r="C49" s="1283"/>
      <c r="D49" s="106"/>
      <c r="E49" s="1284" t="s">
        <v>39</v>
      </c>
      <c r="F49" s="1284"/>
      <c r="G49" s="1284"/>
      <c r="H49" s="1285"/>
      <c r="I49" s="107" t="s">
        <v>526</v>
      </c>
      <c r="J49" s="108" t="s">
        <v>526</v>
      </c>
      <c r="K49" s="108" t="s">
        <v>526</v>
      </c>
      <c r="L49" s="108" t="s">
        <v>526</v>
      </c>
      <c r="M49" s="109" t="s">
        <v>526</v>
      </c>
    </row>
    <row r="50" spans="2:13" ht="27.75" customHeight="1">
      <c r="B50" s="1278" t="s">
        <v>40</v>
      </c>
      <c r="C50" s="1279"/>
      <c r="D50" s="112"/>
      <c r="E50" s="1284" t="s">
        <v>41</v>
      </c>
      <c r="F50" s="1284"/>
      <c r="G50" s="1284"/>
      <c r="H50" s="1285"/>
      <c r="I50" s="107">
        <v>7025</v>
      </c>
      <c r="J50" s="108">
        <v>6968</v>
      </c>
      <c r="K50" s="108">
        <v>6875</v>
      </c>
      <c r="L50" s="108">
        <v>6887</v>
      </c>
      <c r="M50" s="109">
        <v>6897</v>
      </c>
    </row>
    <row r="51" spans="2:13" ht="27.75" customHeight="1">
      <c r="B51" s="1280"/>
      <c r="C51" s="1281"/>
      <c r="D51" s="106"/>
      <c r="E51" s="1284" t="s">
        <v>42</v>
      </c>
      <c r="F51" s="1284"/>
      <c r="G51" s="1284"/>
      <c r="H51" s="1285"/>
      <c r="I51" s="107">
        <v>1119</v>
      </c>
      <c r="J51" s="108">
        <v>958</v>
      </c>
      <c r="K51" s="108">
        <v>845</v>
      </c>
      <c r="L51" s="108">
        <v>880</v>
      </c>
      <c r="M51" s="109">
        <v>1981</v>
      </c>
    </row>
    <row r="52" spans="2:13" ht="27.75" customHeight="1">
      <c r="B52" s="1282"/>
      <c r="C52" s="1283"/>
      <c r="D52" s="106"/>
      <c r="E52" s="1284" t="s">
        <v>43</v>
      </c>
      <c r="F52" s="1284"/>
      <c r="G52" s="1284"/>
      <c r="H52" s="1285"/>
      <c r="I52" s="107">
        <v>8227</v>
      </c>
      <c r="J52" s="108">
        <v>8158</v>
      </c>
      <c r="K52" s="108">
        <v>8037</v>
      </c>
      <c r="L52" s="108">
        <v>8094</v>
      </c>
      <c r="M52" s="109">
        <v>9391</v>
      </c>
    </row>
    <row r="53" spans="2:13" ht="27.75" customHeight="1" thickBot="1">
      <c r="B53" s="1286" t="s">
        <v>44</v>
      </c>
      <c r="C53" s="1287"/>
      <c r="D53" s="113"/>
      <c r="E53" s="1288" t="s">
        <v>45</v>
      </c>
      <c r="F53" s="1288"/>
      <c r="G53" s="1288"/>
      <c r="H53" s="1289"/>
      <c r="I53" s="114">
        <v>-2238</v>
      </c>
      <c r="J53" s="115">
        <v>-2314</v>
      </c>
      <c r="K53" s="115">
        <v>-2397</v>
      </c>
      <c r="L53" s="115">
        <v>-1940</v>
      </c>
      <c r="M53" s="116">
        <v>-1774</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cLozpfgsnm9zD3r5bbfBeOUpu3Ez7tRJmwzuanGLSajo6d3/ztzWRY0KNtS9jbXIdPWnby0y6Gnz2AtYf2yW5A==" saltValue="wg+kkWZdEUI9I8oArUvEN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570</v>
      </c>
      <c r="G54" s="125" t="s">
        <v>571</v>
      </c>
      <c r="H54" s="126" t="s">
        <v>572</v>
      </c>
    </row>
    <row r="55" spans="2:8" ht="52.5" customHeight="1">
      <c r="B55" s="127"/>
      <c r="C55" s="1305" t="s">
        <v>48</v>
      </c>
      <c r="D55" s="1305"/>
      <c r="E55" s="1306"/>
      <c r="F55" s="128">
        <v>1108</v>
      </c>
      <c r="G55" s="128">
        <v>1009</v>
      </c>
      <c r="H55" s="129">
        <v>1010</v>
      </c>
    </row>
    <row r="56" spans="2:8" ht="52.5" customHeight="1">
      <c r="B56" s="130"/>
      <c r="C56" s="1307" t="s">
        <v>49</v>
      </c>
      <c r="D56" s="1307"/>
      <c r="E56" s="1308"/>
      <c r="F56" s="131">
        <v>536</v>
      </c>
      <c r="G56" s="131">
        <v>458</v>
      </c>
      <c r="H56" s="132">
        <v>429</v>
      </c>
    </row>
    <row r="57" spans="2:8" ht="53.25" customHeight="1">
      <c r="B57" s="130"/>
      <c r="C57" s="1309" t="s">
        <v>50</v>
      </c>
      <c r="D57" s="1309"/>
      <c r="E57" s="1310"/>
      <c r="F57" s="133">
        <v>5214</v>
      </c>
      <c r="G57" s="133">
        <v>5360</v>
      </c>
      <c r="H57" s="134">
        <v>5401</v>
      </c>
    </row>
    <row r="58" spans="2:8" ht="45.75" customHeight="1">
      <c r="B58" s="135"/>
      <c r="C58" s="1297" t="s">
        <v>593</v>
      </c>
      <c r="D58" s="1298"/>
      <c r="E58" s="1299"/>
      <c r="F58" s="136">
        <v>3656</v>
      </c>
      <c r="G58" s="136">
        <v>3645</v>
      </c>
      <c r="H58" s="137">
        <v>3636</v>
      </c>
    </row>
    <row r="59" spans="2:8" ht="45.75" customHeight="1">
      <c r="B59" s="135"/>
      <c r="C59" s="1297" t="s">
        <v>594</v>
      </c>
      <c r="D59" s="1298"/>
      <c r="E59" s="1299"/>
      <c r="F59" s="136">
        <v>819</v>
      </c>
      <c r="G59" s="136">
        <v>815</v>
      </c>
      <c r="H59" s="137">
        <v>810</v>
      </c>
    </row>
    <row r="60" spans="2:8" ht="45.75" customHeight="1">
      <c r="B60" s="135"/>
      <c r="C60" s="1297" t="s">
        <v>595</v>
      </c>
      <c r="D60" s="1298"/>
      <c r="E60" s="1299"/>
      <c r="F60" s="136">
        <v>382</v>
      </c>
      <c r="G60" s="136">
        <v>533</v>
      </c>
      <c r="H60" s="137">
        <v>533</v>
      </c>
    </row>
    <row r="61" spans="2:8" ht="45.75" customHeight="1">
      <c r="B61" s="135"/>
      <c r="C61" s="1297" t="s">
        <v>596</v>
      </c>
      <c r="D61" s="1298"/>
      <c r="E61" s="1299"/>
      <c r="F61" s="136">
        <v>172</v>
      </c>
      <c r="G61" s="136">
        <v>195</v>
      </c>
      <c r="H61" s="137">
        <v>215</v>
      </c>
    </row>
    <row r="62" spans="2:8" ht="45.75" customHeight="1" thickBot="1">
      <c r="B62" s="138"/>
      <c r="C62" s="1300" t="s">
        <v>597</v>
      </c>
      <c r="D62" s="1301"/>
      <c r="E62" s="1302"/>
      <c r="F62" s="139">
        <v>135</v>
      </c>
      <c r="G62" s="139">
        <v>135</v>
      </c>
      <c r="H62" s="140">
        <v>135</v>
      </c>
    </row>
    <row r="63" spans="2:8" ht="52.5" customHeight="1" thickBot="1">
      <c r="B63" s="141"/>
      <c r="C63" s="1303" t="s">
        <v>51</v>
      </c>
      <c r="D63" s="1303"/>
      <c r="E63" s="1304"/>
      <c r="F63" s="142">
        <v>6859</v>
      </c>
      <c r="G63" s="142">
        <v>6827</v>
      </c>
      <c r="H63" s="143">
        <v>6839</v>
      </c>
    </row>
    <row r="64" spans="2:8" ht="15" customHeight="1"/>
  </sheetData>
  <sheetProtection algorithmName="SHA-512" hashValue="6zG90xpalDtwl7qk5J9287MLgh+ib9jK1IQBInp7jzAkIqkTFdPR0M603isblZpKMuAizYz61v0UIxjUR5ShvA==" saltValue="KKaeCNLhKd/iESV2PJYkT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61" zoomScale="55" zoomScaleNormal="55" zoomScaleSheetLayoutView="55" workbookViewId="0"/>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617</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617</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618</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619</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11" t="s">
        <v>620</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621</v>
      </c>
    </row>
    <row r="50" spans="1:109">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568</v>
      </c>
      <c r="BQ50" s="1324"/>
      <c r="BR50" s="1324"/>
      <c r="BS50" s="1324"/>
      <c r="BT50" s="1324"/>
      <c r="BU50" s="1324"/>
      <c r="BV50" s="1324"/>
      <c r="BW50" s="1324"/>
      <c r="BX50" s="1324" t="s">
        <v>569</v>
      </c>
      <c r="BY50" s="1324"/>
      <c r="BZ50" s="1324"/>
      <c r="CA50" s="1324"/>
      <c r="CB50" s="1324"/>
      <c r="CC50" s="1324"/>
      <c r="CD50" s="1324"/>
      <c r="CE50" s="1324"/>
      <c r="CF50" s="1324" t="s">
        <v>570</v>
      </c>
      <c r="CG50" s="1324"/>
      <c r="CH50" s="1324"/>
      <c r="CI50" s="1324"/>
      <c r="CJ50" s="1324"/>
      <c r="CK50" s="1324"/>
      <c r="CL50" s="1324"/>
      <c r="CM50" s="1324"/>
      <c r="CN50" s="1324" t="s">
        <v>571</v>
      </c>
      <c r="CO50" s="1324"/>
      <c r="CP50" s="1324"/>
      <c r="CQ50" s="1324"/>
      <c r="CR50" s="1324"/>
      <c r="CS50" s="1324"/>
      <c r="CT50" s="1324"/>
      <c r="CU50" s="1324"/>
      <c r="CV50" s="1324" t="s">
        <v>572</v>
      </c>
      <c r="CW50" s="1324"/>
      <c r="CX50" s="1324"/>
      <c r="CY50" s="1324"/>
      <c r="CZ50" s="1324"/>
      <c r="DA50" s="1324"/>
      <c r="DB50" s="1324"/>
      <c r="DC50" s="1324"/>
    </row>
    <row r="51" spans="1:109" ht="13.5" customHeight="1">
      <c r="B51" s="397"/>
      <c r="G51" s="1330"/>
      <c r="H51" s="1330"/>
      <c r="I51" s="1328"/>
      <c r="J51" s="1328"/>
      <c r="K51" s="1326"/>
      <c r="L51" s="1326"/>
      <c r="M51" s="1326"/>
      <c r="N51" s="1326"/>
      <c r="AM51" s="406"/>
      <c r="AN51" s="1327" t="s">
        <v>622</v>
      </c>
      <c r="AO51" s="1327"/>
      <c r="AP51" s="1327"/>
      <c r="AQ51" s="1327"/>
      <c r="AR51" s="1327"/>
      <c r="AS51" s="1327"/>
      <c r="AT51" s="1327"/>
      <c r="AU51" s="1327"/>
      <c r="AV51" s="1327"/>
      <c r="AW51" s="1327"/>
      <c r="AX51" s="1327"/>
      <c r="AY51" s="1327"/>
      <c r="AZ51" s="1327"/>
      <c r="BA51" s="1327"/>
      <c r="BB51" s="1327" t="s">
        <v>623</v>
      </c>
      <c r="BC51" s="1327"/>
      <c r="BD51" s="1327"/>
      <c r="BE51" s="1327"/>
      <c r="BF51" s="1327"/>
      <c r="BG51" s="1327"/>
      <c r="BH51" s="1327"/>
      <c r="BI51" s="1327"/>
      <c r="BJ51" s="1327"/>
      <c r="BK51" s="1327"/>
      <c r="BL51" s="1327"/>
      <c r="BM51" s="1327"/>
      <c r="BN51" s="1327"/>
      <c r="BO51" s="1327"/>
      <c r="BP51" s="1325"/>
      <c r="BQ51" s="1325"/>
      <c r="BR51" s="1325"/>
      <c r="BS51" s="1325"/>
      <c r="BT51" s="1325"/>
      <c r="BU51" s="1325"/>
      <c r="BV51" s="1325"/>
      <c r="BW51" s="1325"/>
      <c r="BX51" s="1325"/>
      <c r="BY51" s="1325"/>
      <c r="BZ51" s="1325"/>
      <c r="CA51" s="1325"/>
      <c r="CB51" s="1325"/>
      <c r="CC51" s="1325"/>
      <c r="CD51" s="1325"/>
      <c r="CE51" s="1325"/>
      <c r="CF51" s="1325"/>
      <c r="CG51" s="1325"/>
      <c r="CH51" s="1325"/>
      <c r="CI51" s="1325"/>
      <c r="CJ51" s="1325"/>
      <c r="CK51" s="1325"/>
      <c r="CL51" s="1325"/>
      <c r="CM51" s="1325"/>
      <c r="CN51" s="1325"/>
      <c r="CO51" s="1325"/>
      <c r="CP51" s="1325"/>
      <c r="CQ51" s="1325"/>
      <c r="CR51" s="1325"/>
      <c r="CS51" s="1325"/>
      <c r="CT51" s="1325"/>
      <c r="CU51" s="1325"/>
      <c r="CV51" s="1325"/>
      <c r="CW51" s="1325"/>
      <c r="CX51" s="1325"/>
      <c r="CY51" s="1325"/>
      <c r="CZ51" s="1325"/>
      <c r="DA51" s="1325"/>
      <c r="DB51" s="1325"/>
      <c r="DC51" s="1325"/>
    </row>
    <row r="52" spans="1:109">
      <c r="B52" s="397"/>
      <c r="G52" s="1330"/>
      <c r="H52" s="1330"/>
      <c r="I52" s="1328"/>
      <c r="J52" s="1328"/>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c r="A53" s="405"/>
      <c r="B53" s="397"/>
      <c r="G53" s="1330"/>
      <c r="H53" s="1330"/>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625</v>
      </c>
      <c r="BC53" s="1327"/>
      <c r="BD53" s="1327"/>
      <c r="BE53" s="1327"/>
      <c r="BF53" s="1327"/>
      <c r="BG53" s="1327"/>
      <c r="BH53" s="1327"/>
      <c r="BI53" s="1327"/>
      <c r="BJ53" s="1327"/>
      <c r="BK53" s="1327"/>
      <c r="BL53" s="1327"/>
      <c r="BM53" s="1327"/>
      <c r="BN53" s="1327"/>
      <c r="BO53" s="1327"/>
      <c r="BP53" s="1325">
        <v>72</v>
      </c>
      <c r="BQ53" s="1325"/>
      <c r="BR53" s="1325"/>
      <c r="BS53" s="1325"/>
      <c r="BT53" s="1325"/>
      <c r="BU53" s="1325"/>
      <c r="BV53" s="1325"/>
      <c r="BW53" s="1325"/>
      <c r="BX53" s="1325">
        <v>73.7</v>
      </c>
      <c r="BY53" s="1325"/>
      <c r="BZ53" s="1325"/>
      <c r="CA53" s="1325"/>
      <c r="CB53" s="1325"/>
      <c r="CC53" s="1325"/>
      <c r="CD53" s="1325"/>
      <c r="CE53" s="1325"/>
      <c r="CF53" s="1325">
        <v>75.2</v>
      </c>
      <c r="CG53" s="1325"/>
      <c r="CH53" s="1325"/>
      <c r="CI53" s="1325"/>
      <c r="CJ53" s="1325"/>
      <c r="CK53" s="1325"/>
      <c r="CL53" s="1325"/>
      <c r="CM53" s="1325"/>
      <c r="CN53" s="1325">
        <v>76.400000000000006</v>
      </c>
      <c r="CO53" s="1325"/>
      <c r="CP53" s="1325"/>
      <c r="CQ53" s="1325"/>
      <c r="CR53" s="1325"/>
      <c r="CS53" s="1325"/>
      <c r="CT53" s="1325"/>
      <c r="CU53" s="1325"/>
      <c r="CV53" s="1325">
        <v>76.8</v>
      </c>
      <c r="CW53" s="1325"/>
      <c r="CX53" s="1325"/>
      <c r="CY53" s="1325"/>
      <c r="CZ53" s="1325"/>
      <c r="DA53" s="1325"/>
      <c r="DB53" s="1325"/>
      <c r="DC53" s="1325"/>
    </row>
    <row r="54" spans="1:109">
      <c r="A54" s="405"/>
      <c r="B54" s="397"/>
      <c r="G54" s="1330"/>
      <c r="H54" s="1330"/>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c r="A55" s="405"/>
      <c r="B55" s="397"/>
      <c r="G55" s="1320"/>
      <c r="H55" s="1320"/>
      <c r="I55" s="1320"/>
      <c r="J55" s="1320"/>
      <c r="K55" s="1326"/>
      <c r="L55" s="1326"/>
      <c r="M55" s="1326"/>
      <c r="N55" s="1326"/>
      <c r="AN55" s="1324" t="s">
        <v>626</v>
      </c>
      <c r="AO55" s="1324"/>
      <c r="AP55" s="1324"/>
      <c r="AQ55" s="1324"/>
      <c r="AR55" s="1324"/>
      <c r="AS55" s="1324"/>
      <c r="AT55" s="1324"/>
      <c r="AU55" s="1324"/>
      <c r="AV55" s="1324"/>
      <c r="AW55" s="1324"/>
      <c r="AX55" s="1324"/>
      <c r="AY55" s="1324"/>
      <c r="AZ55" s="1324"/>
      <c r="BA55" s="1324"/>
      <c r="BB55" s="1327" t="s">
        <v>627</v>
      </c>
      <c r="BC55" s="1327"/>
      <c r="BD55" s="1327"/>
      <c r="BE55" s="1327"/>
      <c r="BF55" s="1327"/>
      <c r="BG55" s="1327"/>
      <c r="BH55" s="1327"/>
      <c r="BI55" s="1327"/>
      <c r="BJ55" s="1327"/>
      <c r="BK55" s="1327"/>
      <c r="BL55" s="1327"/>
      <c r="BM55" s="1327"/>
      <c r="BN55" s="1327"/>
      <c r="BO55" s="1327"/>
      <c r="BP55" s="1325">
        <v>32.9</v>
      </c>
      <c r="BQ55" s="1325"/>
      <c r="BR55" s="1325"/>
      <c r="BS55" s="1325"/>
      <c r="BT55" s="1325"/>
      <c r="BU55" s="1325"/>
      <c r="BV55" s="1325"/>
      <c r="BW55" s="1325"/>
      <c r="BX55" s="1325">
        <v>28.5</v>
      </c>
      <c r="BY55" s="1325"/>
      <c r="BZ55" s="1325"/>
      <c r="CA55" s="1325"/>
      <c r="CB55" s="1325"/>
      <c r="CC55" s="1325"/>
      <c r="CD55" s="1325"/>
      <c r="CE55" s="1325"/>
      <c r="CF55" s="1325">
        <v>20.5</v>
      </c>
      <c r="CG55" s="1325"/>
      <c r="CH55" s="1325"/>
      <c r="CI55" s="1325"/>
      <c r="CJ55" s="1325"/>
      <c r="CK55" s="1325"/>
      <c r="CL55" s="1325"/>
      <c r="CM55" s="1325"/>
      <c r="CN55" s="1325">
        <v>21.4</v>
      </c>
      <c r="CO55" s="1325"/>
      <c r="CP55" s="1325"/>
      <c r="CQ55" s="1325"/>
      <c r="CR55" s="1325"/>
      <c r="CS55" s="1325"/>
      <c r="CT55" s="1325"/>
      <c r="CU55" s="1325"/>
      <c r="CV55" s="1325">
        <v>12.8</v>
      </c>
      <c r="CW55" s="1325"/>
      <c r="CX55" s="1325"/>
      <c r="CY55" s="1325"/>
      <c r="CZ55" s="1325"/>
      <c r="DA55" s="1325"/>
      <c r="DB55" s="1325"/>
      <c r="DC55" s="1325"/>
    </row>
    <row r="56" spans="1:109">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c r="B57" s="409"/>
      <c r="G57" s="1320"/>
      <c r="H57" s="1320"/>
      <c r="I57" s="1329"/>
      <c r="J57" s="1329"/>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624</v>
      </c>
      <c r="BC57" s="1327"/>
      <c r="BD57" s="1327"/>
      <c r="BE57" s="1327"/>
      <c r="BF57" s="1327"/>
      <c r="BG57" s="1327"/>
      <c r="BH57" s="1327"/>
      <c r="BI57" s="1327"/>
      <c r="BJ57" s="1327"/>
      <c r="BK57" s="1327"/>
      <c r="BL57" s="1327"/>
      <c r="BM57" s="1327"/>
      <c r="BN57" s="1327"/>
      <c r="BO57" s="1327"/>
      <c r="BP57" s="1325">
        <v>57</v>
      </c>
      <c r="BQ57" s="1325"/>
      <c r="BR57" s="1325"/>
      <c r="BS57" s="1325"/>
      <c r="BT57" s="1325"/>
      <c r="BU57" s="1325"/>
      <c r="BV57" s="1325"/>
      <c r="BW57" s="1325"/>
      <c r="BX57" s="1325">
        <v>59.7</v>
      </c>
      <c r="BY57" s="1325"/>
      <c r="BZ57" s="1325"/>
      <c r="CA57" s="1325"/>
      <c r="CB57" s="1325"/>
      <c r="CC57" s="1325"/>
      <c r="CD57" s="1325"/>
      <c r="CE57" s="1325"/>
      <c r="CF57" s="1325">
        <v>60</v>
      </c>
      <c r="CG57" s="1325"/>
      <c r="CH57" s="1325"/>
      <c r="CI57" s="1325"/>
      <c r="CJ57" s="1325"/>
      <c r="CK57" s="1325"/>
      <c r="CL57" s="1325"/>
      <c r="CM57" s="1325"/>
      <c r="CN57" s="1325">
        <v>60.3</v>
      </c>
      <c r="CO57" s="1325"/>
      <c r="CP57" s="1325"/>
      <c r="CQ57" s="1325"/>
      <c r="CR57" s="1325"/>
      <c r="CS57" s="1325"/>
      <c r="CT57" s="1325"/>
      <c r="CU57" s="1325"/>
      <c r="CV57" s="1325">
        <v>61</v>
      </c>
      <c r="CW57" s="1325"/>
      <c r="CX57" s="1325"/>
      <c r="CY57" s="1325"/>
      <c r="CZ57" s="1325"/>
      <c r="DA57" s="1325"/>
      <c r="DB57" s="1325"/>
      <c r="DC57" s="1325"/>
      <c r="DD57" s="410"/>
      <c r="DE57" s="409"/>
    </row>
    <row r="58" spans="1:109" s="405" customFormat="1">
      <c r="A58" s="390"/>
      <c r="B58" s="409"/>
      <c r="G58" s="1320"/>
      <c r="H58" s="1320"/>
      <c r="I58" s="1329"/>
      <c r="J58" s="1329"/>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628</v>
      </c>
    </row>
    <row r="64" spans="1:109">
      <c r="B64" s="397"/>
      <c r="G64" s="404"/>
      <c r="I64" s="417"/>
      <c r="J64" s="417"/>
      <c r="K64" s="417"/>
      <c r="L64" s="417"/>
      <c r="M64" s="417"/>
      <c r="N64" s="418"/>
      <c r="AM64" s="404"/>
      <c r="AN64" s="404" t="s">
        <v>619</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11" t="s">
        <v>629</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621</v>
      </c>
    </row>
    <row r="72" spans="2:107">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568</v>
      </c>
      <c r="BQ72" s="1324"/>
      <c r="BR72" s="1324"/>
      <c r="BS72" s="1324"/>
      <c r="BT72" s="1324"/>
      <c r="BU72" s="1324"/>
      <c r="BV72" s="1324"/>
      <c r="BW72" s="1324"/>
      <c r="BX72" s="1324" t="s">
        <v>569</v>
      </c>
      <c r="BY72" s="1324"/>
      <c r="BZ72" s="1324"/>
      <c r="CA72" s="1324"/>
      <c r="CB72" s="1324"/>
      <c r="CC72" s="1324"/>
      <c r="CD72" s="1324"/>
      <c r="CE72" s="1324"/>
      <c r="CF72" s="1324" t="s">
        <v>570</v>
      </c>
      <c r="CG72" s="1324"/>
      <c r="CH72" s="1324"/>
      <c r="CI72" s="1324"/>
      <c r="CJ72" s="1324"/>
      <c r="CK72" s="1324"/>
      <c r="CL72" s="1324"/>
      <c r="CM72" s="1324"/>
      <c r="CN72" s="1324" t="s">
        <v>571</v>
      </c>
      <c r="CO72" s="1324"/>
      <c r="CP72" s="1324"/>
      <c r="CQ72" s="1324"/>
      <c r="CR72" s="1324"/>
      <c r="CS72" s="1324"/>
      <c r="CT72" s="1324"/>
      <c r="CU72" s="1324"/>
      <c r="CV72" s="1324" t="s">
        <v>572</v>
      </c>
      <c r="CW72" s="1324"/>
      <c r="CX72" s="1324"/>
      <c r="CY72" s="1324"/>
      <c r="CZ72" s="1324"/>
      <c r="DA72" s="1324"/>
      <c r="DB72" s="1324"/>
      <c r="DC72" s="1324"/>
    </row>
    <row r="73" spans="2:107">
      <c r="B73" s="397"/>
      <c r="G73" s="1330"/>
      <c r="H73" s="1330"/>
      <c r="I73" s="1330"/>
      <c r="J73" s="1330"/>
      <c r="K73" s="1331"/>
      <c r="L73" s="1331"/>
      <c r="M73" s="1331"/>
      <c r="N73" s="1331"/>
      <c r="AM73" s="406"/>
      <c r="AN73" s="1327" t="s">
        <v>622</v>
      </c>
      <c r="AO73" s="1327"/>
      <c r="AP73" s="1327"/>
      <c r="AQ73" s="1327"/>
      <c r="AR73" s="1327"/>
      <c r="AS73" s="1327"/>
      <c r="AT73" s="1327"/>
      <c r="AU73" s="1327"/>
      <c r="AV73" s="1327"/>
      <c r="AW73" s="1327"/>
      <c r="AX73" s="1327"/>
      <c r="AY73" s="1327"/>
      <c r="AZ73" s="1327"/>
      <c r="BA73" s="1327"/>
      <c r="BB73" s="1327" t="s">
        <v>627</v>
      </c>
      <c r="BC73" s="1327"/>
      <c r="BD73" s="1327"/>
      <c r="BE73" s="1327"/>
      <c r="BF73" s="1327"/>
      <c r="BG73" s="1327"/>
      <c r="BH73" s="1327"/>
      <c r="BI73" s="1327"/>
      <c r="BJ73" s="1327"/>
      <c r="BK73" s="1327"/>
      <c r="BL73" s="1327"/>
      <c r="BM73" s="1327"/>
      <c r="BN73" s="1327"/>
      <c r="BO73" s="1327"/>
      <c r="BP73" s="1325"/>
      <c r="BQ73" s="1325"/>
      <c r="BR73" s="1325"/>
      <c r="BS73" s="1325"/>
      <c r="BT73" s="1325"/>
      <c r="BU73" s="1325"/>
      <c r="BV73" s="1325"/>
      <c r="BW73" s="1325"/>
      <c r="BX73" s="1325"/>
      <c r="BY73" s="1325"/>
      <c r="BZ73" s="1325"/>
      <c r="CA73" s="1325"/>
      <c r="CB73" s="1325"/>
      <c r="CC73" s="1325"/>
      <c r="CD73" s="1325"/>
      <c r="CE73" s="1325"/>
      <c r="CF73" s="1325"/>
      <c r="CG73" s="1325"/>
      <c r="CH73" s="1325"/>
      <c r="CI73" s="1325"/>
      <c r="CJ73" s="1325"/>
      <c r="CK73" s="1325"/>
      <c r="CL73" s="1325"/>
      <c r="CM73" s="1325"/>
      <c r="CN73" s="1325"/>
      <c r="CO73" s="1325"/>
      <c r="CP73" s="1325"/>
      <c r="CQ73" s="1325"/>
      <c r="CR73" s="1325"/>
      <c r="CS73" s="1325"/>
      <c r="CT73" s="1325"/>
      <c r="CU73" s="1325"/>
      <c r="CV73" s="1325"/>
      <c r="CW73" s="1325"/>
      <c r="CX73" s="1325"/>
      <c r="CY73" s="1325"/>
      <c r="CZ73" s="1325"/>
      <c r="DA73" s="1325"/>
      <c r="DB73" s="1325"/>
      <c r="DC73" s="1325"/>
    </row>
    <row r="74" spans="2:107">
      <c r="B74" s="397"/>
      <c r="G74" s="1330"/>
      <c r="H74" s="1330"/>
      <c r="I74" s="1330"/>
      <c r="J74" s="1330"/>
      <c r="K74" s="1331"/>
      <c r="L74" s="1331"/>
      <c r="M74" s="1331"/>
      <c r="N74" s="1331"/>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c r="B75" s="397"/>
      <c r="G75" s="1330"/>
      <c r="H75" s="1330"/>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630</v>
      </c>
      <c r="BC75" s="1327"/>
      <c r="BD75" s="1327"/>
      <c r="BE75" s="1327"/>
      <c r="BF75" s="1327"/>
      <c r="BG75" s="1327"/>
      <c r="BH75" s="1327"/>
      <c r="BI75" s="1327"/>
      <c r="BJ75" s="1327"/>
      <c r="BK75" s="1327"/>
      <c r="BL75" s="1327"/>
      <c r="BM75" s="1327"/>
      <c r="BN75" s="1327"/>
      <c r="BO75" s="1327"/>
      <c r="BP75" s="1325">
        <v>8.3000000000000007</v>
      </c>
      <c r="BQ75" s="1325"/>
      <c r="BR75" s="1325"/>
      <c r="BS75" s="1325"/>
      <c r="BT75" s="1325"/>
      <c r="BU75" s="1325"/>
      <c r="BV75" s="1325"/>
      <c r="BW75" s="1325"/>
      <c r="BX75" s="1325">
        <v>8.5</v>
      </c>
      <c r="BY75" s="1325"/>
      <c r="BZ75" s="1325"/>
      <c r="CA75" s="1325"/>
      <c r="CB75" s="1325"/>
      <c r="CC75" s="1325"/>
      <c r="CD75" s="1325"/>
      <c r="CE75" s="1325"/>
      <c r="CF75" s="1325">
        <v>8.6</v>
      </c>
      <c r="CG75" s="1325"/>
      <c r="CH75" s="1325"/>
      <c r="CI75" s="1325"/>
      <c r="CJ75" s="1325"/>
      <c r="CK75" s="1325"/>
      <c r="CL75" s="1325"/>
      <c r="CM75" s="1325"/>
      <c r="CN75" s="1325">
        <v>8.6999999999999993</v>
      </c>
      <c r="CO75" s="1325"/>
      <c r="CP75" s="1325"/>
      <c r="CQ75" s="1325"/>
      <c r="CR75" s="1325"/>
      <c r="CS75" s="1325"/>
      <c r="CT75" s="1325"/>
      <c r="CU75" s="1325"/>
      <c r="CV75" s="1325">
        <v>8.8000000000000007</v>
      </c>
      <c r="CW75" s="1325"/>
      <c r="CX75" s="1325"/>
      <c r="CY75" s="1325"/>
      <c r="CZ75" s="1325"/>
      <c r="DA75" s="1325"/>
      <c r="DB75" s="1325"/>
      <c r="DC75" s="1325"/>
    </row>
    <row r="76" spans="2:107">
      <c r="B76" s="397"/>
      <c r="G76" s="1330"/>
      <c r="H76" s="1330"/>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c r="B77" s="397"/>
      <c r="G77" s="1320"/>
      <c r="H77" s="1320"/>
      <c r="I77" s="1320"/>
      <c r="J77" s="1320"/>
      <c r="K77" s="1331"/>
      <c r="L77" s="1331"/>
      <c r="M77" s="1331"/>
      <c r="N77" s="1331"/>
      <c r="AN77" s="1324" t="s">
        <v>626</v>
      </c>
      <c r="AO77" s="1324"/>
      <c r="AP77" s="1324"/>
      <c r="AQ77" s="1324"/>
      <c r="AR77" s="1324"/>
      <c r="AS77" s="1324"/>
      <c r="AT77" s="1324"/>
      <c r="AU77" s="1324"/>
      <c r="AV77" s="1324"/>
      <c r="AW77" s="1324"/>
      <c r="AX77" s="1324"/>
      <c r="AY77" s="1324"/>
      <c r="AZ77" s="1324"/>
      <c r="BA77" s="1324"/>
      <c r="BB77" s="1327" t="s">
        <v>623</v>
      </c>
      <c r="BC77" s="1327"/>
      <c r="BD77" s="1327"/>
      <c r="BE77" s="1327"/>
      <c r="BF77" s="1327"/>
      <c r="BG77" s="1327"/>
      <c r="BH77" s="1327"/>
      <c r="BI77" s="1327"/>
      <c r="BJ77" s="1327"/>
      <c r="BK77" s="1327"/>
      <c r="BL77" s="1327"/>
      <c r="BM77" s="1327"/>
      <c r="BN77" s="1327"/>
      <c r="BO77" s="1327"/>
      <c r="BP77" s="1325">
        <v>32.9</v>
      </c>
      <c r="BQ77" s="1325"/>
      <c r="BR77" s="1325"/>
      <c r="BS77" s="1325"/>
      <c r="BT77" s="1325"/>
      <c r="BU77" s="1325"/>
      <c r="BV77" s="1325"/>
      <c r="BW77" s="1325"/>
      <c r="BX77" s="1325">
        <v>28.5</v>
      </c>
      <c r="BY77" s="1325"/>
      <c r="BZ77" s="1325"/>
      <c r="CA77" s="1325"/>
      <c r="CB77" s="1325"/>
      <c r="CC77" s="1325"/>
      <c r="CD77" s="1325"/>
      <c r="CE77" s="1325"/>
      <c r="CF77" s="1325">
        <v>20.5</v>
      </c>
      <c r="CG77" s="1325"/>
      <c r="CH77" s="1325"/>
      <c r="CI77" s="1325"/>
      <c r="CJ77" s="1325"/>
      <c r="CK77" s="1325"/>
      <c r="CL77" s="1325"/>
      <c r="CM77" s="1325"/>
      <c r="CN77" s="1325">
        <v>21.4</v>
      </c>
      <c r="CO77" s="1325"/>
      <c r="CP77" s="1325"/>
      <c r="CQ77" s="1325"/>
      <c r="CR77" s="1325"/>
      <c r="CS77" s="1325"/>
      <c r="CT77" s="1325"/>
      <c r="CU77" s="1325"/>
      <c r="CV77" s="1325">
        <v>12.8</v>
      </c>
      <c r="CW77" s="1325"/>
      <c r="CX77" s="1325"/>
      <c r="CY77" s="1325"/>
      <c r="CZ77" s="1325"/>
      <c r="DA77" s="1325"/>
      <c r="DB77" s="1325"/>
      <c r="DC77" s="1325"/>
    </row>
    <row r="78" spans="2:107">
      <c r="B78" s="397"/>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c r="B79" s="397"/>
      <c r="G79" s="1320"/>
      <c r="H79" s="1320"/>
      <c r="I79" s="1329"/>
      <c r="J79" s="1329"/>
      <c r="K79" s="1332"/>
      <c r="L79" s="1332"/>
      <c r="M79" s="1332"/>
      <c r="N79" s="1332"/>
      <c r="AN79" s="1324"/>
      <c r="AO79" s="1324"/>
      <c r="AP79" s="1324"/>
      <c r="AQ79" s="1324"/>
      <c r="AR79" s="1324"/>
      <c r="AS79" s="1324"/>
      <c r="AT79" s="1324"/>
      <c r="AU79" s="1324"/>
      <c r="AV79" s="1324"/>
      <c r="AW79" s="1324"/>
      <c r="AX79" s="1324"/>
      <c r="AY79" s="1324"/>
      <c r="AZ79" s="1324"/>
      <c r="BA79" s="1324"/>
      <c r="BB79" s="1327" t="s">
        <v>630</v>
      </c>
      <c r="BC79" s="1327"/>
      <c r="BD79" s="1327"/>
      <c r="BE79" s="1327"/>
      <c r="BF79" s="1327"/>
      <c r="BG79" s="1327"/>
      <c r="BH79" s="1327"/>
      <c r="BI79" s="1327"/>
      <c r="BJ79" s="1327"/>
      <c r="BK79" s="1327"/>
      <c r="BL79" s="1327"/>
      <c r="BM79" s="1327"/>
      <c r="BN79" s="1327"/>
      <c r="BO79" s="1327"/>
      <c r="BP79" s="1325">
        <v>8.1999999999999993</v>
      </c>
      <c r="BQ79" s="1325"/>
      <c r="BR79" s="1325"/>
      <c r="BS79" s="1325"/>
      <c r="BT79" s="1325"/>
      <c r="BU79" s="1325"/>
      <c r="BV79" s="1325"/>
      <c r="BW79" s="1325"/>
      <c r="BX79" s="1325">
        <v>8</v>
      </c>
      <c r="BY79" s="1325"/>
      <c r="BZ79" s="1325"/>
      <c r="CA79" s="1325"/>
      <c r="CB79" s="1325"/>
      <c r="CC79" s="1325"/>
      <c r="CD79" s="1325"/>
      <c r="CE79" s="1325"/>
      <c r="CF79" s="1325">
        <v>7.9</v>
      </c>
      <c r="CG79" s="1325"/>
      <c r="CH79" s="1325"/>
      <c r="CI79" s="1325"/>
      <c r="CJ79" s="1325"/>
      <c r="CK79" s="1325"/>
      <c r="CL79" s="1325"/>
      <c r="CM79" s="1325"/>
      <c r="CN79" s="1325">
        <v>7.7</v>
      </c>
      <c r="CO79" s="1325"/>
      <c r="CP79" s="1325"/>
      <c r="CQ79" s="1325"/>
      <c r="CR79" s="1325"/>
      <c r="CS79" s="1325"/>
      <c r="CT79" s="1325"/>
      <c r="CU79" s="1325"/>
      <c r="CV79" s="1325">
        <v>7.3</v>
      </c>
      <c r="CW79" s="1325"/>
      <c r="CX79" s="1325"/>
      <c r="CY79" s="1325"/>
      <c r="CZ79" s="1325"/>
      <c r="DA79" s="1325"/>
      <c r="DB79" s="1325"/>
      <c r="DC79" s="1325"/>
    </row>
    <row r="80" spans="2:107">
      <c r="B80" s="397"/>
      <c r="G80" s="1320"/>
      <c r="H80" s="1320"/>
      <c r="I80" s="1329"/>
      <c r="J80" s="1329"/>
      <c r="K80" s="1332"/>
      <c r="L80" s="1332"/>
      <c r="M80" s="1332"/>
      <c r="N80" s="1332"/>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wQwMp3nAjKdDD24reH0NVIEBznolbUeZcrXbFNz9VChL5BrPKhQwtCNol3QOEiNsv3RprK1k5F82nD029CVLUw==" saltValue="xH7b7TQrBWCedG6uwrUiC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9" zoomScale="80" zoomScaleNormal="80" zoomScaleSheetLayoutView="70" workbookViewId="0"/>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615</v>
      </c>
    </row>
  </sheetData>
  <sheetProtection algorithmName="SHA-512" hashValue="t3Xbj02aYTqByUJwHXaz52ncx+aPljimFMeqS4MUclA4ClUtZ3qW6XQsSU2Nvuhram9cHfHnDJZTScm79pNfTA==" saltValue="nNbjyK0k9QgOmk/wgNfnH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15" zoomScaleNormal="100" zoomScaleSheetLayoutView="55" workbookViewId="0"/>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616</v>
      </c>
    </row>
  </sheetData>
  <sheetProtection algorithmName="SHA-512" hashValue="2hrQA3bkKf8246hpCs9g10GYRo/SzXMXYZWSmklsCeYkX0JpvvIw364z73F1AUiAguU5OujK2s0hbPqK6dFRgA==" saltValue="Cx2VHwwNd7FtwZ48sgSy2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565</v>
      </c>
      <c r="G2" s="157"/>
      <c r="H2" s="158"/>
    </row>
    <row r="3" spans="1:8">
      <c r="A3" s="154" t="s">
        <v>558</v>
      </c>
      <c r="B3" s="159"/>
      <c r="C3" s="160"/>
      <c r="D3" s="161">
        <v>22314</v>
      </c>
      <c r="E3" s="162"/>
      <c r="F3" s="163">
        <v>67293</v>
      </c>
      <c r="G3" s="164"/>
      <c r="H3" s="165"/>
    </row>
    <row r="4" spans="1:8">
      <c r="A4" s="166"/>
      <c r="B4" s="167"/>
      <c r="C4" s="168"/>
      <c r="D4" s="169">
        <v>14887</v>
      </c>
      <c r="E4" s="170"/>
      <c r="F4" s="171">
        <v>35076</v>
      </c>
      <c r="G4" s="172"/>
      <c r="H4" s="173"/>
    </row>
    <row r="5" spans="1:8">
      <c r="A5" s="154" t="s">
        <v>560</v>
      </c>
      <c r="B5" s="159"/>
      <c r="C5" s="160"/>
      <c r="D5" s="161">
        <v>20592</v>
      </c>
      <c r="E5" s="162"/>
      <c r="F5" s="163">
        <v>67343</v>
      </c>
      <c r="G5" s="164"/>
      <c r="H5" s="165"/>
    </row>
    <row r="6" spans="1:8">
      <c r="A6" s="166"/>
      <c r="B6" s="167"/>
      <c r="C6" s="168"/>
      <c r="D6" s="169">
        <v>10904</v>
      </c>
      <c r="E6" s="170"/>
      <c r="F6" s="171">
        <v>32865</v>
      </c>
      <c r="G6" s="172"/>
      <c r="H6" s="173"/>
    </row>
    <row r="7" spans="1:8">
      <c r="A7" s="154" t="s">
        <v>561</v>
      </c>
      <c r="B7" s="159"/>
      <c r="C7" s="160"/>
      <c r="D7" s="161">
        <v>25818</v>
      </c>
      <c r="E7" s="162"/>
      <c r="F7" s="163">
        <v>73475</v>
      </c>
      <c r="G7" s="164"/>
      <c r="H7" s="165"/>
    </row>
    <row r="8" spans="1:8">
      <c r="A8" s="166"/>
      <c r="B8" s="167"/>
      <c r="C8" s="168"/>
      <c r="D8" s="169">
        <v>17076</v>
      </c>
      <c r="E8" s="170"/>
      <c r="F8" s="171">
        <v>43072</v>
      </c>
      <c r="G8" s="172"/>
      <c r="H8" s="173"/>
    </row>
    <row r="9" spans="1:8">
      <c r="A9" s="154" t="s">
        <v>562</v>
      </c>
      <c r="B9" s="159"/>
      <c r="C9" s="160"/>
      <c r="D9" s="161">
        <v>48078</v>
      </c>
      <c r="E9" s="162"/>
      <c r="F9" s="163">
        <v>87464</v>
      </c>
      <c r="G9" s="164"/>
      <c r="H9" s="165"/>
    </row>
    <row r="10" spans="1:8">
      <c r="A10" s="166"/>
      <c r="B10" s="167"/>
      <c r="C10" s="168"/>
      <c r="D10" s="169">
        <v>37597</v>
      </c>
      <c r="E10" s="170"/>
      <c r="F10" s="171">
        <v>47479</v>
      </c>
      <c r="G10" s="172"/>
      <c r="H10" s="173"/>
    </row>
    <row r="11" spans="1:8">
      <c r="A11" s="154" t="s">
        <v>563</v>
      </c>
      <c r="B11" s="159"/>
      <c r="C11" s="160"/>
      <c r="D11" s="161">
        <v>132712</v>
      </c>
      <c r="E11" s="162"/>
      <c r="F11" s="163">
        <v>96248</v>
      </c>
      <c r="G11" s="164"/>
      <c r="H11" s="165"/>
    </row>
    <row r="12" spans="1:8">
      <c r="A12" s="166"/>
      <c r="B12" s="167"/>
      <c r="C12" s="174"/>
      <c r="D12" s="169">
        <v>125202</v>
      </c>
      <c r="E12" s="170"/>
      <c r="F12" s="171">
        <v>55768</v>
      </c>
      <c r="G12" s="172"/>
      <c r="H12" s="173"/>
    </row>
    <row r="13" spans="1:8">
      <c r="A13" s="154"/>
      <c r="B13" s="159"/>
      <c r="C13" s="175"/>
      <c r="D13" s="176">
        <v>49903</v>
      </c>
      <c r="E13" s="177"/>
      <c r="F13" s="178">
        <v>78365</v>
      </c>
      <c r="G13" s="179"/>
      <c r="H13" s="165"/>
    </row>
    <row r="14" spans="1:8">
      <c r="A14" s="166"/>
      <c r="B14" s="167"/>
      <c r="C14" s="168"/>
      <c r="D14" s="169">
        <v>41133</v>
      </c>
      <c r="E14" s="170"/>
      <c r="F14" s="171">
        <v>42852</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2.12</v>
      </c>
      <c r="C19" s="180">
        <f>ROUND(VALUE(SUBSTITUTE(実質収支比率等に係る経年分析!G$48,"▲","-")),2)</f>
        <v>2.15</v>
      </c>
      <c r="D19" s="180">
        <f>ROUND(VALUE(SUBSTITUTE(実質収支比率等に係る経年分析!H$48,"▲","-")),2)</f>
        <v>1.28</v>
      </c>
      <c r="E19" s="180">
        <f>ROUND(VALUE(SUBSTITUTE(実質収支比率等に係る経年分析!I$48,"▲","-")),2)</f>
        <v>1.02</v>
      </c>
      <c r="F19" s="180">
        <f>ROUND(VALUE(SUBSTITUTE(実質収支比率等に係る経年分析!J$48,"▲","-")),2)</f>
        <v>1.52</v>
      </c>
    </row>
    <row r="20" spans="1:11">
      <c r="A20" s="180" t="s">
        <v>55</v>
      </c>
      <c r="B20" s="180">
        <f>ROUND(VALUE(SUBSTITUTE(実質収支比率等に係る経年分析!F$47,"▲","-")),2)</f>
        <v>33.18</v>
      </c>
      <c r="C20" s="180">
        <f>ROUND(VALUE(SUBSTITUTE(実質収支比率等に係る経年分析!G$47,"▲","-")),2)</f>
        <v>28.04</v>
      </c>
      <c r="D20" s="180">
        <f>ROUND(VALUE(SUBSTITUTE(実質収支比率等に係る経年分析!H$47,"▲","-")),2)</f>
        <v>23.83</v>
      </c>
      <c r="E20" s="180">
        <f>ROUND(VALUE(SUBSTITUTE(実質収支比率等に係る経年分析!I$47,"▲","-")),2)</f>
        <v>21.91</v>
      </c>
      <c r="F20" s="180">
        <f>ROUND(VALUE(SUBSTITUTE(実質収支比率等に係る経年分析!J$47,"▲","-")),2)</f>
        <v>21.21</v>
      </c>
    </row>
    <row r="21" spans="1:11">
      <c r="A21" s="180" t="s">
        <v>56</v>
      </c>
      <c r="B21" s="180">
        <f>IF(ISNUMBER(VALUE(SUBSTITUTE(実質収支比率等に係る経年分析!F$49,"▲","-"))),ROUND(VALUE(SUBSTITUTE(実質収支比率等に係る経年分析!F$49,"▲","-")),2),NA())</f>
        <v>0.1</v>
      </c>
      <c r="C21" s="180">
        <f>IF(ISNUMBER(VALUE(SUBSTITUTE(実質収支比率等に係る経年分析!G$49,"▲","-"))),ROUND(VALUE(SUBSTITUTE(実質収支比率等に係る経年分析!G$49,"▲","-")),2),NA())</f>
        <v>-4.75</v>
      </c>
      <c r="D21" s="180">
        <f>IF(ISNUMBER(VALUE(SUBSTITUTE(実質収支比率等に係る経年分析!H$49,"▲","-"))),ROUND(VALUE(SUBSTITUTE(実質収支比率等に係る経年分析!H$49,"▲","-")),2),NA())</f>
        <v>-3.99</v>
      </c>
      <c r="E21" s="180">
        <f>IF(ISNUMBER(VALUE(SUBSTITUTE(実質収支比率等に係る経年分析!I$49,"▲","-"))),ROUND(VALUE(SUBSTITUTE(実質収支比率等に係る経年分析!I$49,"▲","-")),2),NA())</f>
        <v>-2.42</v>
      </c>
      <c r="F21" s="180">
        <f>IF(ISNUMBER(VALUE(SUBSTITUTE(実質収支比率等に係る経年分析!J$49,"▲","-"))),ROUND(VALUE(SUBSTITUTE(実質収支比率等に係る経年分析!J$49,"▲","-")),2),NA())</f>
        <v>0.55000000000000004</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地方独立行政法人くらて病院貸付金等特別会計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鞍手町谷山池パイプライン水利施設維持管理運営費特別会計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c r="A31" s="181" t="str">
        <f>IF(連結実質赤字比率に係る赤字・黒字の構成分析!C$39="",NA(),連結実質赤字比率に係る赤字・黒字の構成分析!C$39)</f>
        <v>鞍手町かんがい施設維持管理運営費特別会計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c r="A32" s="181" t="str">
        <f>IF(連結実質赤字比率に係る赤字・黒字の構成分析!C$38="",NA(),連結実質赤字比率に係る赤字・黒字の構成分析!C$38)</f>
        <v>住宅新築資金等特別会計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0.02</v>
      </c>
    </row>
    <row r="34" spans="1:16">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2.12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2.14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1.27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1.01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1.52</v>
      </c>
    </row>
    <row r="35" spans="1:16">
      <c r="A35" s="181" t="str">
        <f>IF(連結実質赤字比率に係る赤字・黒字の構成分析!C$35="",NA(),連結実質赤字比率に係る赤字・黒字の構成分析!C$35)</f>
        <v>国民健康保険事業特別会計</v>
      </c>
      <c r="B35" s="181">
        <f>IF(ROUND(VALUE(SUBSTITUTE(連結実質赤字比率に係る赤字・黒字の構成分析!F$35,"▲", "-")), 2) &lt; 0, ABS(ROUND(VALUE(SUBSTITUTE(連結実質赤字比率に係る赤字・黒字の構成分析!F$35,"▲", "-")), 2)), NA())</f>
        <v>2.5299999999999998</v>
      </c>
      <c r="C35" s="181" t="e">
        <f>IF(ROUND(VALUE(SUBSTITUTE(連結実質赤字比率に係る赤字・黒字の構成分析!F$35,"▲", "-")), 2) &gt;= 0, ABS(ROUND(VALUE(SUBSTITUTE(連結実質赤字比率に係る赤字・黒字の構成分析!F$35,"▲", "-")), 2)), NA())</f>
        <v>#N/A</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1.65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1.81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1.17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1.98</v>
      </c>
    </row>
    <row r="36" spans="1:16">
      <c r="A36" s="181" t="str">
        <f>IF(連結実質赤字比率に係る赤字・黒字の構成分析!C$34="",NA(),連結実質赤字比率に係る赤字・黒字の構成分析!C$34)</f>
        <v>鞍手町水道事業会計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9.83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8.84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9.06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9.18</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800</v>
      </c>
      <c r="E42" s="182"/>
      <c r="F42" s="182"/>
      <c r="G42" s="182">
        <f>'実質公債費比率（分子）の構造'!L$52</f>
        <v>783</v>
      </c>
      <c r="H42" s="182"/>
      <c r="I42" s="182"/>
      <c r="J42" s="182">
        <f>'実質公債費比率（分子）の構造'!M$52</f>
        <v>942</v>
      </c>
      <c r="K42" s="182"/>
      <c r="L42" s="182"/>
      <c r="M42" s="182">
        <f>'実質公債費比率（分子）の構造'!N$52</f>
        <v>884</v>
      </c>
      <c r="N42" s="182"/>
      <c r="O42" s="182"/>
      <c r="P42" s="182">
        <f>'実質公債費比率（分子）の構造'!O$52</f>
        <v>891</v>
      </c>
    </row>
    <row r="43" spans="1:16">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66</v>
      </c>
      <c r="B45" s="182">
        <f>'実質公債費比率（分子）の構造'!K$49</f>
        <v>53</v>
      </c>
      <c r="C45" s="182"/>
      <c r="D45" s="182"/>
      <c r="E45" s="182">
        <f>'実質公債費比率（分子）の構造'!L$49</f>
        <v>40</v>
      </c>
      <c r="F45" s="182"/>
      <c r="G45" s="182"/>
      <c r="H45" s="182">
        <f>'実質公債費比率（分子）の構造'!M$49</f>
        <v>3</v>
      </c>
      <c r="I45" s="182"/>
      <c r="J45" s="182"/>
      <c r="K45" s="182">
        <f>'実質公債費比率（分子）の構造'!N$49</f>
        <v>5</v>
      </c>
      <c r="L45" s="182"/>
      <c r="M45" s="182"/>
      <c r="N45" s="182">
        <f>'実質公債費比率（分子）の構造'!O$49</f>
        <v>5</v>
      </c>
      <c r="O45" s="182"/>
      <c r="P45" s="182"/>
    </row>
    <row r="46" spans="1:16">
      <c r="A46" s="182" t="s">
        <v>67</v>
      </c>
      <c r="B46" s="182">
        <f>'実質公債費比率（分子）の構造'!K$48</f>
        <v>134</v>
      </c>
      <c r="C46" s="182"/>
      <c r="D46" s="182"/>
      <c r="E46" s="182">
        <f>'実質公債費比率（分子）の構造'!L$48</f>
        <v>132</v>
      </c>
      <c r="F46" s="182"/>
      <c r="G46" s="182"/>
      <c r="H46" s="182">
        <f>'実質公債費比率（分子）の構造'!M$48</f>
        <v>149</v>
      </c>
      <c r="I46" s="182"/>
      <c r="J46" s="182"/>
      <c r="K46" s="182">
        <f>'実質公債費比率（分子）の構造'!N$48</f>
        <v>144</v>
      </c>
      <c r="L46" s="182"/>
      <c r="M46" s="182"/>
      <c r="N46" s="182">
        <f>'実質公債費比率（分子）の構造'!O$48</f>
        <v>151</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933</v>
      </c>
      <c r="C49" s="182"/>
      <c r="D49" s="182"/>
      <c r="E49" s="182">
        <f>'実質公債費比率（分子）の構造'!L$45</f>
        <v>948</v>
      </c>
      <c r="F49" s="182"/>
      <c r="G49" s="182"/>
      <c r="H49" s="182">
        <f>'実質公債費比率（分子）の構造'!M$45</f>
        <v>1130</v>
      </c>
      <c r="I49" s="182"/>
      <c r="J49" s="182"/>
      <c r="K49" s="182">
        <f>'実質公債費比率（分子）の構造'!N$45</f>
        <v>1077</v>
      </c>
      <c r="L49" s="182"/>
      <c r="M49" s="182"/>
      <c r="N49" s="182">
        <f>'実質公債費比率（分子）の構造'!O$45</f>
        <v>1089</v>
      </c>
      <c r="O49" s="182"/>
      <c r="P49" s="182"/>
    </row>
    <row r="50" spans="1:16">
      <c r="A50" s="182" t="s">
        <v>71</v>
      </c>
      <c r="B50" s="182" t="e">
        <f>NA()</f>
        <v>#N/A</v>
      </c>
      <c r="C50" s="182">
        <f>IF(ISNUMBER('実質公債費比率（分子）の構造'!K$53),'実質公債費比率（分子）の構造'!K$53,NA())</f>
        <v>320</v>
      </c>
      <c r="D50" s="182" t="e">
        <f>NA()</f>
        <v>#N/A</v>
      </c>
      <c r="E50" s="182" t="e">
        <f>NA()</f>
        <v>#N/A</v>
      </c>
      <c r="F50" s="182">
        <f>IF(ISNUMBER('実質公債費比率（分子）の構造'!L$53),'実質公債費比率（分子）の構造'!L$53,NA())</f>
        <v>337</v>
      </c>
      <c r="G50" s="182" t="e">
        <f>NA()</f>
        <v>#N/A</v>
      </c>
      <c r="H50" s="182" t="e">
        <f>NA()</f>
        <v>#N/A</v>
      </c>
      <c r="I50" s="182">
        <f>IF(ISNUMBER('実質公債費比率（分子）の構造'!M$53),'実質公債費比率（分子）の構造'!M$53,NA())</f>
        <v>340</v>
      </c>
      <c r="J50" s="182" t="e">
        <f>NA()</f>
        <v>#N/A</v>
      </c>
      <c r="K50" s="182" t="e">
        <f>NA()</f>
        <v>#N/A</v>
      </c>
      <c r="L50" s="182">
        <f>IF(ISNUMBER('実質公債費比率（分子）の構造'!N$53),'実質公債費比率（分子）の構造'!N$53,NA())</f>
        <v>342</v>
      </c>
      <c r="M50" s="182" t="e">
        <f>NA()</f>
        <v>#N/A</v>
      </c>
      <c r="N50" s="182" t="e">
        <f>NA()</f>
        <v>#N/A</v>
      </c>
      <c r="O50" s="182">
        <f>IF(ISNUMBER('実質公債費比率（分子）の構造'!O$53),'実質公債費比率（分子）の構造'!O$53,NA())</f>
        <v>354</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8227</v>
      </c>
      <c r="E56" s="181"/>
      <c r="F56" s="181"/>
      <c r="G56" s="181">
        <f>'将来負担比率（分子）の構造'!J$52</f>
        <v>8158</v>
      </c>
      <c r="H56" s="181"/>
      <c r="I56" s="181"/>
      <c r="J56" s="181">
        <f>'将来負担比率（分子）の構造'!K$52</f>
        <v>8037</v>
      </c>
      <c r="K56" s="181"/>
      <c r="L56" s="181"/>
      <c r="M56" s="181">
        <f>'将来負担比率（分子）の構造'!L$52</f>
        <v>8094</v>
      </c>
      <c r="N56" s="181"/>
      <c r="O56" s="181"/>
      <c r="P56" s="181">
        <f>'将来負担比率（分子）の構造'!M$52</f>
        <v>9391</v>
      </c>
    </row>
    <row r="57" spans="1:16">
      <c r="A57" s="181" t="s">
        <v>42</v>
      </c>
      <c r="B57" s="181"/>
      <c r="C57" s="181"/>
      <c r="D57" s="181">
        <f>'将来負担比率（分子）の構造'!I$51</f>
        <v>1119</v>
      </c>
      <c r="E57" s="181"/>
      <c r="F57" s="181"/>
      <c r="G57" s="181">
        <f>'将来負担比率（分子）の構造'!J$51</f>
        <v>958</v>
      </c>
      <c r="H57" s="181"/>
      <c r="I57" s="181"/>
      <c r="J57" s="181">
        <f>'将来負担比率（分子）の構造'!K$51</f>
        <v>845</v>
      </c>
      <c r="K57" s="181"/>
      <c r="L57" s="181"/>
      <c r="M57" s="181">
        <f>'将来負担比率（分子）の構造'!L$51</f>
        <v>880</v>
      </c>
      <c r="N57" s="181"/>
      <c r="O57" s="181"/>
      <c r="P57" s="181">
        <f>'将来負担比率（分子）の構造'!M$51</f>
        <v>1981</v>
      </c>
    </row>
    <row r="58" spans="1:16">
      <c r="A58" s="181" t="s">
        <v>41</v>
      </c>
      <c r="B58" s="181"/>
      <c r="C58" s="181"/>
      <c r="D58" s="181">
        <f>'将来負担比率（分子）の構造'!I$50</f>
        <v>7025</v>
      </c>
      <c r="E58" s="181"/>
      <c r="F58" s="181"/>
      <c r="G58" s="181">
        <f>'将来負担比率（分子）の構造'!J$50</f>
        <v>6968</v>
      </c>
      <c r="H58" s="181"/>
      <c r="I58" s="181"/>
      <c r="J58" s="181">
        <f>'将来負担比率（分子）の構造'!K$50</f>
        <v>6875</v>
      </c>
      <c r="K58" s="181"/>
      <c r="L58" s="181"/>
      <c r="M58" s="181">
        <f>'将来負担比率（分子）の構造'!L$50</f>
        <v>6887</v>
      </c>
      <c r="N58" s="181"/>
      <c r="O58" s="181"/>
      <c r="P58" s="181">
        <f>'将来負担比率（分子）の構造'!M$50</f>
        <v>6897</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f>'将来負担比率（分子）の構造'!L$46</f>
        <v>544</v>
      </c>
      <c r="L61" s="181"/>
      <c r="M61" s="181"/>
      <c r="N61" s="181">
        <f>'将来負担比率（分子）の構造'!M$46</f>
        <v>614</v>
      </c>
      <c r="O61" s="181"/>
      <c r="P61" s="181"/>
    </row>
    <row r="62" spans="1:16">
      <c r="A62" s="181" t="s">
        <v>35</v>
      </c>
      <c r="B62" s="181">
        <f>'将来負担比率（分子）の構造'!I$45</f>
        <v>1058</v>
      </c>
      <c r="C62" s="181"/>
      <c r="D62" s="181"/>
      <c r="E62" s="181">
        <f>'将来負担比率（分子）の構造'!J$45</f>
        <v>998</v>
      </c>
      <c r="F62" s="181"/>
      <c r="G62" s="181"/>
      <c r="H62" s="181">
        <f>'将来負担比率（分子）の構造'!K$45</f>
        <v>938</v>
      </c>
      <c r="I62" s="181"/>
      <c r="J62" s="181"/>
      <c r="K62" s="181">
        <f>'将来負担比率（分子）の構造'!L$45</f>
        <v>965</v>
      </c>
      <c r="L62" s="181"/>
      <c r="M62" s="181"/>
      <c r="N62" s="181">
        <f>'将来負担比率（分子）の構造'!M$45</f>
        <v>957</v>
      </c>
      <c r="O62" s="181"/>
      <c r="P62" s="181"/>
    </row>
    <row r="63" spans="1:16">
      <c r="A63" s="181" t="s">
        <v>34</v>
      </c>
      <c r="B63" s="181">
        <f>'将来負担比率（分子）の構造'!I$44</f>
        <v>46</v>
      </c>
      <c r="C63" s="181"/>
      <c r="D63" s="181"/>
      <c r="E63" s="181">
        <f>'将来負担比率（分子）の構造'!J$44</f>
        <v>22</v>
      </c>
      <c r="F63" s="181"/>
      <c r="G63" s="181"/>
      <c r="H63" s="181">
        <f>'将来負担比率（分子）の構造'!K$44</f>
        <v>20</v>
      </c>
      <c r="I63" s="181"/>
      <c r="J63" s="181"/>
      <c r="K63" s="181">
        <f>'将来負担比率（分子）の構造'!L$44</f>
        <v>17</v>
      </c>
      <c r="L63" s="181"/>
      <c r="M63" s="181"/>
      <c r="N63" s="181">
        <f>'将来負担比率（分子）の構造'!M$44</f>
        <v>12</v>
      </c>
      <c r="O63" s="181"/>
      <c r="P63" s="181"/>
    </row>
    <row r="64" spans="1:16">
      <c r="A64" s="181" t="s">
        <v>33</v>
      </c>
      <c r="B64" s="181">
        <f>'将来負担比率（分子）の構造'!I$43</f>
        <v>3351</v>
      </c>
      <c r="C64" s="181"/>
      <c r="D64" s="181"/>
      <c r="E64" s="181">
        <f>'将来負担比率（分子）の構造'!J$43</f>
        <v>3431</v>
      </c>
      <c r="F64" s="181"/>
      <c r="G64" s="181"/>
      <c r="H64" s="181">
        <f>'将来負担比率（分子）の構造'!K$43</f>
        <v>3475</v>
      </c>
      <c r="I64" s="181"/>
      <c r="J64" s="181"/>
      <c r="K64" s="181">
        <f>'将来負担比率（分子）の構造'!L$43</f>
        <v>3517</v>
      </c>
      <c r="L64" s="181"/>
      <c r="M64" s="181"/>
      <c r="N64" s="181">
        <f>'将来負担比率（分子）の構造'!M$43</f>
        <v>3616</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9678</v>
      </c>
      <c r="C66" s="181"/>
      <c r="D66" s="181"/>
      <c r="E66" s="181">
        <f>'将来負担比率（分子）の構造'!J$41</f>
        <v>9320</v>
      </c>
      <c r="F66" s="181"/>
      <c r="G66" s="181"/>
      <c r="H66" s="181">
        <f>'将来負担比率（分子）の構造'!K$41</f>
        <v>8927</v>
      </c>
      <c r="I66" s="181"/>
      <c r="J66" s="181"/>
      <c r="K66" s="181">
        <f>'将来負担比率（分子）の構造'!L$41</f>
        <v>8878</v>
      </c>
      <c r="L66" s="181"/>
      <c r="M66" s="181"/>
      <c r="N66" s="181">
        <f>'将来負担比率（分子）の構造'!M$41</f>
        <v>11296</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1108</v>
      </c>
      <c r="C72" s="185">
        <f>基金残高に係る経年分析!G55</f>
        <v>1009</v>
      </c>
      <c r="D72" s="185">
        <f>基金残高に係る経年分析!H55</f>
        <v>1010</v>
      </c>
    </row>
    <row r="73" spans="1:16">
      <c r="A73" s="184" t="s">
        <v>78</v>
      </c>
      <c r="B73" s="185">
        <f>基金残高に係る経年分析!F56</f>
        <v>536</v>
      </c>
      <c r="C73" s="185">
        <f>基金残高に係る経年分析!G56</f>
        <v>458</v>
      </c>
      <c r="D73" s="185">
        <f>基金残高に係る経年分析!H56</f>
        <v>429</v>
      </c>
    </row>
    <row r="74" spans="1:16">
      <c r="A74" s="184" t="s">
        <v>79</v>
      </c>
      <c r="B74" s="185">
        <f>基金残高に係る経年分析!F57</f>
        <v>5214</v>
      </c>
      <c r="C74" s="185">
        <f>基金残高に係る経年分析!G57</f>
        <v>5360</v>
      </c>
      <c r="D74" s="185">
        <f>基金残高に係る経年分析!H57</f>
        <v>5401</v>
      </c>
    </row>
  </sheetData>
  <sheetProtection algorithmName="SHA-512" hashValue="i0d6k+aIxKrTXlD89SiP7ms1jWv6GApQKur3pJ68IF1xiFHAuZNCZAkGR0HgfqEi22xZG+9jlJCe7w5yZZSS1w==" saltValue="g12tEWBKWiSmn7DUNWke8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216</v>
      </c>
      <c r="DI1" s="800"/>
      <c r="DJ1" s="800"/>
      <c r="DK1" s="800"/>
      <c r="DL1" s="800"/>
      <c r="DM1" s="800"/>
      <c r="DN1" s="801"/>
      <c r="DO1" s="226"/>
      <c r="DP1" s="799" t="s">
        <v>217</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41" t="s">
        <v>219</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220</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221</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c r="B4" s="741" t="s">
        <v>1</v>
      </c>
      <c r="C4" s="742"/>
      <c r="D4" s="742"/>
      <c r="E4" s="742"/>
      <c r="F4" s="742"/>
      <c r="G4" s="742"/>
      <c r="H4" s="742"/>
      <c r="I4" s="742"/>
      <c r="J4" s="742"/>
      <c r="K4" s="742"/>
      <c r="L4" s="742"/>
      <c r="M4" s="742"/>
      <c r="N4" s="742"/>
      <c r="O4" s="742"/>
      <c r="P4" s="742"/>
      <c r="Q4" s="743"/>
      <c r="R4" s="741" t="s">
        <v>222</v>
      </c>
      <c r="S4" s="742"/>
      <c r="T4" s="742"/>
      <c r="U4" s="742"/>
      <c r="V4" s="742"/>
      <c r="W4" s="742"/>
      <c r="X4" s="742"/>
      <c r="Y4" s="743"/>
      <c r="Z4" s="741" t="s">
        <v>223</v>
      </c>
      <c r="AA4" s="742"/>
      <c r="AB4" s="742"/>
      <c r="AC4" s="743"/>
      <c r="AD4" s="741" t="s">
        <v>224</v>
      </c>
      <c r="AE4" s="742"/>
      <c r="AF4" s="742"/>
      <c r="AG4" s="742"/>
      <c r="AH4" s="742"/>
      <c r="AI4" s="742"/>
      <c r="AJ4" s="742"/>
      <c r="AK4" s="743"/>
      <c r="AL4" s="741" t="s">
        <v>223</v>
      </c>
      <c r="AM4" s="742"/>
      <c r="AN4" s="742"/>
      <c r="AO4" s="743"/>
      <c r="AP4" s="802" t="s">
        <v>225</v>
      </c>
      <c r="AQ4" s="802"/>
      <c r="AR4" s="802"/>
      <c r="AS4" s="802"/>
      <c r="AT4" s="802"/>
      <c r="AU4" s="802"/>
      <c r="AV4" s="802"/>
      <c r="AW4" s="802"/>
      <c r="AX4" s="802"/>
      <c r="AY4" s="802"/>
      <c r="AZ4" s="802"/>
      <c r="BA4" s="802"/>
      <c r="BB4" s="802"/>
      <c r="BC4" s="802"/>
      <c r="BD4" s="802"/>
      <c r="BE4" s="802"/>
      <c r="BF4" s="802"/>
      <c r="BG4" s="802" t="s">
        <v>226</v>
      </c>
      <c r="BH4" s="802"/>
      <c r="BI4" s="802"/>
      <c r="BJ4" s="802"/>
      <c r="BK4" s="802"/>
      <c r="BL4" s="802"/>
      <c r="BM4" s="802"/>
      <c r="BN4" s="802"/>
      <c r="BO4" s="802" t="s">
        <v>223</v>
      </c>
      <c r="BP4" s="802"/>
      <c r="BQ4" s="802"/>
      <c r="BR4" s="802"/>
      <c r="BS4" s="802" t="s">
        <v>227</v>
      </c>
      <c r="BT4" s="802"/>
      <c r="BU4" s="802"/>
      <c r="BV4" s="802"/>
      <c r="BW4" s="802"/>
      <c r="BX4" s="802"/>
      <c r="BY4" s="802"/>
      <c r="BZ4" s="802"/>
      <c r="CA4" s="802"/>
      <c r="CB4" s="802"/>
      <c r="CD4" s="784" t="s">
        <v>228</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c r="B5" s="746" t="s">
        <v>229</v>
      </c>
      <c r="C5" s="747"/>
      <c r="D5" s="747"/>
      <c r="E5" s="747"/>
      <c r="F5" s="747"/>
      <c r="G5" s="747"/>
      <c r="H5" s="747"/>
      <c r="I5" s="747"/>
      <c r="J5" s="747"/>
      <c r="K5" s="747"/>
      <c r="L5" s="747"/>
      <c r="M5" s="747"/>
      <c r="N5" s="747"/>
      <c r="O5" s="747"/>
      <c r="P5" s="747"/>
      <c r="Q5" s="748"/>
      <c r="R5" s="735">
        <v>1887445</v>
      </c>
      <c r="S5" s="736"/>
      <c r="T5" s="736"/>
      <c r="U5" s="736"/>
      <c r="V5" s="736"/>
      <c r="W5" s="736"/>
      <c r="X5" s="736"/>
      <c r="Y5" s="779"/>
      <c r="Z5" s="797">
        <v>15.5</v>
      </c>
      <c r="AA5" s="797"/>
      <c r="AB5" s="797"/>
      <c r="AC5" s="797"/>
      <c r="AD5" s="798">
        <v>1887445</v>
      </c>
      <c r="AE5" s="798"/>
      <c r="AF5" s="798"/>
      <c r="AG5" s="798"/>
      <c r="AH5" s="798"/>
      <c r="AI5" s="798"/>
      <c r="AJ5" s="798"/>
      <c r="AK5" s="798"/>
      <c r="AL5" s="780">
        <v>41.3</v>
      </c>
      <c r="AM5" s="751"/>
      <c r="AN5" s="751"/>
      <c r="AO5" s="781"/>
      <c r="AP5" s="746" t="s">
        <v>230</v>
      </c>
      <c r="AQ5" s="747"/>
      <c r="AR5" s="747"/>
      <c r="AS5" s="747"/>
      <c r="AT5" s="747"/>
      <c r="AU5" s="747"/>
      <c r="AV5" s="747"/>
      <c r="AW5" s="747"/>
      <c r="AX5" s="747"/>
      <c r="AY5" s="747"/>
      <c r="AZ5" s="747"/>
      <c r="BA5" s="747"/>
      <c r="BB5" s="747"/>
      <c r="BC5" s="747"/>
      <c r="BD5" s="747"/>
      <c r="BE5" s="747"/>
      <c r="BF5" s="748"/>
      <c r="BG5" s="680">
        <v>1887445</v>
      </c>
      <c r="BH5" s="681"/>
      <c r="BI5" s="681"/>
      <c r="BJ5" s="681"/>
      <c r="BK5" s="681"/>
      <c r="BL5" s="681"/>
      <c r="BM5" s="681"/>
      <c r="BN5" s="682"/>
      <c r="BO5" s="713">
        <v>100</v>
      </c>
      <c r="BP5" s="713"/>
      <c r="BQ5" s="713"/>
      <c r="BR5" s="713"/>
      <c r="BS5" s="714" t="s">
        <v>177</v>
      </c>
      <c r="BT5" s="714"/>
      <c r="BU5" s="714"/>
      <c r="BV5" s="714"/>
      <c r="BW5" s="714"/>
      <c r="BX5" s="714"/>
      <c r="BY5" s="714"/>
      <c r="BZ5" s="714"/>
      <c r="CA5" s="714"/>
      <c r="CB5" s="777"/>
      <c r="CD5" s="784" t="s">
        <v>225</v>
      </c>
      <c r="CE5" s="785"/>
      <c r="CF5" s="785"/>
      <c r="CG5" s="785"/>
      <c r="CH5" s="785"/>
      <c r="CI5" s="785"/>
      <c r="CJ5" s="785"/>
      <c r="CK5" s="785"/>
      <c r="CL5" s="785"/>
      <c r="CM5" s="785"/>
      <c r="CN5" s="785"/>
      <c r="CO5" s="785"/>
      <c r="CP5" s="785"/>
      <c r="CQ5" s="786"/>
      <c r="CR5" s="784" t="s">
        <v>231</v>
      </c>
      <c r="CS5" s="785"/>
      <c r="CT5" s="785"/>
      <c r="CU5" s="785"/>
      <c r="CV5" s="785"/>
      <c r="CW5" s="785"/>
      <c r="CX5" s="785"/>
      <c r="CY5" s="786"/>
      <c r="CZ5" s="784" t="s">
        <v>223</v>
      </c>
      <c r="DA5" s="785"/>
      <c r="DB5" s="785"/>
      <c r="DC5" s="786"/>
      <c r="DD5" s="784" t="s">
        <v>232</v>
      </c>
      <c r="DE5" s="785"/>
      <c r="DF5" s="785"/>
      <c r="DG5" s="785"/>
      <c r="DH5" s="785"/>
      <c r="DI5" s="785"/>
      <c r="DJ5" s="785"/>
      <c r="DK5" s="785"/>
      <c r="DL5" s="785"/>
      <c r="DM5" s="785"/>
      <c r="DN5" s="785"/>
      <c r="DO5" s="785"/>
      <c r="DP5" s="786"/>
      <c r="DQ5" s="784" t="s">
        <v>233</v>
      </c>
      <c r="DR5" s="785"/>
      <c r="DS5" s="785"/>
      <c r="DT5" s="785"/>
      <c r="DU5" s="785"/>
      <c r="DV5" s="785"/>
      <c r="DW5" s="785"/>
      <c r="DX5" s="785"/>
      <c r="DY5" s="785"/>
      <c r="DZ5" s="785"/>
      <c r="EA5" s="785"/>
      <c r="EB5" s="785"/>
      <c r="EC5" s="786"/>
    </row>
    <row r="6" spans="2:143" ht="11.25" customHeight="1">
      <c r="B6" s="677" t="s">
        <v>234</v>
      </c>
      <c r="C6" s="678"/>
      <c r="D6" s="678"/>
      <c r="E6" s="678"/>
      <c r="F6" s="678"/>
      <c r="G6" s="678"/>
      <c r="H6" s="678"/>
      <c r="I6" s="678"/>
      <c r="J6" s="678"/>
      <c r="K6" s="678"/>
      <c r="L6" s="678"/>
      <c r="M6" s="678"/>
      <c r="N6" s="678"/>
      <c r="O6" s="678"/>
      <c r="P6" s="678"/>
      <c r="Q6" s="679"/>
      <c r="R6" s="680">
        <v>66293</v>
      </c>
      <c r="S6" s="681"/>
      <c r="T6" s="681"/>
      <c r="U6" s="681"/>
      <c r="V6" s="681"/>
      <c r="W6" s="681"/>
      <c r="X6" s="681"/>
      <c r="Y6" s="682"/>
      <c r="Z6" s="713">
        <v>0.5</v>
      </c>
      <c r="AA6" s="713"/>
      <c r="AB6" s="713"/>
      <c r="AC6" s="713"/>
      <c r="AD6" s="714">
        <v>66293</v>
      </c>
      <c r="AE6" s="714"/>
      <c r="AF6" s="714"/>
      <c r="AG6" s="714"/>
      <c r="AH6" s="714"/>
      <c r="AI6" s="714"/>
      <c r="AJ6" s="714"/>
      <c r="AK6" s="714"/>
      <c r="AL6" s="683">
        <v>1.5</v>
      </c>
      <c r="AM6" s="684"/>
      <c r="AN6" s="684"/>
      <c r="AO6" s="715"/>
      <c r="AP6" s="677" t="s">
        <v>235</v>
      </c>
      <c r="AQ6" s="678"/>
      <c r="AR6" s="678"/>
      <c r="AS6" s="678"/>
      <c r="AT6" s="678"/>
      <c r="AU6" s="678"/>
      <c r="AV6" s="678"/>
      <c r="AW6" s="678"/>
      <c r="AX6" s="678"/>
      <c r="AY6" s="678"/>
      <c r="AZ6" s="678"/>
      <c r="BA6" s="678"/>
      <c r="BB6" s="678"/>
      <c r="BC6" s="678"/>
      <c r="BD6" s="678"/>
      <c r="BE6" s="678"/>
      <c r="BF6" s="679"/>
      <c r="BG6" s="680">
        <v>1887445</v>
      </c>
      <c r="BH6" s="681"/>
      <c r="BI6" s="681"/>
      <c r="BJ6" s="681"/>
      <c r="BK6" s="681"/>
      <c r="BL6" s="681"/>
      <c r="BM6" s="681"/>
      <c r="BN6" s="682"/>
      <c r="BO6" s="713">
        <v>100</v>
      </c>
      <c r="BP6" s="713"/>
      <c r="BQ6" s="713"/>
      <c r="BR6" s="713"/>
      <c r="BS6" s="714" t="s">
        <v>177</v>
      </c>
      <c r="BT6" s="714"/>
      <c r="BU6" s="714"/>
      <c r="BV6" s="714"/>
      <c r="BW6" s="714"/>
      <c r="BX6" s="714"/>
      <c r="BY6" s="714"/>
      <c r="BZ6" s="714"/>
      <c r="CA6" s="714"/>
      <c r="CB6" s="777"/>
      <c r="CD6" s="738" t="s">
        <v>236</v>
      </c>
      <c r="CE6" s="739"/>
      <c r="CF6" s="739"/>
      <c r="CG6" s="739"/>
      <c r="CH6" s="739"/>
      <c r="CI6" s="739"/>
      <c r="CJ6" s="739"/>
      <c r="CK6" s="739"/>
      <c r="CL6" s="739"/>
      <c r="CM6" s="739"/>
      <c r="CN6" s="739"/>
      <c r="CO6" s="739"/>
      <c r="CP6" s="739"/>
      <c r="CQ6" s="740"/>
      <c r="CR6" s="680">
        <v>90963</v>
      </c>
      <c r="CS6" s="681"/>
      <c r="CT6" s="681"/>
      <c r="CU6" s="681"/>
      <c r="CV6" s="681"/>
      <c r="CW6" s="681"/>
      <c r="CX6" s="681"/>
      <c r="CY6" s="682"/>
      <c r="CZ6" s="780">
        <v>0.8</v>
      </c>
      <c r="DA6" s="751"/>
      <c r="DB6" s="751"/>
      <c r="DC6" s="783"/>
      <c r="DD6" s="686" t="s">
        <v>237</v>
      </c>
      <c r="DE6" s="681"/>
      <c r="DF6" s="681"/>
      <c r="DG6" s="681"/>
      <c r="DH6" s="681"/>
      <c r="DI6" s="681"/>
      <c r="DJ6" s="681"/>
      <c r="DK6" s="681"/>
      <c r="DL6" s="681"/>
      <c r="DM6" s="681"/>
      <c r="DN6" s="681"/>
      <c r="DO6" s="681"/>
      <c r="DP6" s="682"/>
      <c r="DQ6" s="686">
        <v>90963</v>
      </c>
      <c r="DR6" s="681"/>
      <c r="DS6" s="681"/>
      <c r="DT6" s="681"/>
      <c r="DU6" s="681"/>
      <c r="DV6" s="681"/>
      <c r="DW6" s="681"/>
      <c r="DX6" s="681"/>
      <c r="DY6" s="681"/>
      <c r="DZ6" s="681"/>
      <c r="EA6" s="681"/>
      <c r="EB6" s="681"/>
      <c r="EC6" s="727"/>
    </row>
    <row r="7" spans="2:143" ht="11.25" customHeight="1">
      <c r="B7" s="677" t="s">
        <v>238</v>
      </c>
      <c r="C7" s="678"/>
      <c r="D7" s="678"/>
      <c r="E7" s="678"/>
      <c r="F7" s="678"/>
      <c r="G7" s="678"/>
      <c r="H7" s="678"/>
      <c r="I7" s="678"/>
      <c r="J7" s="678"/>
      <c r="K7" s="678"/>
      <c r="L7" s="678"/>
      <c r="M7" s="678"/>
      <c r="N7" s="678"/>
      <c r="O7" s="678"/>
      <c r="P7" s="678"/>
      <c r="Q7" s="679"/>
      <c r="R7" s="680">
        <v>1020</v>
      </c>
      <c r="S7" s="681"/>
      <c r="T7" s="681"/>
      <c r="U7" s="681"/>
      <c r="V7" s="681"/>
      <c r="W7" s="681"/>
      <c r="X7" s="681"/>
      <c r="Y7" s="682"/>
      <c r="Z7" s="713">
        <v>0</v>
      </c>
      <c r="AA7" s="713"/>
      <c r="AB7" s="713"/>
      <c r="AC7" s="713"/>
      <c r="AD7" s="714">
        <v>1020</v>
      </c>
      <c r="AE7" s="714"/>
      <c r="AF7" s="714"/>
      <c r="AG7" s="714"/>
      <c r="AH7" s="714"/>
      <c r="AI7" s="714"/>
      <c r="AJ7" s="714"/>
      <c r="AK7" s="714"/>
      <c r="AL7" s="683">
        <v>0</v>
      </c>
      <c r="AM7" s="684"/>
      <c r="AN7" s="684"/>
      <c r="AO7" s="715"/>
      <c r="AP7" s="677" t="s">
        <v>239</v>
      </c>
      <c r="AQ7" s="678"/>
      <c r="AR7" s="678"/>
      <c r="AS7" s="678"/>
      <c r="AT7" s="678"/>
      <c r="AU7" s="678"/>
      <c r="AV7" s="678"/>
      <c r="AW7" s="678"/>
      <c r="AX7" s="678"/>
      <c r="AY7" s="678"/>
      <c r="AZ7" s="678"/>
      <c r="BA7" s="678"/>
      <c r="BB7" s="678"/>
      <c r="BC7" s="678"/>
      <c r="BD7" s="678"/>
      <c r="BE7" s="678"/>
      <c r="BF7" s="679"/>
      <c r="BG7" s="680">
        <v>741547</v>
      </c>
      <c r="BH7" s="681"/>
      <c r="BI7" s="681"/>
      <c r="BJ7" s="681"/>
      <c r="BK7" s="681"/>
      <c r="BL7" s="681"/>
      <c r="BM7" s="681"/>
      <c r="BN7" s="682"/>
      <c r="BO7" s="713">
        <v>39.299999999999997</v>
      </c>
      <c r="BP7" s="713"/>
      <c r="BQ7" s="713"/>
      <c r="BR7" s="713"/>
      <c r="BS7" s="714" t="s">
        <v>177</v>
      </c>
      <c r="BT7" s="714"/>
      <c r="BU7" s="714"/>
      <c r="BV7" s="714"/>
      <c r="BW7" s="714"/>
      <c r="BX7" s="714"/>
      <c r="BY7" s="714"/>
      <c r="BZ7" s="714"/>
      <c r="CA7" s="714"/>
      <c r="CB7" s="777"/>
      <c r="CD7" s="719" t="s">
        <v>240</v>
      </c>
      <c r="CE7" s="720"/>
      <c r="CF7" s="720"/>
      <c r="CG7" s="720"/>
      <c r="CH7" s="720"/>
      <c r="CI7" s="720"/>
      <c r="CJ7" s="720"/>
      <c r="CK7" s="720"/>
      <c r="CL7" s="720"/>
      <c r="CM7" s="720"/>
      <c r="CN7" s="720"/>
      <c r="CO7" s="720"/>
      <c r="CP7" s="720"/>
      <c r="CQ7" s="721"/>
      <c r="CR7" s="680">
        <v>2690865</v>
      </c>
      <c r="CS7" s="681"/>
      <c r="CT7" s="681"/>
      <c r="CU7" s="681"/>
      <c r="CV7" s="681"/>
      <c r="CW7" s="681"/>
      <c r="CX7" s="681"/>
      <c r="CY7" s="682"/>
      <c r="CZ7" s="713">
        <v>22.3</v>
      </c>
      <c r="DA7" s="713"/>
      <c r="DB7" s="713"/>
      <c r="DC7" s="713"/>
      <c r="DD7" s="686">
        <v>58289</v>
      </c>
      <c r="DE7" s="681"/>
      <c r="DF7" s="681"/>
      <c r="DG7" s="681"/>
      <c r="DH7" s="681"/>
      <c r="DI7" s="681"/>
      <c r="DJ7" s="681"/>
      <c r="DK7" s="681"/>
      <c r="DL7" s="681"/>
      <c r="DM7" s="681"/>
      <c r="DN7" s="681"/>
      <c r="DO7" s="681"/>
      <c r="DP7" s="682"/>
      <c r="DQ7" s="686">
        <v>887755</v>
      </c>
      <c r="DR7" s="681"/>
      <c r="DS7" s="681"/>
      <c r="DT7" s="681"/>
      <c r="DU7" s="681"/>
      <c r="DV7" s="681"/>
      <c r="DW7" s="681"/>
      <c r="DX7" s="681"/>
      <c r="DY7" s="681"/>
      <c r="DZ7" s="681"/>
      <c r="EA7" s="681"/>
      <c r="EB7" s="681"/>
      <c r="EC7" s="727"/>
    </row>
    <row r="8" spans="2:143" ht="11.25" customHeight="1">
      <c r="B8" s="677" t="s">
        <v>241</v>
      </c>
      <c r="C8" s="678"/>
      <c r="D8" s="678"/>
      <c r="E8" s="678"/>
      <c r="F8" s="678"/>
      <c r="G8" s="678"/>
      <c r="H8" s="678"/>
      <c r="I8" s="678"/>
      <c r="J8" s="678"/>
      <c r="K8" s="678"/>
      <c r="L8" s="678"/>
      <c r="M8" s="678"/>
      <c r="N8" s="678"/>
      <c r="O8" s="678"/>
      <c r="P8" s="678"/>
      <c r="Q8" s="679"/>
      <c r="R8" s="680">
        <v>5121</v>
      </c>
      <c r="S8" s="681"/>
      <c r="T8" s="681"/>
      <c r="U8" s="681"/>
      <c r="V8" s="681"/>
      <c r="W8" s="681"/>
      <c r="X8" s="681"/>
      <c r="Y8" s="682"/>
      <c r="Z8" s="713">
        <v>0</v>
      </c>
      <c r="AA8" s="713"/>
      <c r="AB8" s="713"/>
      <c r="AC8" s="713"/>
      <c r="AD8" s="714">
        <v>5121</v>
      </c>
      <c r="AE8" s="714"/>
      <c r="AF8" s="714"/>
      <c r="AG8" s="714"/>
      <c r="AH8" s="714"/>
      <c r="AI8" s="714"/>
      <c r="AJ8" s="714"/>
      <c r="AK8" s="714"/>
      <c r="AL8" s="683">
        <v>0.1</v>
      </c>
      <c r="AM8" s="684"/>
      <c r="AN8" s="684"/>
      <c r="AO8" s="715"/>
      <c r="AP8" s="677" t="s">
        <v>242</v>
      </c>
      <c r="AQ8" s="678"/>
      <c r="AR8" s="678"/>
      <c r="AS8" s="678"/>
      <c r="AT8" s="678"/>
      <c r="AU8" s="678"/>
      <c r="AV8" s="678"/>
      <c r="AW8" s="678"/>
      <c r="AX8" s="678"/>
      <c r="AY8" s="678"/>
      <c r="AZ8" s="678"/>
      <c r="BA8" s="678"/>
      <c r="BB8" s="678"/>
      <c r="BC8" s="678"/>
      <c r="BD8" s="678"/>
      <c r="BE8" s="678"/>
      <c r="BF8" s="679"/>
      <c r="BG8" s="680">
        <v>25954</v>
      </c>
      <c r="BH8" s="681"/>
      <c r="BI8" s="681"/>
      <c r="BJ8" s="681"/>
      <c r="BK8" s="681"/>
      <c r="BL8" s="681"/>
      <c r="BM8" s="681"/>
      <c r="BN8" s="682"/>
      <c r="BO8" s="713">
        <v>1.4</v>
      </c>
      <c r="BP8" s="713"/>
      <c r="BQ8" s="713"/>
      <c r="BR8" s="713"/>
      <c r="BS8" s="686" t="s">
        <v>177</v>
      </c>
      <c r="BT8" s="681"/>
      <c r="BU8" s="681"/>
      <c r="BV8" s="681"/>
      <c r="BW8" s="681"/>
      <c r="BX8" s="681"/>
      <c r="BY8" s="681"/>
      <c r="BZ8" s="681"/>
      <c r="CA8" s="681"/>
      <c r="CB8" s="727"/>
      <c r="CD8" s="719" t="s">
        <v>243</v>
      </c>
      <c r="CE8" s="720"/>
      <c r="CF8" s="720"/>
      <c r="CG8" s="720"/>
      <c r="CH8" s="720"/>
      <c r="CI8" s="720"/>
      <c r="CJ8" s="720"/>
      <c r="CK8" s="720"/>
      <c r="CL8" s="720"/>
      <c r="CM8" s="720"/>
      <c r="CN8" s="720"/>
      <c r="CO8" s="720"/>
      <c r="CP8" s="720"/>
      <c r="CQ8" s="721"/>
      <c r="CR8" s="680">
        <v>2882426</v>
      </c>
      <c r="CS8" s="681"/>
      <c r="CT8" s="681"/>
      <c r="CU8" s="681"/>
      <c r="CV8" s="681"/>
      <c r="CW8" s="681"/>
      <c r="CX8" s="681"/>
      <c r="CY8" s="682"/>
      <c r="CZ8" s="713">
        <v>23.9</v>
      </c>
      <c r="DA8" s="713"/>
      <c r="DB8" s="713"/>
      <c r="DC8" s="713"/>
      <c r="DD8" s="686">
        <v>297021</v>
      </c>
      <c r="DE8" s="681"/>
      <c r="DF8" s="681"/>
      <c r="DG8" s="681"/>
      <c r="DH8" s="681"/>
      <c r="DI8" s="681"/>
      <c r="DJ8" s="681"/>
      <c r="DK8" s="681"/>
      <c r="DL8" s="681"/>
      <c r="DM8" s="681"/>
      <c r="DN8" s="681"/>
      <c r="DO8" s="681"/>
      <c r="DP8" s="682"/>
      <c r="DQ8" s="686">
        <v>1413994</v>
      </c>
      <c r="DR8" s="681"/>
      <c r="DS8" s="681"/>
      <c r="DT8" s="681"/>
      <c r="DU8" s="681"/>
      <c r="DV8" s="681"/>
      <c r="DW8" s="681"/>
      <c r="DX8" s="681"/>
      <c r="DY8" s="681"/>
      <c r="DZ8" s="681"/>
      <c r="EA8" s="681"/>
      <c r="EB8" s="681"/>
      <c r="EC8" s="727"/>
    </row>
    <row r="9" spans="2:143" ht="11.25" customHeight="1">
      <c r="B9" s="677" t="s">
        <v>244</v>
      </c>
      <c r="C9" s="678"/>
      <c r="D9" s="678"/>
      <c r="E9" s="678"/>
      <c r="F9" s="678"/>
      <c r="G9" s="678"/>
      <c r="H9" s="678"/>
      <c r="I9" s="678"/>
      <c r="J9" s="678"/>
      <c r="K9" s="678"/>
      <c r="L9" s="678"/>
      <c r="M9" s="678"/>
      <c r="N9" s="678"/>
      <c r="O9" s="678"/>
      <c r="P9" s="678"/>
      <c r="Q9" s="679"/>
      <c r="R9" s="680">
        <v>6665</v>
      </c>
      <c r="S9" s="681"/>
      <c r="T9" s="681"/>
      <c r="U9" s="681"/>
      <c r="V9" s="681"/>
      <c r="W9" s="681"/>
      <c r="X9" s="681"/>
      <c r="Y9" s="682"/>
      <c r="Z9" s="713">
        <v>0.1</v>
      </c>
      <c r="AA9" s="713"/>
      <c r="AB9" s="713"/>
      <c r="AC9" s="713"/>
      <c r="AD9" s="714">
        <v>6665</v>
      </c>
      <c r="AE9" s="714"/>
      <c r="AF9" s="714"/>
      <c r="AG9" s="714"/>
      <c r="AH9" s="714"/>
      <c r="AI9" s="714"/>
      <c r="AJ9" s="714"/>
      <c r="AK9" s="714"/>
      <c r="AL9" s="683">
        <v>0.1</v>
      </c>
      <c r="AM9" s="684"/>
      <c r="AN9" s="684"/>
      <c r="AO9" s="715"/>
      <c r="AP9" s="677" t="s">
        <v>245</v>
      </c>
      <c r="AQ9" s="678"/>
      <c r="AR9" s="678"/>
      <c r="AS9" s="678"/>
      <c r="AT9" s="678"/>
      <c r="AU9" s="678"/>
      <c r="AV9" s="678"/>
      <c r="AW9" s="678"/>
      <c r="AX9" s="678"/>
      <c r="AY9" s="678"/>
      <c r="AZ9" s="678"/>
      <c r="BA9" s="678"/>
      <c r="BB9" s="678"/>
      <c r="BC9" s="678"/>
      <c r="BD9" s="678"/>
      <c r="BE9" s="678"/>
      <c r="BF9" s="679"/>
      <c r="BG9" s="680">
        <v>550790</v>
      </c>
      <c r="BH9" s="681"/>
      <c r="BI9" s="681"/>
      <c r="BJ9" s="681"/>
      <c r="BK9" s="681"/>
      <c r="BL9" s="681"/>
      <c r="BM9" s="681"/>
      <c r="BN9" s="682"/>
      <c r="BO9" s="713">
        <v>29.2</v>
      </c>
      <c r="BP9" s="713"/>
      <c r="BQ9" s="713"/>
      <c r="BR9" s="713"/>
      <c r="BS9" s="686" t="s">
        <v>177</v>
      </c>
      <c r="BT9" s="681"/>
      <c r="BU9" s="681"/>
      <c r="BV9" s="681"/>
      <c r="BW9" s="681"/>
      <c r="BX9" s="681"/>
      <c r="BY9" s="681"/>
      <c r="BZ9" s="681"/>
      <c r="CA9" s="681"/>
      <c r="CB9" s="727"/>
      <c r="CD9" s="719" t="s">
        <v>246</v>
      </c>
      <c r="CE9" s="720"/>
      <c r="CF9" s="720"/>
      <c r="CG9" s="720"/>
      <c r="CH9" s="720"/>
      <c r="CI9" s="720"/>
      <c r="CJ9" s="720"/>
      <c r="CK9" s="720"/>
      <c r="CL9" s="720"/>
      <c r="CM9" s="720"/>
      <c r="CN9" s="720"/>
      <c r="CO9" s="720"/>
      <c r="CP9" s="720"/>
      <c r="CQ9" s="721"/>
      <c r="CR9" s="680">
        <v>3335135</v>
      </c>
      <c r="CS9" s="681"/>
      <c r="CT9" s="681"/>
      <c r="CU9" s="681"/>
      <c r="CV9" s="681"/>
      <c r="CW9" s="681"/>
      <c r="CX9" s="681"/>
      <c r="CY9" s="682"/>
      <c r="CZ9" s="713">
        <v>27.6</v>
      </c>
      <c r="DA9" s="713"/>
      <c r="DB9" s="713"/>
      <c r="DC9" s="713"/>
      <c r="DD9" s="686">
        <v>1211240</v>
      </c>
      <c r="DE9" s="681"/>
      <c r="DF9" s="681"/>
      <c r="DG9" s="681"/>
      <c r="DH9" s="681"/>
      <c r="DI9" s="681"/>
      <c r="DJ9" s="681"/>
      <c r="DK9" s="681"/>
      <c r="DL9" s="681"/>
      <c r="DM9" s="681"/>
      <c r="DN9" s="681"/>
      <c r="DO9" s="681"/>
      <c r="DP9" s="682"/>
      <c r="DQ9" s="686">
        <v>846999</v>
      </c>
      <c r="DR9" s="681"/>
      <c r="DS9" s="681"/>
      <c r="DT9" s="681"/>
      <c r="DU9" s="681"/>
      <c r="DV9" s="681"/>
      <c r="DW9" s="681"/>
      <c r="DX9" s="681"/>
      <c r="DY9" s="681"/>
      <c r="DZ9" s="681"/>
      <c r="EA9" s="681"/>
      <c r="EB9" s="681"/>
      <c r="EC9" s="727"/>
    </row>
    <row r="10" spans="2:143" ht="11.25" customHeight="1">
      <c r="B10" s="677" t="s">
        <v>247</v>
      </c>
      <c r="C10" s="678"/>
      <c r="D10" s="678"/>
      <c r="E10" s="678"/>
      <c r="F10" s="678"/>
      <c r="G10" s="678"/>
      <c r="H10" s="678"/>
      <c r="I10" s="678"/>
      <c r="J10" s="678"/>
      <c r="K10" s="678"/>
      <c r="L10" s="678"/>
      <c r="M10" s="678"/>
      <c r="N10" s="678"/>
      <c r="O10" s="678"/>
      <c r="P10" s="678"/>
      <c r="Q10" s="679"/>
      <c r="R10" s="680" t="s">
        <v>237</v>
      </c>
      <c r="S10" s="681"/>
      <c r="T10" s="681"/>
      <c r="U10" s="681"/>
      <c r="V10" s="681"/>
      <c r="W10" s="681"/>
      <c r="X10" s="681"/>
      <c r="Y10" s="682"/>
      <c r="Z10" s="713" t="s">
        <v>177</v>
      </c>
      <c r="AA10" s="713"/>
      <c r="AB10" s="713"/>
      <c r="AC10" s="713"/>
      <c r="AD10" s="714" t="s">
        <v>177</v>
      </c>
      <c r="AE10" s="714"/>
      <c r="AF10" s="714"/>
      <c r="AG10" s="714"/>
      <c r="AH10" s="714"/>
      <c r="AI10" s="714"/>
      <c r="AJ10" s="714"/>
      <c r="AK10" s="714"/>
      <c r="AL10" s="683" t="s">
        <v>177</v>
      </c>
      <c r="AM10" s="684"/>
      <c r="AN10" s="684"/>
      <c r="AO10" s="715"/>
      <c r="AP10" s="677" t="s">
        <v>248</v>
      </c>
      <c r="AQ10" s="678"/>
      <c r="AR10" s="678"/>
      <c r="AS10" s="678"/>
      <c r="AT10" s="678"/>
      <c r="AU10" s="678"/>
      <c r="AV10" s="678"/>
      <c r="AW10" s="678"/>
      <c r="AX10" s="678"/>
      <c r="AY10" s="678"/>
      <c r="AZ10" s="678"/>
      <c r="BA10" s="678"/>
      <c r="BB10" s="678"/>
      <c r="BC10" s="678"/>
      <c r="BD10" s="678"/>
      <c r="BE10" s="678"/>
      <c r="BF10" s="679"/>
      <c r="BG10" s="680">
        <v>45137</v>
      </c>
      <c r="BH10" s="681"/>
      <c r="BI10" s="681"/>
      <c r="BJ10" s="681"/>
      <c r="BK10" s="681"/>
      <c r="BL10" s="681"/>
      <c r="BM10" s="681"/>
      <c r="BN10" s="682"/>
      <c r="BO10" s="713">
        <v>2.4</v>
      </c>
      <c r="BP10" s="713"/>
      <c r="BQ10" s="713"/>
      <c r="BR10" s="713"/>
      <c r="BS10" s="686" t="s">
        <v>237</v>
      </c>
      <c r="BT10" s="681"/>
      <c r="BU10" s="681"/>
      <c r="BV10" s="681"/>
      <c r="BW10" s="681"/>
      <c r="BX10" s="681"/>
      <c r="BY10" s="681"/>
      <c r="BZ10" s="681"/>
      <c r="CA10" s="681"/>
      <c r="CB10" s="727"/>
      <c r="CD10" s="719" t="s">
        <v>249</v>
      </c>
      <c r="CE10" s="720"/>
      <c r="CF10" s="720"/>
      <c r="CG10" s="720"/>
      <c r="CH10" s="720"/>
      <c r="CI10" s="720"/>
      <c r="CJ10" s="720"/>
      <c r="CK10" s="720"/>
      <c r="CL10" s="720"/>
      <c r="CM10" s="720"/>
      <c r="CN10" s="720"/>
      <c r="CO10" s="720"/>
      <c r="CP10" s="720"/>
      <c r="CQ10" s="721"/>
      <c r="CR10" s="680">
        <v>1514</v>
      </c>
      <c r="CS10" s="681"/>
      <c r="CT10" s="681"/>
      <c r="CU10" s="681"/>
      <c r="CV10" s="681"/>
      <c r="CW10" s="681"/>
      <c r="CX10" s="681"/>
      <c r="CY10" s="682"/>
      <c r="CZ10" s="713">
        <v>0</v>
      </c>
      <c r="DA10" s="713"/>
      <c r="DB10" s="713"/>
      <c r="DC10" s="713"/>
      <c r="DD10" s="686" t="s">
        <v>237</v>
      </c>
      <c r="DE10" s="681"/>
      <c r="DF10" s="681"/>
      <c r="DG10" s="681"/>
      <c r="DH10" s="681"/>
      <c r="DI10" s="681"/>
      <c r="DJ10" s="681"/>
      <c r="DK10" s="681"/>
      <c r="DL10" s="681"/>
      <c r="DM10" s="681"/>
      <c r="DN10" s="681"/>
      <c r="DO10" s="681"/>
      <c r="DP10" s="682"/>
      <c r="DQ10" s="686">
        <v>1514</v>
      </c>
      <c r="DR10" s="681"/>
      <c r="DS10" s="681"/>
      <c r="DT10" s="681"/>
      <c r="DU10" s="681"/>
      <c r="DV10" s="681"/>
      <c r="DW10" s="681"/>
      <c r="DX10" s="681"/>
      <c r="DY10" s="681"/>
      <c r="DZ10" s="681"/>
      <c r="EA10" s="681"/>
      <c r="EB10" s="681"/>
      <c r="EC10" s="727"/>
    </row>
    <row r="11" spans="2:143" ht="11.25" customHeight="1">
      <c r="B11" s="677" t="s">
        <v>250</v>
      </c>
      <c r="C11" s="678"/>
      <c r="D11" s="678"/>
      <c r="E11" s="678"/>
      <c r="F11" s="678"/>
      <c r="G11" s="678"/>
      <c r="H11" s="678"/>
      <c r="I11" s="678"/>
      <c r="J11" s="678"/>
      <c r="K11" s="678"/>
      <c r="L11" s="678"/>
      <c r="M11" s="678"/>
      <c r="N11" s="678"/>
      <c r="O11" s="678"/>
      <c r="P11" s="678"/>
      <c r="Q11" s="679"/>
      <c r="R11" s="680">
        <v>336733</v>
      </c>
      <c r="S11" s="681"/>
      <c r="T11" s="681"/>
      <c r="U11" s="681"/>
      <c r="V11" s="681"/>
      <c r="W11" s="681"/>
      <c r="X11" s="681"/>
      <c r="Y11" s="682"/>
      <c r="Z11" s="683">
        <v>2.8</v>
      </c>
      <c r="AA11" s="684"/>
      <c r="AB11" s="684"/>
      <c r="AC11" s="685"/>
      <c r="AD11" s="686">
        <v>336733</v>
      </c>
      <c r="AE11" s="681"/>
      <c r="AF11" s="681"/>
      <c r="AG11" s="681"/>
      <c r="AH11" s="681"/>
      <c r="AI11" s="681"/>
      <c r="AJ11" s="681"/>
      <c r="AK11" s="682"/>
      <c r="AL11" s="683">
        <v>7.4</v>
      </c>
      <c r="AM11" s="684"/>
      <c r="AN11" s="684"/>
      <c r="AO11" s="715"/>
      <c r="AP11" s="677" t="s">
        <v>251</v>
      </c>
      <c r="AQ11" s="678"/>
      <c r="AR11" s="678"/>
      <c r="AS11" s="678"/>
      <c r="AT11" s="678"/>
      <c r="AU11" s="678"/>
      <c r="AV11" s="678"/>
      <c r="AW11" s="678"/>
      <c r="AX11" s="678"/>
      <c r="AY11" s="678"/>
      <c r="AZ11" s="678"/>
      <c r="BA11" s="678"/>
      <c r="BB11" s="678"/>
      <c r="BC11" s="678"/>
      <c r="BD11" s="678"/>
      <c r="BE11" s="678"/>
      <c r="BF11" s="679"/>
      <c r="BG11" s="680">
        <v>119666</v>
      </c>
      <c r="BH11" s="681"/>
      <c r="BI11" s="681"/>
      <c r="BJ11" s="681"/>
      <c r="BK11" s="681"/>
      <c r="BL11" s="681"/>
      <c r="BM11" s="681"/>
      <c r="BN11" s="682"/>
      <c r="BO11" s="713">
        <v>6.3</v>
      </c>
      <c r="BP11" s="713"/>
      <c r="BQ11" s="713"/>
      <c r="BR11" s="713"/>
      <c r="BS11" s="686" t="s">
        <v>177</v>
      </c>
      <c r="BT11" s="681"/>
      <c r="BU11" s="681"/>
      <c r="BV11" s="681"/>
      <c r="BW11" s="681"/>
      <c r="BX11" s="681"/>
      <c r="BY11" s="681"/>
      <c r="BZ11" s="681"/>
      <c r="CA11" s="681"/>
      <c r="CB11" s="727"/>
      <c r="CD11" s="719" t="s">
        <v>252</v>
      </c>
      <c r="CE11" s="720"/>
      <c r="CF11" s="720"/>
      <c r="CG11" s="720"/>
      <c r="CH11" s="720"/>
      <c r="CI11" s="720"/>
      <c r="CJ11" s="720"/>
      <c r="CK11" s="720"/>
      <c r="CL11" s="720"/>
      <c r="CM11" s="720"/>
      <c r="CN11" s="720"/>
      <c r="CO11" s="720"/>
      <c r="CP11" s="720"/>
      <c r="CQ11" s="721"/>
      <c r="CR11" s="680">
        <v>194653</v>
      </c>
      <c r="CS11" s="681"/>
      <c r="CT11" s="681"/>
      <c r="CU11" s="681"/>
      <c r="CV11" s="681"/>
      <c r="CW11" s="681"/>
      <c r="CX11" s="681"/>
      <c r="CY11" s="682"/>
      <c r="CZ11" s="713">
        <v>1.6</v>
      </c>
      <c r="DA11" s="713"/>
      <c r="DB11" s="713"/>
      <c r="DC11" s="713"/>
      <c r="DD11" s="686">
        <v>17920</v>
      </c>
      <c r="DE11" s="681"/>
      <c r="DF11" s="681"/>
      <c r="DG11" s="681"/>
      <c r="DH11" s="681"/>
      <c r="DI11" s="681"/>
      <c r="DJ11" s="681"/>
      <c r="DK11" s="681"/>
      <c r="DL11" s="681"/>
      <c r="DM11" s="681"/>
      <c r="DN11" s="681"/>
      <c r="DO11" s="681"/>
      <c r="DP11" s="682"/>
      <c r="DQ11" s="686">
        <v>84679</v>
      </c>
      <c r="DR11" s="681"/>
      <c r="DS11" s="681"/>
      <c r="DT11" s="681"/>
      <c r="DU11" s="681"/>
      <c r="DV11" s="681"/>
      <c r="DW11" s="681"/>
      <c r="DX11" s="681"/>
      <c r="DY11" s="681"/>
      <c r="DZ11" s="681"/>
      <c r="EA11" s="681"/>
      <c r="EB11" s="681"/>
      <c r="EC11" s="727"/>
    </row>
    <row r="12" spans="2:143" ht="11.25" customHeight="1">
      <c r="B12" s="677" t="s">
        <v>253</v>
      </c>
      <c r="C12" s="678"/>
      <c r="D12" s="678"/>
      <c r="E12" s="678"/>
      <c r="F12" s="678"/>
      <c r="G12" s="678"/>
      <c r="H12" s="678"/>
      <c r="I12" s="678"/>
      <c r="J12" s="678"/>
      <c r="K12" s="678"/>
      <c r="L12" s="678"/>
      <c r="M12" s="678"/>
      <c r="N12" s="678"/>
      <c r="O12" s="678"/>
      <c r="P12" s="678"/>
      <c r="Q12" s="679"/>
      <c r="R12" s="680">
        <v>26393</v>
      </c>
      <c r="S12" s="681"/>
      <c r="T12" s="681"/>
      <c r="U12" s="681"/>
      <c r="V12" s="681"/>
      <c r="W12" s="681"/>
      <c r="X12" s="681"/>
      <c r="Y12" s="682"/>
      <c r="Z12" s="713">
        <v>0.2</v>
      </c>
      <c r="AA12" s="713"/>
      <c r="AB12" s="713"/>
      <c r="AC12" s="713"/>
      <c r="AD12" s="714">
        <v>26393</v>
      </c>
      <c r="AE12" s="714"/>
      <c r="AF12" s="714"/>
      <c r="AG12" s="714"/>
      <c r="AH12" s="714"/>
      <c r="AI12" s="714"/>
      <c r="AJ12" s="714"/>
      <c r="AK12" s="714"/>
      <c r="AL12" s="683">
        <v>0.6</v>
      </c>
      <c r="AM12" s="684"/>
      <c r="AN12" s="684"/>
      <c r="AO12" s="715"/>
      <c r="AP12" s="677" t="s">
        <v>254</v>
      </c>
      <c r="AQ12" s="678"/>
      <c r="AR12" s="678"/>
      <c r="AS12" s="678"/>
      <c r="AT12" s="678"/>
      <c r="AU12" s="678"/>
      <c r="AV12" s="678"/>
      <c r="AW12" s="678"/>
      <c r="AX12" s="678"/>
      <c r="AY12" s="678"/>
      <c r="AZ12" s="678"/>
      <c r="BA12" s="678"/>
      <c r="BB12" s="678"/>
      <c r="BC12" s="678"/>
      <c r="BD12" s="678"/>
      <c r="BE12" s="678"/>
      <c r="BF12" s="679"/>
      <c r="BG12" s="680">
        <v>948984</v>
      </c>
      <c r="BH12" s="681"/>
      <c r="BI12" s="681"/>
      <c r="BJ12" s="681"/>
      <c r="BK12" s="681"/>
      <c r="BL12" s="681"/>
      <c r="BM12" s="681"/>
      <c r="BN12" s="682"/>
      <c r="BO12" s="713">
        <v>50.3</v>
      </c>
      <c r="BP12" s="713"/>
      <c r="BQ12" s="713"/>
      <c r="BR12" s="713"/>
      <c r="BS12" s="686" t="s">
        <v>177</v>
      </c>
      <c r="BT12" s="681"/>
      <c r="BU12" s="681"/>
      <c r="BV12" s="681"/>
      <c r="BW12" s="681"/>
      <c r="BX12" s="681"/>
      <c r="BY12" s="681"/>
      <c r="BZ12" s="681"/>
      <c r="CA12" s="681"/>
      <c r="CB12" s="727"/>
      <c r="CD12" s="719" t="s">
        <v>255</v>
      </c>
      <c r="CE12" s="720"/>
      <c r="CF12" s="720"/>
      <c r="CG12" s="720"/>
      <c r="CH12" s="720"/>
      <c r="CI12" s="720"/>
      <c r="CJ12" s="720"/>
      <c r="CK12" s="720"/>
      <c r="CL12" s="720"/>
      <c r="CM12" s="720"/>
      <c r="CN12" s="720"/>
      <c r="CO12" s="720"/>
      <c r="CP12" s="720"/>
      <c r="CQ12" s="721"/>
      <c r="CR12" s="680">
        <v>157329</v>
      </c>
      <c r="CS12" s="681"/>
      <c r="CT12" s="681"/>
      <c r="CU12" s="681"/>
      <c r="CV12" s="681"/>
      <c r="CW12" s="681"/>
      <c r="CX12" s="681"/>
      <c r="CY12" s="682"/>
      <c r="CZ12" s="713">
        <v>1.3</v>
      </c>
      <c r="DA12" s="713"/>
      <c r="DB12" s="713"/>
      <c r="DC12" s="713"/>
      <c r="DD12" s="686" t="s">
        <v>237</v>
      </c>
      <c r="DE12" s="681"/>
      <c r="DF12" s="681"/>
      <c r="DG12" s="681"/>
      <c r="DH12" s="681"/>
      <c r="DI12" s="681"/>
      <c r="DJ12" s="681"/>
      <c r="DK12" s="681"/>
      <c r="DL12" s="681"/>
      <c r="DM12" s="681"/>
      <c r="DN12" s="681"/>
      <c r="DO12" s="681"/>
      <c r="DP12" s="682"/>
      <c r="DQ12" s="686">
        <v>156359</v>
      </c>
      <c r="DR12" s="681"/>
      <c r="DS12" s="681"/>
      <c r="DT12" s="681"/>
      <c r="DU12" s="681"/>
      <c r="DV12" s="681"/>
      <c r="DW12" s="681"/>
      <c r="DX12" s="681"/>
      <c r="DY12" s="681"/>
      <c r="DZ12" s="681"/>
      <c r="EA12" s="681"/>
      <c r="EB12" s="681"/>
      <c r="EC12" s="727"/>
    </row>
    <row r="13" spans="2:143" ht="11.25" customHeight="1">
      <c r="B13" s="677" t="s">
        <v>256</v>
      </c>
      <c r="C13" s="678"/>
      <c r="D13" s="678"/>
      <c r="E13" s="678"/>
      <c r="F13" s="678"/>
      <c r="G13" s="678"/>
      <c r="H13" s="678"/>
      <c r="I13" s="678"/>
      <c r="J13" s="678"/>
      <c r="K13" s="678"/>
      <c r="L13" s="678"/>
      <c r="M13" s="678"/>
      <c r="N13" s="678"/>
      <c r="O13" s="678"/>
      <c r="P13" s="678"/>
      <c r="Q13" s="679"/>
      <c r="R13" s="680" t="s">
        <v>177</v>
      </c>
      <c r="S13" s="681"/>
      <c r="T13" s="681"/>
      <c r="U13" s="681"/>
      <c r="V13" s="681"/>
      <c r="W13" s="681"/>
      <c r="X13" s="681"/>
      <c r="Y13" s="682"/>
      <c r="Z13" s="713" t="s">
        <v>237</v>
      </c>
      <c r="AA13" s="713"/>
      <c r="AB13" s="713"/>
      <c r="AC13" s="713"/>
      <c r="AD13" s="714" t="s">
        <v>177</v>
      </c>
      <c r="AE13" s="714"/>
      <c r="AF13" s="714"/>
      <c r="AG13" s="714"/>
      <c r="AH13" s="714"/>
      <c r="AI13" s="714"/>
      <c r="AJ13" s="714"/>
      <c r="AK13" s="714"/>
      <c r="AL13" s="683" t="s">
        <v>177</v>
      </c>
      <c r="AM13" s="684"/>
      <c r="AN13" s="684"/>
      <c r="AO13" s="715"/>
      <c r="AP13" s="677" t="s">
        <v>257</v>
      </c>
      <c r="AQ13" s="678"/>
      <c r="AR13" s="678"/>
      <c r="AS13" s="678"/>
      <c r="AT13" s="678"/>
      <c r="AU13" s="678"/>
      <c r="AV13" s="678"/>
      <c r="AW13" s="678"/>
      <c r="AX13" s="678"/>
      <c r="AY13" s="678"/>
      <c r="AZ13" s="678"/>
      <c r="BA13" s="678"/>
      <c r="BB13" s="678"/>
      <c r="BC13" s="678"/>
      <c r="BD13" s="678"/>
      <c r="BE13" s="678"/>
      <c r="BF13" s="679"/>
      <c r="BG13" s="680">
        <v>939091</v>
      </c>
      <c r="BH13" s="681"/>
      <c r="BI13" s="681"/>
      <c r="BJ13" s="681"/>
      <c r="BK13" s="681"/>
      <c r="BL13" s="681"/>
      <c r="BM13" s="681"/>
      <c r="BN13" s="682"/>
      <c r="BO13" s="713">
        <v>49.8</v>
      </c>
      <c r="BP13" s="713"/>
      <c r="BQ13" s="713"/>
      <c r="BR13" s="713"/>
      <c r="BS13" s="686" t="s">
        <v>177</v>
      </c>
      <c r="BT13" s="681"/>
      <c r="BU13" s="681"/>
      <c r="BV13" s="681"/>
      <c r="BW13" s="681"/>
      <c r="BX13" s="681"/>
      <c r="BY13" s="681"/>
      <c r="BZ13" s="681"/>
      <c r="CA13" s="681"/>
      <c r="CB13" s="727"/>
      <c r="CD13" s="719" t="s">
        <v>258</v>
      </c>
      <c r="CE13" s="720"/>
      <c r="CF13" s="720"/>
      <c r="CG13" s="720"/>
      <c r="CH13" s="720"/>
      <c r="CI13" s="720"/>
      <c r="CJ13" s="720"/>
      <c r="CK13" s="720"/>
      <c r="CL13" s="720"/>
      <c r="CM13" s="720"/>
      <c r="CN13" s="720"/>
      <c r="CO13" s="720"/>
      <c r="CP13" s="720"/>
      <c r="CQ13" s="721"/>
      <c r="CR13" s="680">
        <v>487742</v>
      </c>
      <c r="CS13" s="681"/>
      <c r="CT13" s="681"/>
      <c r="CU13" s="681"/>
      <c r="CV13" s="681"/>
      <c r="CW13" s="681"/>
      <c r="CX13" s="681"/>
      <c r="CY13" s="682"/>
      <c r="CZ13" s="713">
        <v>4</v>
      </c>
      <c r="DA13" s="713"/>
      <c r="DB13" s="713"/>
      <c r="DC13" s="713"/>
      <c r="DD13" s="686">
        <v>103915</v>
      </c>
      <c r="DE13" s="681"/>
      <c r="DF13" s="681"/>
      <c r="DG13" s="681"/>
      <c r="DH13" s="681"/>
      <c r="DI13" s="681"/>
      <c r="DJ13" s="681"/>
      <c r="DK13" s="681"/>
      <c r="DL13" s="681"/>
      <c r="DM13" s="681"/>
      <c r="DN13" s="681"/>
      <c r="DO13" s="681"/>
      <c r="DP13" s="682"/>
      <c r="DQ13" s="686">
        <v>353578</v>
      </c>
      <c r="DR13" s="681"/>
      <c r="DS13" s="681"/>
      <c r="DT13" s="681"/>
      <c r="DU13" s="681"/>
      <c r="DV13" s="681"/>
      <c r="DW13" s="681"/>
      <c r="DX13" s="681"/>
      <c r="DY13" s="681"/>
      <c r="DZ13" s="681"/>
      <c r="EA13" s="681"/>
      <c r="EB13" s="681"/>
      <c r="EC13" s="727"/>
    </row>
    <row r="14" spans="2:143" ht="11.25" customHeight="1">
      <c r="B14" s="677" t="s">
        <v>259</v>
      </c>
      <c r="C14" s="678"/>
      <c r="D14" s="678"/>
      <c r="E14" s="678"/>
      <c r="F14" s="678"/>
      <c r="G14" s="678"/>
      <c r="H14" s="678"/>
      <c r="I14" s="678"/>
      <c r="J14" s="678"/>
      <c r="K14" s="678"/>
      <c r="L14" s="678"/>
      <c r="M14" s="678"/>
      <c r="N14" s="678"/>
      <c r="O14" s="678"/>
      <c r="P14" s="678"/>
      <c r="Q14" s="679"/>
      <c r="R14" s="680" t="s">
        <v>177</v>
      </c>
      <c r="S14" s="681"/>
      <c r="T14" s="681"/>
      <c r="U14" s="681"/>
      <c r="V14" s="681"/>
      <c r="W14" s="681"/>
      <c r="X14" s="681"/>
      <c r="Y14" s="682"/>
      <c r="Z14" s="713" t="s">
        <v>177</v>
      </c>
      <c r="AA14" s="713"/>
      <c r="AB14" s="713"/>
      <c r="AC14" s="713"/>
      <c r="AD14" s="714" t="s">
        <v>139</v>
      </c>
      <c r="AE14" s="714"/>
      <c r="AF14" s="714"/>
      <c r="AG14" s="714"/>
      <c r="AH14" s="714"/>
      <c r="AI14" s="714"/>
      <c r="AJ14" s="714"/>
      <c r="AK14" s="714"/>
      <c r="AL14" s="683" t="s">
        <v>237</v>
      </c>
      <c r="AM14" s="684"/>
      <c r="AN14" s="684"/>
      <c r="AO14" s="715"/>
      <c r="AP14" s="677" t="s">
        <v>260</v>
      </c>
      <c r="AQ14" s="678"/>
      <c r="AR14" s="678"/>
      <c r="AS14" s="678"/>
      <c r="AT14" s="678"/>
      <c r="AU14" s="678"/>
      <c r="AV14" s="678"/>
      <c r="AW14" s="678"/>
      <c r="AX14" s="678"/>
      <c r="AY14" s="678"/>
      <c r="AZ14" s="678"/>
      <c r="BA14" s="678"/>
      <c r="BB14" s="678"/>
      <c r="BC14" s="678"/>
      <c r="BD14" s="678"/>
      <c r="BE14" s="678"/>
      <c r="BF14" s="679"/>
      <c r="BG14" s="680">
        <v>54485</v>
      </c>
      <c r="BH14" s="681"/>
      <c r="BI14" s="681"/>
      <c r="BJ14" s="681"/>
      <c r="BK14" s="681"/>
      <c r="BL14" s="681"/>
      <c r="BM14" s="681"/>
      <c r="BN14" s="682"/>
      <c r="BO14" s="713">
        <v>2.9</v>
      </c>
      <c r="BP14" s="713"/>
      <c r="BQ14" s="713"/>
      <c r="BR14" s="713"/>
      <c r="BS14" s="686" t="s">
        <v>177</v>
      </c>
      <c r="BT14" s="681"/>
      <c r="BU14" s="681"/>
      <c r="BV14" s="681"/>
      <c r="BW14" s="681"/>
      <c r="BX14" s="681"/>
      <c r="BY14" s="681"/>
      <c r="BZ14" s="681"/>
      <c r="CA14" s="681"/>
      <c r="CB14" s="727"/>
      <c r="CD14" s="719" t="s">
        <v>261</v>
      </c>
      <c r="CE14" s="720"/>
      <c r="CF14" s="720"/>
      <c r="CG14" s="720"/>
      <c r="CH14" s="720"/>
      <c r="CI14" s="720"/>
      <c r="CJ14" s="720"/>
      <c r="CK14" s="720"/>
      <c r="CL14" s="720"/>
      <c r="CM14" s="720"/>
      <c r="CN14" s="720"/>
      <c r="CO14" s="720"/>
      <c r="CP14" s="720"/>
      <c r="CQ14" s="721"/>
      <c r="CR14" s="680">
        <v>322625</v>
      </c>
      <c r="CS14" s="681"/>
      <c r="CT14" s="681"/>
      <c r="CU14" s="681"/>
      <c r="CV14" s="681"/>
      <c r="CW14" s="681"/>
      <c r="CX14" s="681"/>
      <c r="CY14" s="682"/>
      <c r="CZ14" s="713">
        <v>2.7</v>
      </c>
      <c r="DA14" s="713"/>
      <c r="DB14" s="713"/>
      <c r="DC14" s="713"/>
      <c r="DD14" s="686">
        <v>20845</v>
      </c>
      <c r="DE14" s="681"/>
      <c r="DF14" s="681"/>
      <c r="DG14" s="681"/>
      <c r="DH14" s="681"/>
      <c r="DI14" s="681"/>
      <c r="DJ14" s="681"/>
      <c r="DK14" s="681"/>
      <c r="DL14" s="681"/>
      <c r="DM14" s="681"/>
      <c r="DN14" s="681"/>
      <c r="DO14" s="681"/>
      <c r="DP14" s="682"/>
      <c r="DQ14" s="686">
        <v>286138</v>
      </c>
      <c r="DR14" s="681"/>
      <c r="DS14" s="681"/>
      <c r="DT14" s="681"/>
      <c r="DU14" s="681"/>
      <c r="DV14" s="681"/>
      <c r="DW14" s="681"/>
      <c r="DX14" s="681"/>
      <c r="DY14" s="681"/>
      <c r="DZ14" s="681"/>
      <c r="EA14" s="681"/>
      <c r="EB14" s="681"/>
      <c r="EC14" s="727"/>
    </row>
    <row r="15" spans="2:143" ht="11.25" customHeight="1">
      <c r="B15" s="677" t="s">
        <v>262</v>
      </c>
      <c r="C15" s="678"/>
      <c r="D15" s="678"/>
      <c r="E15" s="678"/>
      <c r="F15" s="678"/>
      <c r="G15" s="678"/>
      <c r="H15" s="678"/>
      <c r="I15" s="678"/>
      <c r="J15" s="678"/>
      <c r="K15" s="678"/>
      <c r="L15" s="678"/>
      <c r="M15" s="678"/>
      <c r="N15" s="678"/>
      <c r="O15" s="678"/>
      <c r="P15" s="678"/>
      <c r="Q15" s="679"/>
      <c r="R15" s="680" t="s">
        <v>237</v>
      </c>
      <c r="S15" s="681"/>
      <c r="T15" s="681"/>
      <c r="U15" s="681"/>
      <c r="V15" s="681"/>
      <c r="W15" s="681"/>
      <c r="X15" s="681"/>
      <c r="Y15" s="682"/>
      <c r="Z15" s="713" t="s">
        <v>237</v>
      </c>
      <c r="AA15" s="713"/>
      <c r="AB15" s="713"/>
      <c r="AC15" s="713"/>
      <c r="AD15" s="714" t="s">
        <v>237</v>
      </c>
      <c r="AE15" s="714"/>
      <c r="AF15" s="714"/>
      <c r="AG15" s="714"/>
      <c r="AH15" s="714"/>
      <c r="AI15" s="714"/>
      <c r="AJ15" s="714"/>
      <c r="AK15" s="714"/>
      <c r="AL15" s="683" t="s">
        <v>177</v>
      </c>
      <c r="AM15" s="684"/>
      <c r="AN15" s="684"/>
      <c r="AO15" s="715"/>
      <c r="AP15" s="677" t="s">
        <v>263</v>
      </c>
      <c r="AQ15" s="678"/>
      <c r="AR15" s="678"/>
      <c r="AS15" s="678"/>
      <c r="AT15" s="678"/>
      <c r="AU15" s="678"/>
      <c r="AV15" s="678"/>
      <c r="AW15" s="678"/>
      <c r="AX15" s="678"/>
      <c r="AY15" s="678"/>
      <c r="AZ15" s="678"/>
      <c r="BA15" s="678"/>
      <c r="BB15" s="678"/>
      <c r="BC15" s="678"/>
      <c r="BD15" s="678"/>
      <c r="BE15" s="678"/>
      <c r="BF15" s="679"/>
      <c r="BG15" s="680">
        <v>142429</v>
      </c>
      <c r="BH15" s="681"/>
      <c r="BI15" s="681"/>
      <c r="BJ15" s="681"/>
      <c r="BK15" s="681"/>
      <c r="BL15" s="681"/>
      <c r="BM15" s="681"/>
      <c r="BN15" s="682"/>
      <c r="BO15" s="713">
        <v>7.5</v>
      </c>
      <c r="BP15" s="713"/>
      <c r="BQ15" s="713"/>
      <c r="BR15" s="713"/>
      <c r="BS15" s="686" t="s">
        <v>177</v>
      </c>
      <c r="BT15" s="681"/>
      <c r="BU15" s="681"/>
      <c r="BV15" s="681"/>
      <c r="BW15" s="681"/>
      <c r="BX15" s="681"/>
      <c r="BY15" s="681"/>
      <c r="BZ15" s="681"/>
      <c r="CA15" s="681"/>
      <c r="CB15" s="727"/>
      <c r="CD15" s="719" t="s">
        <v>264</v>
      </c>
      <c r="CE15" s="720"/>
      <c r="CF15" s="720"/>
      <c r="CG15" s="720"/>
      <c r="CH15" s="720"/>
      <c r="CI15" s="720"/>
      <c r="CJ15" s="720"/>
      <c r="CK15" s="720"/>
      <c r="CL15" s="720"/>
      <c r="CM15" s="720"/>
      <c r="CN15" s="720"/>
      <c r="CO15" s="720"/>
      <c r="CP15" s="720"/>
      <c r="CQ15" s="721"/>
      <c r="CR15" s="680">
        <v>972194</v>
      </c>
      <c r="CS15" s="681"/>
      <c r="CT15" s="681"/>
      <c r="CU15" s="681"/>
      <c r="CV15" s="681"/>
      <c r="CW15" s="681"/>
      <c r="CX15" s="681"/>
      <c r="CY15" s="682"/>
      <c r="CZ15" s="713">
        <v>8.1</v>
      </c>
      <c r="DA15" s="713"/>
      <c r="DB15" s="713"/>
      <c r="DC15" s="713"/>
      <c r="DD15" s="686">
        <v>356160</v>
      </c>
      <c r="DE15" s="681"/>
      <c r="DF15" s="681"/>
      <c r="DG15" s="681"/>
      <c r="DH15" s="681"/>
      <c r="DI15" s="681"/>
      <c r="DJ15" s="681"/>
      <c r="DK15" s="681"/>
      <c r="DL15" s="681"/>
      <c r="DM15" s="681"/>
      <c r="DN15" s="681"/>
      <c r="DO15" s="681"/>
      <c r="DP15" s="682"/>
      <c r="DQ15" s="686">
        <v>532771</v>
      </c>
      <c r="DR15" s="681"/>
      <c r="DS15" s="681"/>
      <c r="DT15" s="681"/>
      <c r="DU15" s="681"/>
      <c r="DV15" s="681"/>
      <c r="DW15" s="681"/>
      <c r="DX15" s="681"/>
      <c r="DY15" s="681"/>
      <c r="DZ15" s="681"/>
      <c r="EA15" s="681"/>
      <c r="EB15" s="681"/>
      <c r="EC15" s="727"/>
    </row>
    <row r="16" spans="2:143" ht="11.25" customHeight="1">
      <c r="B16" s="677" t="s">
        <v>265</v>
      </c>
      <c r="C16" s="678"/>
      <c r="D16" s="678"/>
      <c r="E16" s="678"/>
      <c r="F16" s="678"/>
      <c r="G16" s="678"/>
      <c r="H16" s="678"/>
      <c r="I16" s="678"/>
      <c r="J16" s="678"/>
      <c r="K16" s="678"/>
      <c r="L16" s="678"/>
      <c r="M16" s="678"/>
      <c r="N16" s="678"/>
      <c r="O16" s="678"/>
      <c r="P16" s="678"/>
      <c r="Q16" s="679"/>
      <c r="R16" s="680">
        <v>8181</v>
      </c>
      <c r="S16" s="681"/>
      <c r="T16" s="681"/>
      <c r="U16" s="681"/>
      <c r="V16" s="681"/>
      <c r="W16" s="681"/>
      <c r="X16" s="681"/>
      <c r="Y16" s="682"/>
      <c r="Z16" s="713">
        <v>0.1</v>
      </c>
      <c r="AA16" s="713"/>
      <c r="AB16" s="713"/>
      <c r="AC16" s="713"/>
      <c r="AD16" s="714">
        <v>8181</v>
      </c>
      <c r="AE16" s="714"/>
      <c r="AF16" s="714"/>
      <c r="AG16" s="714"/>
      <c r="AH16" s="714"/>
      <c r="AI16" s="714"/>
      <c r="AJ16" s="714"/>
      <c r="AK16" s="714"/>
      <c r="AL16" s="683">
        <v>0.2</v>
      </c>
      <c r="AM16" s="684"/>
      <c r="AN16" s="684"/>
      <c r="AO16" s="715"/>
      <c r="AP16" s="677" t="s">
        <v>266</v>
      </c>
      <c r="AQ16" s="678"/>
      <c r="AR16" s="678"/>
      <c r="AS16" s="678"/>
      <c r="AT16" s="678"/>
      <c r="AU16" s="678"/>
      <c r="AV16" s="678"/>
      <c r="AW16" s="678"/>
      <c r="AX16" s="678"/>
      <c r="AY16" s="678"/>
      <c r="AZ16" s="678"/>
      <c r="BA16" s="678"/>
      <c r="BB16" s="678"/>
      <c r="BC16" s="678"/>
      <c r="BD16" s="678"/>
      <c r="BE16" s="678"/>
      <c r="BF16" s="679"/>
      <c r="BG16" s="680" t="s">
        <v>237</v>
      </c>
      <c r="BH16" s="681"/>
      <c r="BI16" s="681"/>
      <c r="BJ16" s="681"/>
      <c r="BK16" s="681"/>
      <c r="BL16" s="681"/>
      <c r="BM16" s="681"/>
      <c r="BN16" s="682"/>
      <c r="BO16" s="713" t="s">
        <v>177</v>
      </c>
      <c r="BP16" s="713"/>
      <c r="BQ16" s="713"/>
      <c r="BR16" s="713"/>
      <c r="BS16" s="686" t="s">
        <v>237</v>
      </c>
      <c r="BT16" s="681"/>
      <c r="BU16" s="681"/>
      <c r="BV16" s="681"/>
      <c r="BW16" s="681"/>
      <c r="BX16" s="681"/>
      <c r="BY16" s="681"/>
      <c r="BZ16" s="681"/>
      <c r="CA16" s="681"/>
      <c r="CB16" s="727"/>
      <c r="CD16" s="719" t="s">
        <v>267</v>
      </c>
      <c r="CE16" s="720"/>
      <c r="CF16" s="720"/>
      <c r="CG16" s="720"/>
      <c r="CH16" s="720"/>
      <c r="CI16" s="720"/>
      <c r="CJ16" s="720"/>
      <c r="CK16" s="720"/>
      <c r="CL16" s="720"/>
      <c r="CM16" s="720"/>
      <c r="CN16" s="720"/>
      <c r="CO16" s="720"/>
      <c r="CP16" s="720"/>
      <c r="CQ16" s="721"/>
      <c r="CR16" s="680">
        <v>1474</v>
      </c>
      <c r="CS16" s="681"/>
      <c r="CT16" s="681"/>
      <c r="CU16" s="681"/>
      <c r="CV16" s="681"/>
      <c r="CW16" s="681"/>
      <c r="CX16" s="681"/>
      <c r="CY16" s="682"/>
      <c r="CZ16" s="713">
        <v>0</v>
      </c>
      <c r="DA16" s="713"/>
      <c r="DB16" s="713"/>
      <c r="DC16" s="713"/>
      <c r="DD16" s="686" t="s">
        <v>237</v>
      </c>
      <c r="DE16" s="681"/>
      <c r="DF16" s="681"/>
      <c r="DG16" s="681"/>
      <c r="DH16" s="681"/>
      <c r="DI16" s="681"/>
      <c r="DJ16" s="681"/>
      <c r="DK16" s="681"/>
      <c r="DL16" s="681"/>
      <c r="DM16" s="681"/>
      <c r="DN16" s="681"/>
      <c r="DO16" s="681"/>
      <c r="DP16" s="682"/>
      <c r="DQ16" s="686">
        <v>1474</v>
      </c>
      <c r="DR16" s="681"/>
      <c r="DS16" s="681"/>
      <c r="DT16" s="681"/>
      <c r="DU16" s="681"/>
      <c r="DV16" s="681"/>
      <c r="DW16" s="681"/>
      <c r="DX16" s="681"/>
      <c r="DY16" s="681"/>
      <c r="DZ16" s="681"/>
      <c r="EA16" s="681"/>
      <c r="EB16" s="681"/>
      <c r="EC16" s="727"/>
    </row>
    <row r="17" spans="2:133" ht="11.25" customHeight="1">
      <c r="B17" s="677" t="s">
        <v>268</v>
      </c>
      <c r="C17" s="678"/>
      <c r="D17" s="678"/>
      <c r="E17" s="678"/>
      <c r="F17" s="678"/>
      <c r="G17" s="678"/>
      <c r="H17" s="678"/>
      <c r="I17" s="678"/>
      <c r="J17" s="678"/>
      <c r="K17" s="678"/>
      <c r="L17" s="678"/>
      <c r="M17" s="678"/>
      <c r="N17" s="678"/>
      <c r="O17" s="678"/>
      <c r="P17" s="678"/>
      <c r="Q17" s="679"/>
      <c r="R17" s="680">
        <v>19154</v>
      </c>
      <c r="S17" s="681"/>
      <c r="T17" s="681"/>
      <c r="U17" s="681"/>
      <c r="V17" s="681"/>
      <c r="W17" s="681"/>
      <c r="X17" s="681"/>
      <c r="Y17" s="682"/>
      <c r="Z17" s="713">
        <v>0.2</v>
      </c>
      <c r="AA17" s="713"/>
      <c r="AB17" s="713"/>
      <c r="AC17" s="713"/>
      <c r="AD17" s="714">
        <v>19154</v>
      </c>
      <c r="AE17" s="714"/>
      <c r="AF17" s="714"/>
      <c r="AG17" s="714"/>
      <c r="AH17" s="714"/>
      <c r="AI17" s="714"/>
      <c r="AJ17" s="714"/>
      <c r="AK17" s="714"/>
      <c r="AL17" s="683">
        <v>0.4</v>
      </c>
      <c r="AM17" s="684"/>
      <c r="AN17" s="684"/>
      <c r="AO17" s="715"/>
      <c r="AP17" s="677" t="s">
        <v>269</v>
      </c>
      <c r="AQ17" s="678"/>
      <c r="AR17" s="678"/>
      <c r="AS17" s="678"/>
      <c r="AT17" s="678"/>
      <c r="AU17" s="678"/>
      <c r="AV17" s="678"/>
      <c r="AW17" s="678"/>
      <c r="AX17" s="678"/>
      <c r="AY17" s="678"/>
      <c r="AZ17" s="678"/>
      <c r="BA17" s="678"/>
      <c r="BB17" s="678"/>
      <c r="BC17" s="678"/>
      <c r="BD17" s="678"/>
      <c r="BE17" s="678"/>
      <c r="BF17" s="679"/>
      <c r="BG17" s="680" t="s">
        <v>237</v>
      </c>
      <c r="BH17" s="681"/>
      <c r="BI17" s="681"/>
      <c r="BJ17" s="681"/>
      <c r="BK17" s="681"/>
      <c r="BL17" s="681"/>
      <c r="BM17" s="681"/>
      <c r="BN17" s="682"/>
      <c r="BO17" s="713" t="s">
        <v>177</v>
      </c>
      <c r="BP17" s="713"/>
      <c r="BQ17" s="713"/>
      <c r="BR17" s="713"/>
      <c r="BS17" s="686" t="s">
        <v>177</v>
      </c>
      <c r="BT17" s="681"/>
      <c r="BU17" s="681"/>
      <c r="BV17" s="681"/>
      <c r="BW17" s="681"/>
      <c r="BX17" s="681"/>
      <c r="BY17" s="681"/>
      <c r="BZ17" s="681"/>
      <c r="CA17" s="681"/>
      <c r="CB17" s="727"/>
      <c r="CD17" s="719" t="s">
        <v>270</v>
      </c>
      <c r="CE17" s="720"/>
      <c r="CF17" s="720"/>
      <c r="CG17" s="720"/>
      <c r="CH17" s="720"/>
      <c r="CI17" s="720"/>
      <c r="CJ17" s="720"/>
      <c r="CK17" s="720"/>
      <c r="CL17" s="720"/>
      <c r="CM17" s="720"/>
      <c r="CN17" s="720"/>
      <c r="CO17" s="720"/>
      <c r="CP17" s="720"/>
      <c r="CQ17" s="721"/>
      <c r="CR17" s="680">
        <v>939712</v>
      </c>
      <c r="CS17" s="681"/>
      <c r="CT17" s="681"/>
      <c r="CU17" s="681"/>
      <c r="CV17" s="681"/>
      <c r="CW17" s="681"/>
      <c r="CX17" s="681"/>
      <c r="CY17" s="682"/>
      <c r="CZ17" s="713">
        <v>7.8</v>
      </c>
      <c r="DA17" s="713"/>
      <c r="DB17" s="713"/>
      <c r="DC17" s="713"/>
      <c r="DD17" s="686" t="s">
        <v>237</v>
      </c>
      <c r="DE17" s="681"/>
      <c r="DF17" s="681"/>
      <c r="DG17" s="681"/>
      <c r="DH17" s="681"/>
      <c r="DI17" s="681"/>
      <c r="DJ17" s="681"/>
      <c r="DK17" s="681"/>
      <c r="DL17" s="681"/>
      <c r="DM17" s="681"/>
      <c r="DN17" s="681"/>
      <c r="DO17" s="681"/>
      <c r="DP17" s="682"/>
      <c r="DQ17" s="686">
        <v>866771</v>
      </c>
      <c r="DR17" s="681"/>
      <c r="DS17" s="681"/>
      <c r="DT17" s="681"/>
      <c r="DU17" s="681"/>
      <c r="DV17" s="681"/>
      <c r="DW17" s="681"/>
      <c r="DX17" s="681"/>
      <c r="DY17" s="681"/>
      <c r="DZ17" s="681"/>
      <c r="EA17" s="681"/>
      <c r="EB17" s="681"/>
      <c r="EC17" s="727"/>
    </row>
    <row r="18" spans="2:133" ht="11.25" customHeight="1">
      <c r="B18" s="677" t="s">
        <v>271</v>
      </c>
      <c r="C18" s="678"/>
      <c r="D18" s="678"/>
      <c r="E18" s="678"/>
      <c r="F18" s="678"/>
      <c r="G18" s="678"/>
      <c r="H18" s="678"/>
      <c r="I18" s="678"/>
      <c r="J18" s="678"/>
      <c r="K18" s="678"/>
      <c r="L18" s="678"/>
      <c r="M18" s="678"/>
      <c r="N18" s="678"/>
      <c r="O18" s="678"/>
      <c r="P18" s="678"/>
      <c r="Q18" s="679"/>
      <c r="R18" s="680">
        <v>15511</v>
      </c>
      <c r="S18" s="681"/>
      <c r="T18" s="681"/>
      <c r="U18" s="681"/>
      <c r="V18" s="681"/>
      <c r="W18" s="681"/>
      <c r="X18" s="681"/>
      <c r="Y18" s="682"/>
      <c r="Z18" s="713">
        <v>0.1</v>
      </c>
      <c r="AA18" s="713"/>
      <c r="AB18" s="713"/>
      <c r="AC18" s="713"/>
      <c r="AD18" s="714">
        <v>15511</v>
      </c>
      <c r="AE18" s="714"/>
      <c r="AF18" s="714"/>
      <c r="AG18" s="714"/>
      <c r="AH18" s="714"/>
      <c r="AI18" s="714"/>
      <c r="AJ18" s="714"/>
      <c r="AK18" s="714"/>
      <c r="AL18" s="683">
        <v>0.3</v>
      </c>
      <c r="AM18" s="684"/>
      <c r="AN18" s="684"/>
      <c r="AO18" s="715"/>
      <c r="AP18" s="677" t="s">
        <v>272</v>
      </c>
      <c r="AQ18" s="678"/>
      <c r="AR18" s="678"/>
      <c r="AS18" s="678"/>
      <c r="AT18" s="678"/>
      <c r="AU18" s="678"/>
      <c r="AV18" s="678"/>
      <c r="AW18" s="678"/>
      <c r="AX18" s="678"/>
      <c r="AY18" s="678"/>
      <c r="AZ18" s="678"/>
      <c r="BA18" s="678"/>
      <c r="BB18" s="678"/>
      <c r="BC18" s="678"/>
      <c r="BD18" s="678"/>
      <c r="BE18" s="678"/>
      <c r="BF18" s="679"/>
      <c r="BG18" s="680" t="s">
        <v>237</v>
      </c>
      <c r="BH18" s="681"/>
      <c r="BI18" s="681"/>
      <c r="BJ18" s="681"/>
      <c r="BK18" s="681"/>
      <c r="BL18" s="681"/>
      <c r="BM18" s="681"/>
      <c r="BN18" s="682"/>
      <c r="BO18" s="713" t="s">
        <v>177</v>
      </c>
      <c r="BP18" s="713"/>
      <c r="BQ18" s="713"/>
      <c r="BR18" s="713"/>
      <c r="BS18" s="686" t="s">
        <v>177</v>
      </c>
      <c r="BT18" s="681"/>
      <c r="BU18" s="681"/>
      <c r="BV18" s="681"/>
      <c r="BW18" s="681"/>
      <c r="BX18" s="681"/>
      <c r="BY18" s="681"/>
      <c r="BZ18" s="681"/>
      <c r="CA18" s="681"/>
      <c r="CB18" s="727"/>
      <c r="CD18" s="719" t="s">
        <v>273</v>
      </c>
      <c r="CE18" s="720"/>
      <c r="CF18" s="720"/>
      <c r="CG18" s="720"/>
      <c r="CH18" s="720"/>
      <c r="CI18" s="720"/>
      <c r="CJ18" s="720"/>
      <c r="CK18" s="720"/>
      <c r="CL18" s="720"/>
      <c r="CM18" s="720"/>
      <c r="CN18" s="720"/>
      <c r="CO18" s="720"/>
      <c r="CP18" s="720"/>
      <c r="CQ18" s="721"/>
      <c r="CR18" s="680" t="s">
        <v>177</v>
      </c>
      <c r="CS18" s="681"/>
      <c r="CT18" s="681"/>
      <c r="CU18" s="681"/>
      <c r="CV18" s="681"/>
      <c r="CW18" s="681"/>
      <c r="CX18" s="681"/>
      <c r="CY18" s="682"/>
      <c r="CZ18" s="713" t="s">
        <v>177</v>
      </c>
      <c r="DA18" s="713"/>
      <c r="DB18" s="713"/>
      <c r="DC18" s="713"/>
      <c r="DD18" s="686" t="s">
        <v>177</v>
      </c>
      <c r="DE18" s="681"/>
      <c r="DF18" s="681"/>
      <c r="DG18" s="681"/>
      <c r="DH18" s="681"/>
      <c r="DI18" s="681"/>
      <c r="DJ18" s="681"/>
      <c r="DK18" s="681"/>
      <c r="DL18" s="681"/>
      <c r="DM18" s="681"/>
      <c r="DN18" s="681"/>
      <c r="DO18" s="681"/>
      <c r="DP18" s="682"/>
      <c r="DQ18" s="686" t="s">
        <v>177</v>
      </c>
      <c r="DR18" s="681"/>
      <c r="DS18" s="681"/>
      <c r="DT18" s="681"/>
      <c r="DU18" s="681"/>
      <c r="DV18" s="681"/>
      <c r="DW18" s="681"/>
      <c r="DX18" s="681"/>
      <c r="DY18" s="681"/>
      <c r="DZ18" s="681"/>
      <c r="EA18" s="681"/>
      <c r="EB18" s="681"/>
      <c r="EC18" s="727"/>
    </row>
    <row r="19" spans="2:133" ht="11.25" customHeight="1">
      <c r="B19" s="677" t="s">
        <v>274</v>
      </c>
      <c r="C19" s="678"/>
      <c r="D19" s="678"/>
      <c r="E19" s="678"/>
      <c r="F19" s="678"/>
      <c r="G19" s="678"/>
      <c r="H19" s="678"/>
      <c r="I19" s="678"/>
      <c r="J19" s="678"/>
      <c r="K19" s="678"/>
      <c r="L19" s="678"/>
      <c r="M19" s="678"/>
      <c r="N19" s="678"/>
      <c r="O19" s="678"/>
      <c r="P19" s="678"/>
      <c r="Q19" s="679"/>
      <c r="R19" s="680">
        <v>10763</v>
      </c>
      <c r="S19" s="681"/>
      <c r="T19" s="681"/>
      <c r="U19" s="681"/>
      <c r="V19" s="681"/>
      <c r="W19" s="681"/>
      <c r="X19" s="681"/>
      <c r="Y19" s="682"/>
      <c r="Z19" s="713">
        <v>0.1</v>
      </c>
      <c r="AA19" s="713"/>
      <c r="AB19" s="713"/>
      <c r="AC19" s="713"/>
      <c r="AD19" s="714">
        <v>10763</v>
      </c>
      <c r="AE19" s="714"/>
      <c r="AF19" s="714"/>
      <c r="AG19" s="714"/>
      <c r="AH19" s="714"/>
      <c r="AI19" s="714"/>
      <c r="AJ19" s="714"/>
      <c r="AK19" s="714"/>
      <c r="AL19" s="683">
        <v>0.2</v>
      </c>
      <c r="AM19" s="684"/>
      <c r="AN19" s="684"/>
      <c r="AO19" s="715"/>
      <c r="AP19" s="677" t="s">
        <v>275</v>
      </c>
      <c r="AQ19" s="678"/>
      <c r="AR19" s="678"/>
      <c r="AS19" s="678"/>
      <c r="AT19" s="678"/>
      <c r="AU19" s="678"/>
      <c r="AV19" s="678"/>
      <c r="AW19" s="678"/>
      <c r="AX19" s="678"/>
      <c r="AY19" s="678"/>
      <c r="AZ19" s="678"/>
      <c r="BA19" s="678"/>
      <c r="BB19" s="678"/>
      <c r="BC19" s="678"/>
      <c r="BD19" s="678"/>
      <c r="BE19" s="678"/>
      <c r="BF19" s="679"/>
      <c r="BG19" s="680" t="s">
        <v>237</v>
      </c>
      <c r="BH19" s="681"/>
      <c r="BI19" s="681"/>
      <c r="BJ19" s="681"/>
      <c r="BK19" s="681"/>
      <c r="BL19" s="681"/>
      <c r="BM19" s="681"/>
      <c r="BN19" s="682"/>
      <c r="BO19" s="713" t="s">
        <v>237</v>
      </c>
      <c r="BP19" s="713"/>
      <c r="BQ19" s="713"/>
      <c r="BR19" s="713"/>
      <c r="BS19" s="686" t="s">
        <v>237</v>
      </c>
      <c r="BT19" s="681"/>
      <c r="BU19" s="681"/>
      <c r="BV19" s="681"/>
      <c r="BW19" s="681"/>
      <c r="BX19" s="681"/>
      <c r="BY19" s="681"/>
      <c r="BZ19" s="681"/>
      <c r="CA19" s="681"/>
      <c r="CB19" s="727"/>
      <c r="CD19" s="719" t="s">
        <v>276</v>
      </c>
      <c r="CE19" s="720"/>
      <c r="CF19" s="720"/>
      <c r="CG19" s="720"/>
      <c r="CH19" s="720"/>
      <c r="CI19" s="720"/>
      <c r="CJ19" s="720"/>
      <c r="CK19" s="720"/>
      <c r="CL19" s="720"/>
      <c r="CM19" s="720"/>
      <c r="CN19" s="720"/>
      <c r="CO19" s="720"/>
      <c r="CP19" s="720"/>
      <c r="CQ19" s="721"/>
      <c r="CR19" s="680" t="s">
        <v>237</v>
      </c>
      <c r="CS19" s="681"/>
      <c r="CT19" s="681"/>
      <c r="CU19" s="681"/>
      <c r="CV19" s="681"/>
      <c r="CW19" s="681"/>
      <c r="CX19" s="681"/>
      <c r="CY19" s="682"/>
      <c r="CZ19" s="713" t="s">
        <v>177</v>
      </c>
      <c r="DA19" s="713"/>
      <c r="DB19" s="713"/>
      <c r="DC19" s="713"/>
      <c r="DD19" s="686" t="s">
        <v>237</v>
      </c>
      <c r="DE19" s="681"/>
      <c r="DF19" s="681"/>
      <c r="DG19" s="681"/>
      <c r="DH19" s="681"/>
      <c r="DI19" s="681"/>
      <c r="DJ19" s="681"/>
      <c r="DK19" s="681"/>
      <c r="DL19" s="681"/>
      <c r="DM19" s="681"/>
      <c r="DN19" s="681"/>
      <c r="DO19" s="681"/>
      <c r="DP19" s="682"/>
      <c r="DQ19" s="686" t="s">
        <v>177</v>
      </c>
      <c r="DR19" s="681"/>
      <c r="DS19" s="681"/>
      <c r="DT19" s="681"/>
      <c r="DU19" s="681"/>
      <c r="DV19" s="681"/>
      <c r="DW19" s="681"/>
      <c r="DX19" s="681"/>
      <c r="DY19" s="681"/>
      <c r="DZ19" s="681"/>
      <c r="EA19" s="681"/>
      <c r="EB19" s="681"/>
      <c r="EC19" s="727"/>
    </row>
    <row r="20" spans="2:133" ht="11.25" customHeight="1">
      <c r="B20" s="677" t="s">
        <v>277</v>
      </c>
      <c r="C20" s="678"/>
      <c r="D20" s="678"/>
      <c r="E20" s="678"/>
      <c r="F20" s="678"/>
      <c r="G20" s="678"/>
      <c r="H20" s="678"/>
      <c r="I20" s="678"/>
      <c r="J20" s="678"/>
      <c r="K20" s="678"/>
      <c r="L20" s="678"/>
      <c r="M20" s="678"/>
      <c r="N20" s="678"/>
      <c r="O20" s="678"/>
      <c r="P20" s="678"/>
      <c r="Q20" s="679"/>
      <c r="R20" s="680">
        <v>3598</v>
      </c>
      <c r="S20" s="681"/>
      <c r="T20" s="681"/>
      <c r="U20" s="681"/>
      <c r="V20" s="681"/>
      <c r="W20" s="681"/>
      <c r="X20" s="681"/>
      <c r="Y20" s="682"/>
      <c r="Z20" s="713">
        <v>0</v>
      </c>
      <c r="AA20" s="713"/>
      <c r="AB20" s="713"/>
      <c r="AC20" s="713"/>
      <c r="AD20" s="714">
        <v>3598</v>
      </c>
      <c r="AE20" s="714"/>
      <c r="AF20" s="714"/>
      <c r="AG20" s="714"/>
      <c r="AH20" s="714"/>
      <c r="AI20" s="714"/>
      <c r="AJ20" s="714"/>
      <c r="AK20" s="714"/>
      <c r="AL20" s="683">
        <v>0.1</v>
      </c>
      <c r="AM20" s="684"/>
      <c r="AN20" s="684"/>
      <c r="AO20" s="715"/>
      <c r="AP20" s="677" t="s">
        <v>278</v>
      </c>
      <c r="AQ20" s="678"/>
      <c r="AR20" s="678"/>
      <c r="AS20" s="678"/>
      <c r="AT20" s="678"/>
      <c r="AU20" s="678"/>
      <c r="AV20" s="678"/>
      <c r="AW20" s="678"/>
      <c r="AX20" s="678"/>
      <c r="AY20" s="678"/>
      <c r="AZ20" s="678"/>
      <c r="BA20" s="678"/>
      <c r="BB20" s="678"/>
      <c r="BC20" s="678"/>
      <c r="BD20" s="678"/>
      <c r="BE20" s="678"/>
      <c r="BF20" s="679"/>
      <c r="BG20" s="680" t="s">
        <v>177</v>
      </c>
      <c r="BH20" s="681"/>
      <c r="BI20" s="681"/>
      <c r="BJ20" s="681"/>
      <c r="BK20" s="681"/>
      <c r="BL20" s="681"/>
      <c r="BM20" s="681"/>
      <c r="BN20" s="682"/>
      <c r="BO20" s="713" t="s">
        <v>237</v>
      </c>
      <c r="BP20" s="713"/>
      <c r="BQ20" s="713"/>
      <c r="BR20" s="713"/>
      <c r="BS20" s="686" t="s">
        <v>177</v>
      </c>
      <c r="BT20" s="681"/>
      <c r="BU20" s="681"/>
      <c r="BV20" s="681"/>
      <c r="BW20" s="681"/>
      <c r="BX20" s="681"/>
      <c r="BY20" s="681"/>
      <c r="BZ20" s="681"/>
      <c r="CA20" s="681"/>
      <c r="CB20" s="727"/>
      <c r="CD20" s="719" t="s">
        <v>279</v>
      </c>
      <c r="CE20" s="720"/>
      <c r="CF20" s="720"/>
      <c r="CG20" s="720"/>
      <c r="CH20" s="720"/>
      <c r="CI20" s="720"/>
      <c r="CJ20" s="720"/>
      <c r="CK20" s="720"/>
      <c r="CL20" s="720"/>
      <c r="CM20" s="720"/>
      <c r="CN20" s="720"/>
      <c r="CO20" s="720"/>
      <c r="CP20" s="720"/>
      <c r="CQ20" s="721"/>
      <c r="CR20" s="680">
        <v>12076632</v>
      </c>
      <c r="CS20" s="681"/>
      <c r="CT20" s="681"/>
      <c r="CU20" s="681"/>
      <c r="CV20" s="681"/>
      <c r="CW20" s="681"/>
      <c r="CX20" s="681"/>
      <c r="CY20" s="682"/>
      <c r="CZ20" s="713">
        <v>100</v>
      </c>
      <c r="DA20" s="713"/>
      <c r="DB20" s="713"/>
      <c r="DC20" s="713"/>
      <c r="DD20" s="686">
        <v>2065390</v>
      </c>
      <c r="DE20" s="681"/>
      <c r="DF20" s="681"/>
      <c r="DG20" s="681"/>
      <c r="DH20" s="681"/>
      <c r="DI20" s="681"/>
      <c r="DJ20" s="681"/>
      <c r="DK20" s="681"/>
      <c r="DL20" s="681"/>
      <c r="DM20" s="681"/>
      <c r="DN20" s="681"/>
      <c r="DO20" s="681"/>
      <c r="DP20" s="682"/>
      <c r="DQ20" s="686">
        <v>5522995</v>
      </c>
      <c r="DR20" s="681"/>
      <c r="DS20" s="681"/>
      <c r="DT20" s="681"/>
      <c r="DU20" s="681"/>
      <c r="DV20" s="681"/>
      <c r="DW20" s="681"/>
      <c r="DX20" s="681"/>
      <c r="DY20" s="681"/>
      <c r="DZ20" s="681"/>
      <c r="EA20" s="681"/>
      <c r="EB20" s="681"/>
      <c r="EC20" s="727"/>
    </row>
    <row r="21" spans="2:133" ht="11.25" customHeight="1">
      <c r="B21" s="677" t="s">
        <v>280</v>
      </c>
      <c r="C21" s="678"/>
      <c r="D21" s="678"/>
      <c r="E21" s="678"/>
      <c r="F21" s="678"/>
      <c r="G21" s="678"/>
      <c r="H21" s="678"/>
      <c r="I21" s="678"/>
      <c r="J21" s="678"/>
      <c r="K21" s="678"/>
      <c r="L21" s="678"/>
      <c r="M21" s="678"/>
      <c r="N21" s="678"/>
      <c r="O21" s="678"/>
      <c r="P21" s="678"/>
      <c r="Q21" s="679"/>
      <c r="R21" s="680">
        <v>1150</v>
      </c>
      <c r="S21" s="681"/>
      <c r="T21" s="681"/>
      <c r="U21" s="681"/>
      <c r="V21" s="681"/>
      <c r="W21" s="681"/>
      <c r="X21" s="681"/>
      <c r="Y21" s="682"/>
      <c r="Z21" s="713">
        <v>0</v>
      </c>
      <c r="AA21" s="713"/>
      <c r="AB21" s="713"/>
      <c r="AC21" s="713"/>
      <c r="AD21" s="714">
        <v>1150</v>
      </c>
      <c r="AE21" s="714"/>
      <c r="AF21" s="714"/>
      <c r="AG21" s="714"/>
      <c r="AH21" s="714"/>
      <c r="AI21" s="714"/>
      <c r="AJ21" s="714"/>
      <c r="AK21" s="714"/>
      <c r="AL21" s="683">
        <v>0</v>
      </c>
      <c r="AM21" s="684"/>
      <c r="AN21" s="684"/>
      <c r="AO21" s="715"/>
      <c r="AP21" s="774" t="s">
        <v>281</v>
      </c>
      <c r="AQ21" s="782"/>
      <c r="AR21" s="782"/>
      <c r="AS21" s="782"/>
      <c r="AT21" s="782"/>
      <c r="AU21" s="782"/>
      <c r="AV21" s="782"/>
      <c r="AW21" s="782"/>
      <c r="AX21" s="782"/>
      <c r="AY21" s="782"/>
      <c r="AZ21" s="782"/>
      <c r="BA21" s="782"/>
      <c r="BB21" s="782"/>
      <c r="BC21" s="782"/>
      <c r="BD21" s="782"/>
      <c r="BE21" s="782"/>
      <c r="BF21" s="776"/>
      <c r="BG21" s="680" t="s">
        <v>177</v>
      </c>
      <c r="BH21" s="681"/>
      <c r="BI21" s="681"/>
      <c r="BJ21" s="681"/>
      <c r="BK21" s="681"/>
      <c r="BL21" s="681"/>
      <c r="BM21" s="681"/>
      <c r="BN21" s="682"/>
      <c r="BO21" s="713" t="s">
        <v>177</v>
      </c>
      <c r="BP21" s="713"/>
      <c r="BQ21" s="713"/>
      <c r="BR21" s="713"/>
      <c r="BS21" s="686" t="s">
        <v>177</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c r="B22" s="677" t="s">
        <v>282</v>
      </c>
      <c r="C22" s="678"/>
      <c r="D22" s="678"/>
      <c r="E22" s="678"/>
      <c r="F22" s="678"/>
      <c r="G22" s="678"/>
      <c r="H22" s="678"/>
      <c r="I22" s="678"/>
      <c r="J22" s="678"/>
      <c r="K22" s="678"/>
      <c r="L22" s="678"/>
      <c r="M22" s="678"/>
      <c r="N22" s="678"/>
      <c r="O22" s="678"/>
      <c r="P22" s="678"/>
      <c r="Q22" s="679"/>
      <c r="R22" s="680">
        <v>2524693</v>
      </c>
      <c r="S22" s="681"/>
      <c r="T22" s="681"/>
      <c r="U22" s="681"/>
      <c r="V22" s="681"/>
      <c r="W22" s="681"/>
      <c r="X22" s="681"/>
      <c r="Y22" s="682"/>
      <c r="Z22" s="713">
        <v>20.8</v>
      </c>
      <c r="AA22" s="713"/>
      <c r="AB22" s="713"/>
      <c r="AC22" s="713"/>
      <c r="AD22" s="714">
        <v>2184050</v>
      </c>
      <c r="AE22" s="714"/>
      <c r="AF22" s="714"/>
      <c r="AG22" s="714"/>
      <c r="AH22" s="714"/>
      <c r="AI22" s="714"/>
      <c r="AJ22" s="714"/>
      <c r="AK22" s="714"/>
      <c r="AL22" s="683">
        <v>47.8</v>
      </c>
      <c r="AM22" s="684"/>
      <c r="AN22" s="684"/>
      <c r="AO22" s="715"/>
      <c r="AP22" s="774" t="s">
        <v>283</v>
      </c>
      <c r="AQ22" s="782"/>
      <c r="AR22" s="782"/>
      <c r="AS22" s="782"/>
      <c r="AT22" s="782"/>
      <c r="AU22" s="782"/>
      <c r="AV22" s="782"/>
      <c r="AW22" s="782"/>
      <c r="AX22" s="782"/>
      <c r="AY22" s="782"/>
      <c r="AZ22" s="782"/>
      <c r="BA22" s="782"/>
      <c r="BB22" s="782"/>
      <c r="BC22" s="782"/>
      <c r="BD22" s="782"/>
      <c r="BE22" s="782"/>
      <c r="BF22" s="776"/>
      <c r="BG22" s="680" t="s">
        <v>177</v>
      </c>
      <c r="BH22" s="681"/>
      <c r="BI22" s="681"/>
      <c r="BJ22" s="681"/>
      <c r="BK22" s="681"/>
      <c r="BL22" s="681"/>
      <c r="BM22" s="681"/>
      <c r="BN22" s="682"/>
      <c r="BO22" s="713" t="s">
        <v>237</v>
      </c>
      <c r="BP22" s="713"/>
      <c r="BQ22" s="713"/>
      <c r="BR22" s="713"/>
      <c r="BS22" s="686" t="s">
        <v>139</v>
      </c>
      <c r="BT22" s="681"/>
      <c r="BU22" s="681"/>
      <c r="BV22" s="681"/>
      <c r="BW22" s="681"/>
      <c r="BX22" s="681"/>
      <c r="BY22" s="681"/>
      <c r="BZ22" s="681"/>
      <c r="CA22" s="681"/>
      <c r="CB22" s="727"/>
      <c r="CD22" s="784" t="s">
        <v>284</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c r="B23" s="677" t="s">
        <v>285</v>
      </c>
      <c r="C23" s="678"/>
      <c r="D23" s="678"/>
      <c r="E23" s="678"/>
      <c r="F23" s="678"/>
      <c r="G23" s="678"/>
      <c r="H23" s="678"/>
      <c r="I23" s="678"/>
      <c r="J23" s="678"/>
      <c r="K23" s="678"/>
      <c r="L23" s="678"/>
      <c r="M23" s="678"/>
      <c r="N23" s="678"/>
      <c r="O23" s="678"/>
      <c r="P23" s="678"/>
      <c r="Q23" s="679"/>
      <c r="R23" s="680">
        <v>2184050</v>
      </c>
      <c r="S23" s="681"/>
      <c r="T23" s="681"/>
      <c r="U23" s="681"/>
      <c r="V23" s="681"/>
      <c r="W23" s="681"/>
      <c r="X23" s="681"/>
      <c r="Y23" s="682"/>
      <c r="Z23" s="713">
        <v>18</v>
      </c>
      <c r="AA23" s="713"/>
      <c r="AB23" s="713"/>
      <c r="AC23" s="713"/>
      <c r="AD23" s="714">
        <v>2184050</v>
      </c>
      <c r="AE23" s="714"/>
      <c r="AF23" s="714"/>
      <c r="AG23" s="714"/>
      <c r="AH23" s="714"/>
      <c r="AI23" s="714"/>
      <c r="AJ23" s="714"/>
      <c r="AK23" s="714"/>
      <c r="AL23" s="683">
        <v>47.8</v>
      </c>
      <c r="AM23" s="684"/>
      <c r="AN23" s="684"/>
      <c r="AO23" s="715"/>
      <c r="AP23" s="774" t="s">
        <v>286</v>
      </c>
      <c r="AQ23" s="782"/>
      <c r="AR23" s="782"/>
      <c r="AS23" s="782"/>
      <c r="AT23" s="782"/>
      <c r="AU23" s="782"/>
      <c r="AV23" s="782"/>
      <c r="AW23" s="782"/>
      <c r="AX23" s="782"/>
      <c r="AY23" s="782"/>
      <c r="AZ23" s="782"/>
      <c r="BA23" s="782"/>
      <c r="BB23" s="782"/>
      <c r="BC23" s="782"/>
      <c r="BD23" s="782"/>
      <c r="BE23" s="782"/>
      <c r="BF23" s="776"/>
      <c r="BG23" s="680" t="s">
        <v>237</v>
      </c>
      <c r="BH23" s="681"/>
      <c r="BI23" s="681"/>
      <c r="BJ23" s="681"/>
      <c r="BK23" s="681"/>
      <c r="BL23" s="681"/>
      <c r="BM23" s="681"/>
      <c r="BN23" s="682"/>
      <c r="BO23" s="713" t="s">
        <v>177</v>
      </c>
      <c r="BP23" s="713"/>
      <c r="BQ23" s="713"/>
      <c r="BR23" s="713"/>
      <c r="BS23" s="686" t="s">
        <v>237</v>
      </c>
      <c r="BT23" s="681"/>
      <c r="BU23" s="681"/>
      <c r="BV23" s="681"/>
      <c r="BW23" s="681"/>
      <c r="BX23" s="681"/>
      <c r="BY23" s="681"/>
      <c r="BZ23" s="681"/>
      <c r="CA23" s="681"/>
      <c r="CB23" s="727"/>
      <c r="CD23" s="784" t="s">
        <v>225</v>
      </c>
      <c r="CE23" s="785"/>
      <c r="CF23" s="785"/>
      <c r="CG23" s="785"/>
      <c r="CH23" s="785"/>
      <c r="CI23" s="785"/>
      <c r="CJ23" s="785"/>
      <c r="CK23" s="785"/>
      <c r="CL23" s="785"/>
      <c r="CM23" s="785"/>
      <c r="CN23" s="785"/>
      <c r="CO23" s="785"/>
      <c r="CP23" s="785"/>
      <c r="CQ23" s="786"/>
      <c r="CR23" s="784" t="s">
        <v>287</v>
      </c>
      <c r="CS23" s="785"/>
      <c r="CT23" s="785"/>
      <c r="CU23" s="785"/>
      <c r="CV23" s="785"/>
      <c r="CW23" s="785"/>
      <c r="CX23" s="785"/>
      <c r="CY23" s="786"/>
      <c r="CZ23" s="784" t="s">
        <v>288</v>
      </c>
      <c r="DA23" s="785"/>
      <c r="DB23" s="785"/>
      <c r="DC23" s="786"/>
      <c r="DD23" s="784" t="s">
        <v>289</v>
      </c>
      <c r="DE23" s="785"/>
      <c r="DF23" s="785"/>
      <c r="DG23" s="785"/>
      <c r="DH23" s="785"/>
      <c r="DI23" s="785"/>
      <c r="DJ23" s="785"/>
      <c r="DK23" s="786"/>
      <c r="DL23" s="793" t="s">
        <v>290</v>
      </c>
      <c r="DM23" s="794"/>
      <c r="DN23" s="794"/>
      <c r="DO23" s="794"/>
      <c r="DP23" s="794"/>
      <c r="DQ23" s="794"/>
      <c r="DR23" s="794"/>
      <c r="DS23" s="794"/>
      <c r="DT23" s="794"/>
      <c r="DU23" s="794"/>
      <c r="DV23" s="795"/>
      <c r="DW23" s="784" t="s">
        <v>291</v>
      </c>
      <c r="DX23" s="785"/>
      <c r="DY23" s="785"/>
      <c r="DZ23" s="785"/>
      <c r="EA23" s="785"/>
      <c r="EB23" s="785"/>
      <c r="EC23" s="786"/>
    </row>
    <row r="24" spans="2:133" ht="11.25" customHeight="1">
      <c r="B24" s="677" t="s">
        <v>292</v>
      </c>
      <c r="C24" s="678"/>
      <c r="D24" s="678"/>
      <c r="E24" s="678"/>
      <c r="F24" s="678"/>
      <c r="G24" s="678"/>
      <c r="H24" s="678"/>
      <c r="I24" s="678"/>
      <c r="J24" s="678"/>
      <c r="K24" s="678"/>
      <c r="L24" s="678"/>
      <c r="M24" s="678"/>
      <c r="N24" s="678"/>
      <c r="O24" s="678"/>
      <c r="P24" s="678"/>
      <c r="Q24" s="679"/>
      <c r="R24" s="680">
        <v>340643</v>
      </c>
      <c r="S24" s="681"/>
      <c r="T24" s="681"/>
      <c r="U24" s="681"/>
      <c r="V24" s="681"/>
      <c r="W24" s="681"/>
      <c r="X24" s="681"/>
      <c r="Y24" s="682"/>
      <c r="Z24" s="713">
        <v>2.8</v>
      </c>
      <c r="AA24" s="713"/>
      <c r="AB24" s="713"/>
      <c r="AC24" s="713"/>
      <c r="AD24" s="714" t="s">
        <v>237</v>
      </c>
      <c r="AE24" s="714"/>
      <c r="AF24" s="714"/>
      <c r="AG24" s="714"/>
      <c r="AH24" s="714"/>
      <c r="AI24" s="714"/>
      <c r="AJ24" s="714"/>
      <c r="AK24" s="714"/>
      <c r="AL24" s="683" t="s">
        <v>177</v>
      </c>
      <c r="AM24" s="684"/>
      <c r="AN24" s="684"/>
      <c r="AO24" s="715"/>
      <c r="AP24" s="774" t="s">
        <v>293</v>
      </c>
      <c r="AQ24" s="782"/>
      <c r="AR24" s="782"/>
      <c r="AS24" s="782"/>
      <c r="AT24" s="782"/>
      <c r="AU24" s="782"/>
      <c r="AV24" s="782"/>
      <c r="AW24" s="782"/>
      <c r="AX24" s="782"/>
      <c r="AY24" s="782"/>
      <c r="AZ24" s="782"/>
      <c r="BA24" s="782"/>
      <c r="BB24" s="782"/>
      <c r="BC24" s="782"/>
      <c r="BD24" s="782"/>
      <c r="BE24" s="782"/>
      <c r="BF24" s="776"/>
      <c r="BG24" s="680" t="s">
        <v>177</v>
      </c>
      <c r="BH24" s="681"/>
      <c r="BI24" s="681"/>
      <c r="BJ24" s="681"/>
      <c r="BK24" s="681"/>
      <c r="BL24" s="681"/>
      <c r="BM24" s="681"/>
      <c r="BN24" s="682"/>
      <c r="BO24" s="713" t="s">
        <v>139</v>
      </c>
      <c r="BP24" s="713"/>
      <c r="BQ24" s="713"/>
      <c r="BR24" s="713"/>
      <c r="BS24" s="686" t="s">
        <v>177</v>
      </c>
      <c r="BT24" s="681"/>
      <c r="BU24" s="681"/>
      <c r="BV24" s="681"/>
      <c r="BW24" s="681"/>
      <c r="BX24" s="681"/>
      <c r="BY24" s="681"/>
      <c r="BZ24" s="681"/>
      <c r="CA24" s="681"/>
      <c r="CB24" s="727"/>
      <c r="CD24" s="738" t="s">
        <v>294</v>
      </c>
      <c r="CE24" s="739"/>
      <c r="CF24" s="739"/>
      <c r="CG24" s="739"/>
      <c r="CH24" s="739"/>
      <c r="CI24" s="739"/>
      <c r="CJ24" s="739"/>
      <c r="CK24" s="739"/>
      <c r="CL24" s="739"/>
      <c r="CM24" s="739"/>
      <c r="CN24" s="739"/>
      <c r="CO24" s="739"/>
      <c r="CP24" s="739"/>
      <c r="CQ24" s="740"/>
      <c r="CR24" s="735">
        <v>3513471</v>
      </c>
      <c r="CS24" s="736"/>
      <c r="CT24" s="736"/>
      <c r="CU24" s="736"/>
      <c r="CV24" s="736"/>
      <c r="CW24" s="736"/>
      <c r="CX24" s="736"/>
      <c r="CY24" s="779"/>
      <c r="CZ24" s="780">
        <v>29.1</v>
      </c>
      <c r="DA24" s="751"/>
      <c r="DB24" s="751"/>
      <c r="DC24" s="783"/>
      <c r="DD24" s="778">
        <v>2342524</v>
      </c>
      <c r="DE24" s="736"/>
      <c r="DF24" s="736"/>
      <c r="DG24" s="736"/>
      <c r="DH24" s="736"/>
      <c r="DI24" s="736"/>
      <c r="DJ24" s="736"/>
      <c r="DK24" s="779"/>
      <c r="DL24" s="778">
        <v>2321795</v>
      </c>
      <c r="DM24" s="736"/>
      <c r="DN24" s="736"/>
      <c r="DO24" s="736"/>
      <c r="DP24" s="736"/>
      <c r="DQ24" s="736"/>
      <c r="DR24" s="736"/>
      <c r="DS24" s="736"/>
      <c r="DT24" s="736"/>
      <c r="DU24" s="736"/>
      <c r="DV24" s="779"/>
      <c r="DW24" s="780">
        <v>48.5</v>
      </c>
      <c r="DX24" s="751"/>
      <c r="DY24" s="751"/>
      <c r="DZ24" s="751"/>
      <c r="EA24" s="751"/>
      <c r="EB24" s="751"/>
      <c r="EC24" s="781"/>
    </row>
    <row r="25" spans="2:133" ht="11.25" customHeight="1">
      <c r="B25" s="677" t="s">
        <v>295</v>
      </c>
      <c r="C25" s="678"/>
      <c r="D25" s="678"/>
      <c r="E25" s="678"/>
      <c r="F25" s="678"/>
      <c r="G25" s="678"/>
      <c r="H25" s="678"/>
      <c r="I25" s="678"/>
      <c r="J25" s="678"/>
      <c r="K25" s="678"/>
      <c r="L25" s="678"/>
      <c r="M25" s="678"/>
      <c r="N25" s="678"/>
      <c r="O25" s="678"/>
      <c r="P25" s="678"/>
      <c r="Q25" s="679"/>
      <c r="R25" s="680" t="s">
        <v>237</v>
      </c>
      <c r="S25" s="681"/>
      <c r="T25" s="681"/>
      <c r="U25" s="681"/>
      <c r="V25" s="681"/>
      <c r="W25" s="681"/>
      <c r="X25" s="681"/>
      <c r="Y25" s="682"/>
      <c r="Z25" s="713" t="s">
        <v>177</v>
      </c>
      <c r="AA25" s="713"/>
      <c r="AB25" s="713"/>
      <c r="AC25" s="713"/>
      <c r="AD25" s="714" t="s">
        <v>177</v>
      </c>
      <c r="AE25" s="714"/>
      <c r="AF25" s="714"/>
      <c r="AG25" s="714"/>
      <c r="AH25" s="714"/>
      <c r="AI25" s="714"/>
      <c r="AJ25" s="714"/>
      <c r="AK25" s="714"/>
      <c r="AL25" s="683" t="s">
        <v>177</v>
      </c>
      <c r="AM25" s="684"/>
      <c r="AN25" s="684"/>
      <c r="AO25" s="715"/>
      <c r="AP25" s="774" t="s">
        <v>296</v>
      </c>
      <c r="AQ25" s="782"/>
      <c r="AR25" s="782"/>
      <c r="AS25" s="782"/>
      <c r="AT25" s="782"/>
      <c r="AU25" s="782"/>
      <c r="AV25" s="782"/>
      <c r="AW25" s="782"/>
      <c r="AX25" s="782"/>
      <c r="AY25" s="782"/>
      <c r="AZ25" s="782"/>
      <c r="BA25" s="782"/>
      <c r="BB25" s="782"/>
      <c r="BC25" s="782"/>
      <c r="BD25" s="782"/>
      <c r="BE25" s="782"/>
      <c r="BF25" s="776"/>
      <c r="BG25" s="680" t="s">
        <v>237</v>
      </c>
      <c r="BH25" s="681"/>
      <c r="BI25" s="681"/>
      <c r="BJ25" s="681"/>
      <c r="BK25" s="681"/>
      <c r="BL25" s="681"/>
      <c r="BM25" s="681"/>
      <c r="BN25" s="682"/>
      <c r="BO25" s="713" t="s">
        <v>237</v>
      </c>
      <c r="BP25" s="713"/>
      <c r="BQ25" s="713"/>
      <c r="BR25" s="713"/>
      <c r="BS25" s="686" t="s">
        <v>237</v>
      </c>
      <c r="BT25" s="681"/>
      <c r="BU25" s="681"/>
      <c r="BV25" s="681"/>
      <c r="BW25" s="681"/>
      <c r="BX25" s="681"/>
      <c r="BY25" s="681"/>
      <c r="BZ25" s="681"/>
      <c r="CA25" s="681"/>
      <c r="CB25" s="727"/>
      <c r="CD25" s="719" t="s">
        <v>297</v>
      </c>
      <c r="CE25" s="720"/>
      <c r="CF25" s="720"/>
      <c r="CG25" s="720"/>
      <c r="CH25" s="720"/>
      <c r="CI25" s="720"/>
      <c r="CJ25" s="720"/>
      <c r="CK25" s="720"/>
      <c r="CL25" s="720"/>
      <c r="CM25" s="720"/>
      <c r="CN25" s="720"/>
      <c r="CO25" s="720"/>
      <c r="CP25" s="720"/>
      <c r="CQ25" s="721"/>
      <c r="CR25" s="680">
        <v>1274250</v>
      </c>
      <c r="CS25" s="699"/>
      <c r="CT25" s="699"/>
      <c r="CU25" s="699"/>
      <c r="CV25" s="699"/>
      <c r="CW25" s="699"/>
      <c r="CX25" s="699"/>
      <c r="CY25" s="700"/>
      <c r="CZ25" s="683">
        <v>10.6</v>
      </c>
      <c r="DA25" s="701"/>
      <c r="DB25" s="701"/>
      <c r="DC25" s="702"/>
      <c r="DD25" s="686">
        <v>1095914</v>
      </c>
      <c r="DE25" s="699"/>
      <c r="DF25" s="699"/>
      <c r="DG25" s="699"/>
      <c r="DH25" s="699"/>
      <c r="DI25" s="699"/>
      <c r="DJ25" s="699"/>
      <c r="DK25" s="700"/>
      <c r="DL25" s="686">
        <v>1088651</v>
      </c>
      <c r="DM25" s="699"/>
      <c r="DN25" s="699"/>
      <c r="DO25" s="699"/>
      <c r="DP25" s="699"/>
      <c r="DQ25" s="699"/>
      <c r="DR25" s="699"/>
      <c r="DS25" s="699"/>
      <c r="DT25" s="699"/>
      <c r="DU25" s="699"/>
      <c r="DV25" s="700"/>
      <c r="DW25" s="683">
        <v>22.7</v>
      </c>
      <c r="DX25" s="701"/>
      <c r="DY25" s="701"/>
      <c r="DZ25" s="701"/>
      <c r="EA25" s="701"/>
      <c r="EB25" s="701"/>
      <c r="EC25" s="722"/>
    </row>
    <row r="26" spans="2:133" ht="11.25" customHeight="1">
      <c r="B26" s="677" t="s">
        <v>298</v>
      </c>
      <c r="C26" s="678"/>
      <c r="D26" s="678"/>
      <c r="E26" s="678"/>
      <c r="F26" s="678"/>
      <c r="G26" s="678"/>
      <c r="H26" s="678"/>
      <c r="I26" s="678"/>
      <c r="J26" s="678"/>
      <c r="K26" s="678"/>
      <c r="L26" s="678"/>
      <c r="M26" s="678"/>
      <c r="N26" s="678"/>
      <c r="O26" s="678"/>
      <c r="P26" s="678"/>
      <c r="Q26" s="679"/>
      <c r="R26" s="680">
        <v>4897209</v>
      </c>
      <c r="S26" s="681"/>
      <c r="T26" s="681"/>
      <c r="U26" s="681"/>
      <c r="V26" s="681"/>
      <c r="W26" s="681"/>
      <c r="X26" s="681"/>
      <c r="Y26" s="682"/>
      <c r="Z26" s="713">
        <v>40.299999999999997</v>
      </c>
      <c r="AA26" s="713"/>
      <c r="AB26" s="713"/>
      <c r="AC26" s="713"/>
      <c r="AD26" s="714">
        <v>4556566</v>
      </c>
      <c r="AE26" s="714"/>
      <c r="AF26" s="714"/>
      <c r="AG26" s="714"/>
      <c r="AH26" s="714"/>
      <c r="AI26" s="714"/>
      <c r="AJ26" s="714"/>
      <c r="AK26" s="714"/>
      <c r="AL26" s="683">
        <v>99.7</v>
      </c>
      <c r="AM26" s="684"/>
      <c r="AN26" s="684"/>
      <c r="AO26" s="715"/>
      <c r="AP26" s="774" t="s">
        <v>299</v>
      </c>
      <c r="AQ26" s="775"/>
      <c r="AR26" s="775"/>
      <c r="AS26" s="775"/>
      <c r="AT26" s="775"/>
      <c r="AU26" s="775"/>
      <c r="AV26" s="775"/>
      <c r="AW26" s="775"/>
      <c r="AX26" s="775"/>
      <c r="AY26" s="775"/>
      <c r="AZ26" s="775"/>
      <c r="BA26" s="775"/>
      <c r="BB26" s="775"/>
      <c r="BC26" s="775"/>
      <c r="BD26" s="775"/>
      <c r="BE26" s="775"/>
      <c r="BF26" s="776"/>
      <c r="BG26" s="680" t="s">
        <v>237</v>
      </c>
      <c r="BH26" s="681"/>
      <c r="BI26" s="681"/>
      <c r="BJ26" s="681"/>
      <c r="BK26" s="681"/>
      <c r="BL26" s="681"/>
      <c r="BM26" s="681"/>
      <c r="BN26" s="682"/>
      <c r="BO26" s="713" t="s">
        <v>177</v>
      </c>
      <c r="BP26" s="713"/>
      <c r="BQ26" s="713"/>
      <c r="BR26" s="713"/>
      <c r="BS26" s="686" t="s">
        <v>177</v>
      </c>
      <c r="BT26" s="681"/>
      <c r="BU26" s="681"/>
      <c r="BV26" s="681"/>
      <c r="BW26" s="681"/>
      <c r="BX26" s="681"/>
      <c r="BY26" s="681"/>
      <c r="BZ26" s="681"/>
      <c r="CA26" s="681"/>
      <c r="CB26" s="727"/>
      <c r="CD26" s="719" t="s">
        <v>300</v>
      </c>
      <c r="CE26" s="720"/>
      <c r="CF26" s="720"/>
      <c r="CG26" s="720"/>
      <c r="CH26" s="720"/>
      <c r="CI26" s="720"/>
      <c r="CJ26" s="720"/>
      <c r="CK26" s="720"/>
      <c r="CL26" s="720"/>
      <c r="CM26" s="720"/>
      <c r="CN26" s="720"/>
      <c r="CO26" s="720"/>
      <c r="CP26" s="720"/>
      <c r="CQ26" s="721"/>
      <c r="CR26" s="680">
        <v>684324</v>
      </c>
      <c r="CS26" s="681"/>
      <c r="CT26" s="681"/>
      <c r="CU26" s="681"/>
      <c r="CV26" s="681"/>
      <c r="CW26" s="681"/>
      <c r="CX26" s="681"/>
      <c r="CY26" s="682"/>
      <c r="CZ26" s="683">
        <v>5.7</v>
      </c>
      <c r="DA26" s="701"/>
      <c r="DB26" s="701"/>
      <c r="DC26" s="702"/>
      <c r="DD26" s="686">
        <v>582944</v>
      </c>
      <c r="DE26" s="681"/>
      <c r="DF26" s="681"/>
      <c r="DG26" s="681"/>
      <c r="DH26" s="681"/>
      <c r="DI26" s="681"/>
      <c r="DJ26" s="681"/>
      <c r="DK26" s="682"/>
      <c r="DL26" s="686" t="s">
        <v>237</v>
      </c>
      <c r="DM26" s="681"/>
      <c r="DN26" s="681"/>
      <c r="DO26" s="681"/>
      <c r="DP26" s="681"/>
      <c r="DQ26" s="681"/>
      <c r="DR26" s="681"/>
      <c r="DS26" s="681"/>
      <c r="DT26" s="681"/>
      <c r="DU26" s="681"/>
      <c r="DV26" s="682"/>
      <c r="DW26" s="683" t="s">
        <v>237</v>
      </c>
      <c r="DX26" s="701"/>
      <c r="DY26" s="701"/>
      <c r="DZ26" s="701"/>
      <c r="EA26" s="701"/>
      <c r="EB26" s="701"/>
      <c r="EC26" s="722"/>
    </row>
    <row r="27" spans="2:133" ht="11.25" customHeight="1">
      <c r="B27" s="677" t="s">
        <v>301</v>
      </c>
      <c r="C27" s="678"/>
      <c r="D27" s="678"/>
      <c r="E27" s="678"/>
      <c r="F27" s="678"/>
      <c r="G27" s="678"/>
      <c r="H27" s="678"/>
      <c r="I27" s="678"/>
      <c r="J27" s="678"/>
      <c r="K27" s="678"/>
      <c r="L27" s="678"/>
      <c r="M27" s="678"/>
      <c r="N27" s="678"/>
      <c r="O27" s="678"/>
      <c r="P27" s="678"/>
      <c r="Q27" s="679"/>
      <c r="R27" s="680">
        <v>3078</v>
      </c>
      <c r="S27" s="681"/>
      <c r="T27" s="681"/>
      <c r="U27" s="681"/>
      <c r="V27" s="681"/>
      <c r="W27" s="681"/>
      <c r="X27" s="681"/>
      <c r="Y27" s="682"/>
      <c r="Z27" s="713">
        <v>0</v>
      </c>
      <c r="AA27" s="713"/>
      <c r="AB27" s="713"/>
      <c r="AC27" s="713"/>
      <c r="AD27" s="714">
        <v>3078</v>
      </c>
      <c r="AE27" s="714"/>
      <c r="AF27" s="714"/>
      <c r="AG27" s="714"/>
      <c r="AH27" s="714"/>
      <c r="AI27" s="714"/>
      <c r="AJ27" s="714"/>
      <c r="AK27" s="714"/>
      <c r="AL27" s="683">
        <v>0.1</v>
      </c>
      <c r="AM27" s="684"/>
      <c r="AN27" s="684"/>
      <c r="AO27" s="715"/>
      <c r="AP27" s="677" t="s">
        <v>302</v>
      </c>
      <c r="AQ27" s="678"/>
      <c r="AR27" s="678"/>
      <c r="AS27" s="678"/>
      <c r="AT27" s="678"/>
      <c r="AU27" s="678"/>
      <c r="AV27" s="678"/>
      <c r="AW27" s="678"/>
      <c r="AX27" s="678"/>
      <c r="AY27" s="678"/>
      <c r="AZ27" s="678"/>
      <c r="BA27" s="678"/>
      <c r="BB27" s="678"/>
      <c r="BC27" s="678"/>
      <c r="BD27" s="678"/>
      <c r="BE27" s="678"/>
      <c r="BF27" s="679"/>
      <c r="BG27" s="680">
        <v>1887445</v>
      </c>
      <c r="BH27" s="681"/>
      <c r="BI27" s="681"/>
      <c r="BJ27" s="681"/>
      <c r="BK27" s="681"/>
      <c r="BL27" s="681"/>
      <c r="BM27" s="681"/>
      <c r="BN27" s="682"/>
      <c r="BO27" s="713">
        <v>100</v>
      </c>
      <c r="BP27" s="713"/>
      <c r="BQ27" s="713"/>
      <c r="BR27" s="713"/>
      <c r="BS27" s="686" t="s">
        <v>237</v>
      </c>
      <c r="BT27" s="681"/>
      <c r="BU27" s="681"/>
      <c r="BV27" s="681"/>
      <c r="BW27" s="681"/>
      <c r="BX27" s="681"/>
      <c r="BY27" s="681"/>
      <c r="BZ27" s="681"/>
      <c r="CA27" s="681"/>
      <c r="CB27" s="727"/>
      <c r="CD27" s="719" t="s">
        <v>303</v>
      </c>
      <c r="CE27" s="720"/>
      <c r="CF27" s="720"/>
      <c r="CG27" s="720"/>
      <c r="CH27" s="720"/>
      <c r="CI27" s="720"/>
      <c r="CJ27" s="720"/>
      <c r="CK27" s="720"/>
      <c r="CL27" s="720"/>
      <c r="CM27" s="720"/>
      <c r="CN27" s="720"/>
      <c r="CO27" s="720"/>
      <c r="CP27" s="720"/>
      <c r="CQ27" s="721"/>
      <c r="CR27" s="680">
        <v>1299509</v>
      </c>
      <c r="CS27" s="699"/>
      <c r="CT27" s="699"/>
      <c r="CU27" s="699"/>
      <c r="CV27" s="699"/>
      <c r="CW27" s="699"/>
      <c r="CX27" s="699"/>
      <c r="CY27" s="700"/>
      <c r="CZ27" s="683">
        <v>10.8</v>
      </c>
      <c r="DA27" s="701"/>
      <c r="DB27" s="701"/>
      <c r="DC27" s="702"/>
      <c r="DD27" s="686">
        <v>379839</v>
      </c>
      <c r="DE27" s="699"/>
      <c r="DF27" s="699"/>
      <c r="DG27" s="699"/>
      <c r="DH27" s="699"/>
      <c r="DI27" s="699"/>
      <c r="DJ27" s="699"/>
      <c r="DK27" s="700"/>
      <c r="DL27" s="686">
        <v>366373</v>
      </c>
      <c r="DM27" s="699"/>
      <c r="DN27" s="699"/>
      <c r="DO27" s="699"/>
      <c r="DP27" s="699"/>
      <c r="DQ27" s="699"/>
      <c r="DR27" s="699"/>
      <c r="DS27" s="699"/>
      <c r="DT27" s="699"/>
      <c r="DU27" s="699"/>
      <c r="DV27" s="700"/>
      <c r="DW27" s="683">
        <v>7.6</v>
      </c>
      <c r="DX27" s="701"/>
      <c r="DY27" s="701"/>
      <c r="DZ27" s="701"/>
      <c r="EA27" s="701"/>
      <c r="EB27" s="701"/>
      <c r="EC27" s="722"/>
    </row>
    <row r="28" spans="2:133" ht="11.25" customHeight="1">
      <c r="B28" s="677" t="s">
        <v>304</v>
      </c>
      <c r="C28" s="678"/>
      <c r="D28" s="678"/>
      <c r="E28" s="678"/>
      <c r="F28" s="678"/>
      <c r="G28" s="678"/>
      <c r="H28" s="678"/>
      <c r="I28" s="678"/>
      <c r="J28" s="678"/>
      <c r="K28" s="678"/>
      <c r="L28" s="678"/>
      <c r="M28" s="678"/>
      <c r="N28" s="678"/>
      <c r="O28" s="678"/>
      <c r="P28" s="678"/>
      <c r="Q28" s="679"/>
      <c r="R28" s="680">
        <v>41705</v>
      </c>
      <c r="S28" s="681"/>
      <c r="T28" s="681"/>
      <c r="U28" s="681"/>
      <c r="V28" s="681"/>
      <c r="W28" s="681"/>
      <c r="X28" s="681"/>
      <c r="Y28" s="682"/>
      <c r="Z28" s="713">
        <v>0.3</v>
      </c>
      <c r="AA28" s="713"/>
      <c r="AB28" s="713"/>
      <c r="AC28" s="713"/>
      <c r="AD28" s="714" t="s">
        <v>139</v>
      </c>
      <c r="AE28" s="714"/>
      <c r="AF28" s="714"/>
      <c r="AG28" s="714"/>
      <c r="AH28" s="714"/>
      <c r="AI28" s="714"/>
      <c r="AJ28" s="714"/>
      <c r="AK28" s="714"/>
      <c r="AL28" s="683" t="s">
        <v>237</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305</v>
      </c>
      <c r="CE28" s="720"/>
      <c r="CF28" s="720"/>
      <c r="CG28" s="720"/>
      <c r="CH28" s="720"/>
      <c r="CI28" s="720"/>
      <c r="CJ28" s="720"/>
      <c r="CK28" s="720"/>
      <c r="CL28" s="720"/>
      <c r="CM28" s="720"/>
      <c r="CN28" s="720"/>
      <c r="CO28" s="720"/>
      <c r="CP28" s="720"/>
      <c r="CQ28" s="721"/>
      <c r="CR28" s="680">
        <v>939712</v>
      </c>
      <c r="CS28" s="681"/>
      <c r="CT28" s="681"/>
      <c r="CU28" s="681"/>
      <c r="CV28" s="681"/>
      <c r="CW28" s="681"/>
      <c r="CX28" s="681"/>
      <c r="CY28" s="682"/>
      <c r="CZ28" s="683">
        <v>7.8</v>
      </c>
      <c r="DA28" s="701"/>
      <c r="DB28" s="701"/>
      <c r="DC28" s="702"/>
      <c r="DD28" s="686">
        <v>866771</v>
      </c>
      <c r="DE28" s="681"/>
      <c r="DF28" s="681"/>
      <c r="DG28" s="681"/>
      <c r="DH28" s="681"/>
      <c r="DI28" s="681"/>
      <c r="DJ28" s="681"/>
      <c r="DK28" s="682"/>
      <c r="DL28" s="686">
        <v>866771</v>
      </c>
      <c r="DM28" s="681"/>
      <c r="DN28" s="681"/>
      <c r="DO28" s="681"/>
      <c r="DP28" s="681"/>
      <c r="DQ28" s="681"/>
      <c r="DR28" s="681"/>
      <c r="DS28" s="681"/>
      <c r="DT28" s="681"/>
      <c r="DU28" s="681"/>
      <c r="DV28" s="682"/>
      <c r="DW28" s="683">
        <v>18.100000000000001</v>
      </c>
      <c r="DX28" s="701"/>
      <c r="DY28" s="701"/>
      <c r="DZ28" s="701"/>
      <c r="EA28" s="701"/>
      <c r="EB28" s="701"/>
      <c r="EC28" s="722"/>
    </row>
    <row r="29" spans="2:133" ht="11.25" customHeight="1">
      <c r="B29" s="677" t="s">
        <v>306</v>
      </c>
      <c r="C29" s="678"/>
      <c r="D29" s="678"/>
      <c r="E29" s="678"/>
      <c r="F29" s="678"/>
      <c r="G29" s="678"/>
      <c r="H29" s="678"/>
      <c r="I29" s="678"/>
      <c r="J29" s="678"/>
      <c r="K29" s="678"/>
      <c r="L29" s="678"/>
      <c r="M29" s="678"/>
      <c r="N29" s="678"/>
      <c r="O29" s="678"/>
      <c r="P29" s="678"/>
      <c r="Q29" s="679"/>
      <c r="R29" s="680">
        <v>91961</v>
      </c>
      <c r="S29" s="681"/>
      <c r="T29" s="681"/>
      <c r="U29" s="681"/>
      <c r="V29" s="681"/>
      <c r="W29" s="681"/>
      <c r="X29" s="681"/>
      <c r="Y29" s="682"/>
      <c r="Z29" s="713">
        <v>0.8</v>
      </c>
      <c r="AA29" s="713"/>
      <c r="AB29" s="713"/>
      <c r="AC29" s="713"/>
      <c r="AD29" s="714">
        <v>5088</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307</v>
      </c>
      <c r="CE29" s="766"/>
      <c r="CF29" s="719" t="s">
        <v>70</v>
      </c>
      <c r="CG29" s="720"/>
      <c r="CH29" s="720"/>
      <c r="CI29" s="720"/>
      <c r="CJ29" s="720"/>
      <c r="CK29" s="720"/>
      <c r="CL29" s="720"/>
      <c r="CM29" s="720"/>
      <c r="CN29" s="720"/>
      <c r="CO29" s="720"/>
      <c r="CP29" s="720"/>
      <c r="CQ29" s="721"/>
      <c r="CR29" s="680">
        <v>939688</v>
      </c>
      <c r="CS29" s="699"/>
      <c r="CT29" s="699"/>
      <c r="CU29" s="699"/>
      <c r="CV29" s="699"/>
      <c r="CW29" s="699"/>
      <c r="CX29" s="699"/>
      <c r="CY29" s="700"/>
      <c r="CZ29" s="683">
        <v>7.8</v>
      </c>
      <c r="DA29" s="701"/>
      <c r="DB29" s="701"/>
      <c r="DC29" s="702"/>
      <c r="DD29" s="686">
        <v>866747</v>
      </c>
      <c r="DE29" s="699"/>
      <c r="DF29" s="699"/>
      <c r="DG29" s="699"/>
      <c r="DH29" s="699"/>
      <c r="DI29" s="699"/>
      <c r="DJ29" s="699"/>
      <c r="DK29" s="700"/>
      <c r="DL29" s="686">
        <v>866747</v>
      </c>
      <c r="DM29" s="699"/>
      <c r="DN29" s="699"/>
      <c r="DO29" s="699"/>
      <c r="DP29" s="699"/>
      <c r="DQ29" s="699"/>
      <c r="DR29" s="699"/>
      <c r="DS29" s="699"/>
      <c r="DT29" s="699"/>
      <c r="DU29" s="699"/>
      <c r="DV29" s="700"/>
      <c r="DW29" s="683">
        <v>18.100000000000001</v>
      </c>
      <c r="DX29" s="701"/>
      <c r="DY29" s="701"/>
      <c r="DZ29" s="701"/>
      <c r="EA29" s="701"/>
      <c r="EB29" s="701"/>
      <c r="EC29" s="722"/>
    </row>
    <row r="30" spans="2:133" ht="11.25" customHeight="1">
      <c r="B30" s="677" t="s">
        <v>308</v>
      </c>
      <c r="C30" s="678"/>
      <c r="D30" s="678"/>
      <c r="E30" s="678"/>
      <c r="F30" s="678"/>
      <c r="G30" s="678"/>
      <c r="H30" s="678"/>
      <c r="I30" s="678"/>
      <c r="J30" s="678"/>
      <c r="K30" s="678"/>
      <c r="L30" s="678"/>
      <c r="M30" s="678"/>
      <c r="N30" s="678"/>
      <c r="O30" s="678"/>
      <c r="P30" s="678"/>
      <c r="Q30" s="679"/>
      <c r="R30" s="680">
        <v>53114</v>
      </c>
      <c r="S30" s="681"/>
      <c r="T30" s="681"/>
      <c r="U30" s="681"/>
      <c r="V30" s="681"/>
      <c r="W30" s="681"/>
      <c r="X30" s="681"/>
      <c r="Y30" s="682"/>
      <c r="Z30" s="713">
        <v>0.4</v>
      </c>
      <c r="AA30" s="713"/>
      <c r="AB30" s="713"/>
      <c r="AC30" s="713"/>
      <c r="AD30" s="714" t="s">
        <v>177</v>
      </c>
      <c r="AE30" s="714"/>
      <c r="AF30" s="714"/>
      <c r="AG30" s="714"/>
      <c r="AH30" s="714"/>
      <c r="AI30" s="714"/>
      <c r="AJ30" s="714"/>
      <c r="AK30" s="714"/>
      <c r="AL30" s="683" t="s">
        <v>237</v>
      </c>
      <c r="AM30" s="684"/>
      <c r="AN30" s="684"/>
      <c r="AO30" s="715"/>
      <c r="AP30" s="741" t="s">
        <v>225</v>
      </c>
      <c r="AQ30" s="742"/>
      <c r="AR30" s="742"/>
      <c r="AS30" s="742"/>
      <c r="AT30" s="742"/>
      <c r="AU30" s="742"/>
      <c r="AV30" s="742"/>
      <c r="AW30" s="742"/>
      <c r="AX30" s="742"/>
      <c r="AY30" s="742"/>
      <c r="AZ30" s="742"/>
      <c r="BA30" s="742"/>
      <c r="BB30" s="742"/>
      <c r="BC30" s="742"/>
      <c r="BD30" s="742"/>
      <c r="BE30" s="742"/>
      <c r="BF30" s="743"/>
      <c r="BG30" s="741" t="s">
        <v>309</v>
      </c>
      <c r="BH30" s="754"/>
      <c r="BI30" s="754"/>
      <c r="BJ30" s="754"/>
      <c r="BK30" s="754"/>
      <c r="BL30" s="754"/>
      <c r="BM30" s="754"/>
      <c r="BN30" s="754"/>
      <c r="BO30" s="754"/>
      <c r="BP30" s="754"/>
      <c r="BQ30" s="755"/>
      <c r="BR30" s="741" t="s">
        <v>310</v>
      </c>
      <c r="BS30" s="754"/>
      <c r="BT30" s="754"/>
      <c r="BU30" s="754"/>
      <c r="BV30" s="754"/>
      <c r="BW30" s="754"/>
      <c r="BX30" s="754"/>
      <c r="BY30" s="754"/>
      <c r="BZ30" s="754"/>
      <c r="CA30" s="754"/>
      <c r="CB30" s="755"/>
      <c r="CD30" s="767"/>
      <c r="CE30" s="768"/>
      <c r="CF30" s="719" t="s">
        <v>311</v>
      </c>
      <c r="CG30" s="720"/>
      <c r="CH30" s="720"/>
      <c r="CI30" s="720"/>
      <c r="CJ30" s="720"/>
      <c r="CK30" s="720"/>
      <c r="CL30" s="720"/>
      <c r="CM30" s="720"/>
      <c r="CN30" s="720"/>
      <c r="CO30" s="720"/>
      <c r="CP30" s="720"/>
      <c r="CQ30" s="721"/>
      <c r="CR30" s="680">
        <v>908878</v>
      </c>
      <c r="CS30" s="681"/>
      <c r="CT30" s="681"/>
      <c r="CU30" s="681"/>
      <c r="CV30" s="681"/>
      <c r="CW30" s="681"/>
      <c r="CX30" s="681"/>
      <c r="CY30" s="682"/>
      <c r="CZ30" s="683">
        <v>7.5</v>
      </c>
      <c r="DA30" s="701"/>
      <c r="DB30" s="701"/>
      <c r="DC30" s="702"/>
      <c r="DD30" s="686">
        <v>837968</v>
      </c>
      <c r="DE30" s="681"/>
      <c r="DF30" s="681"/>
      <c r="DG30" s="681"/>
      <c r="DH30" s="681"/>
      <c r="DI30" s="681"/>
      <c r="DJ30" s="681"/>
      <c r="DK30" s="682"/>
      <c r="DL30" s="686">
        <v>837968</v>
      </c>
      <c r="DM30" s="681"/>
      <c r="DN30" s="681"/>
      <c r="DO30" s="681"/>
      <c r="DP30" s="681"/>
      <c r="DQ30" s="681"/>
      <c r="DR30" s="681"/>
      <c r="DS30" s="681"/>
      <c r="DT30" s="681"/>
      <c r="DU30" s="681"/>
      <c r="DV30" s="682"/>
      <c r="DW30" s="683">
        <v>17.5</v>
      </c>
      <c r="DX30" s="701"/>
      <c r="DY30" s="701"/>
      <c r="DZ30" s="701"/>
      <c r="EA30" s="701"/>
      <c r="EB30" s="701"/>
      <c r="EC30" s="722"/>
    </row>
    <row r="31" spans="2:133" ht="11.25" customHeight="1">
      <c r="B31" s="677" t="s">
        <v>312</v>
      </c>
      <c r="C31" s="678"/>
      <c r="D31" s="678"/>
      <c r="E31" s="678"/>
      <c r="F31" s="678"/>
      <c r="G31" s="678"/>
      <c r="H31" s="678"/>
      <c r="I31" s="678"/>
      <c r="J31" s="678"/>
      <c r="K31" s="678"/>
      <c r="L31" s="678"/>
      <c r="M31" s="678"/>
      <c r="N31" s="678"/>
      <c r="O31" s="678"/>
      <c r="P31" s="678"/>
      <c r="Q31" s="679"/>
      <c r="R31" s="680">
        <v>2751431</v>
      </c>
      <c r="S31" s="681"/>
      <c r="T31" s="681"/>
      <c r="U31" s="681"/>
      <c r="V31" s="681"/>
      <c r="W31" s="681"/>
      <c r="X31" s="681"/>
      <c r="Y31" s="682"/>
      <c r="Z31" s="713">
        <v>22.6</v>
      </c>
      <c r="AA31" s="713"/>
      <c r="AB31" s="713"/>
      <c r="AC31" s="713"/>
      <c r="AD31" s="714" t="s">
        <v>177</v>
      </c>
      <c r="AE31" s="714"/>
      <c r="AF31" s="714"/>
      <c r="AG31" s="714"/>
      <c r="AH31" s="714"/>
      <c r="AI31" s="714"/>
      <c r="AJ31" s="714"/>
      <c r="AK31" s="714"/>
      <c r="AL31" s="683" t="s">
        <v>237</v>
      </c>
      <c r="AM31" s="684"/>
      <c r="AN31" s="684"/>
      <c r="AO31" s="715"/>
      <c r="AP31" s="756" t="s">
        <v>313</v>
      </c>
      <c r="AQ31" s="757"/>
      <c r="AR31" s="757"/>
      <c r="AS31" s="757"/>
      <c r="AT31" s="762" t="s">
        <v>314</v>
      </c>
      <c r="AU31" s="231"/>
      <c r="AV31" s="231"/>
      <c r="AW31" s="231"/>
      <c r="AX31" s="746" t="s">
        <v>191</v>
      </c>
      <c r="AY31" s="747"/>
      <c r="AZ31" s="747"/>
      <c r="BA31" s="747"/>
      <c r="BB31" s="747"/>
      <c r="BC31" s="747"/>
      <c r="BD31" s="747"/>
      <c r="BE31" s="747"/>
      <c r="BF31" s="748"/>
      <c r="BG31" s="749">
        <v>97.8</v>
      </c>
      <c r="BH31" s="750"/>
      <c r="BI31" s="750"/>
      <c r="BJ31" s="750"/>
      <c r="BK31" s="750"/>
      <c r="BL31" s="750"/>
      <c r="BM31" s="751">
        <v>95.5</v>
      </c>
      <c r="BN31" s="750"/>
      <c r="BO31" s="750"/>
      <c r="BP31" s="750"/>
      <c r="BQ31" s="752"/>
      <c r="BR31" s="749">
        <v>98.8</v>
      </c>
      <c r="BS31" s="750"/>
      <c r="BT31" s="750"/>
      <c r="BU31" s="750"/>
      <c r="BV31" s="750"/>
      <c r="BW31" s="750"/>
      <c r="BX31" s="751">
        <v>96.3</v>
      </c>
      <c r="BY31" s="750"/>
      <c r="BZ31" s="750"/>
      <c r="CA31" s="750"/>
      <c r="CB31" s="752"/>
      <c r="CD31" s="767"/>
      <c r="CE31" s="768"/>
      <c r="CF31" s="719" t="s">
        <v>315</v>
      </c>
      <c r="CG31" s="720"/>
      <c r="CH31" s="720"/>
      <c r="CI31" s="720"/>
      <c r="CJ31" s="720"/>
      <c r="CK31" s="720"/>
      <c r="CL31" s="720"/>
      <c r="CM31" s="720"/>
      <c r="CN31" s="720"/>
      <c r="CO31" s="720"/>
      <c r="CP31" s="720"/>
      <c r="CQ31" s="721"/>
      <c r="CR31" s="680">
        <v>30810</v>
      </c>
      <c r="CS31" s="699"/>
      <c r="CT31" s="699"/>
      <c r="CU31" s="699"/>
      <c r="CV31" s="699"/>
      <c r="CW31" s="699"/>
      <c r="CX31" s="699"/>
      <c r="CY31" s="700"/>
      <c r="CZ31" s="683">
        <v>0.3</v>
      </c>
      <c r="DA31" s="701"/>
      <c r="DB31" s="701"/>
      <c r="DC31" s="702"/>
      <c r="DD31" s="686">
        <v>28779</v>
      </c>
      <c r="DE31" s="699"/>
      <c r="DF31" s="699"/>
      <c r="DG31" s="699"/>
      <c r="DH31" s="699"/>
      <c r="DI31" s="699"/>
      <c r="DJ31" s="699"/>
      <c r="DK31" s="700"/>
      <c r="DL31" s="686">
        <v>28779</v>
      </c>
      <c r="DM31" s="699"/>
      <c r="DN31" s="699"/>
      <c r="DO31" s="699"/>
      <c r="DP31" s="699"/>
      <c r="DQ31" s="699"/>
      <c r="DR31" s="699"/>
      <c r="DS31" s="699"/>
      <c r="DT31" s="699"/>
      <c r="DU31" s="699"/>
      <c r="DV31" s="700"/>
      <c r="DW31" s="683">
        <v>0.6</v>
      </c>
      <c r="DX31" s="701"/>
      <c r="DY31" s="701"/>
      <c r="DZ31" s="701"/>
      <c r="EA31" s="701"/>
      <c r="EB31" s="701"/>
      <c r="EC31" s="722"/>
    </row>
    <row r="32" spans="2:133" ht="11.25" customHeight="1">
      <c r="B32" s="771" t="s">
        <v>316</v>
      </c>
      <c r="C32" s="772"/>
      <c r="D32" s="772"/>
      <c r="E32" s="772"/>
      <c r="F32" s="772"/>
      <c r="G32" s="772"/>
      <c r="H32" s="772"/>
      <c r="I32" s="772"/>
      <c r="J32" s="772"/>
      <c r="K32" s="772"/>
      <c r="L32" s="772"/>
      <c r="M32" s="772"/>
      <c r="N32" s="772"/>
      <c r="O32" s="772"/>
      <c r="P32" s="772"/>
      <c r="Q32" s="773"/>
      <c r="R32" s="680" t="s">
        <v>237</v>
      </c>
      <c r="S32" s="681"/>
      <c r="T32" s="681"/>
      <c r="U32" s="681"/>
      <c r="V32" s="681"/>
      <c r="W32" s="681"/>
      <c r="X32" s="681"/>
      <c r="Y32" s="682"/>
      <c r="Z32" s="713" t="s">
        <v>237</v>
      </c>
      <c r="AA32" s="713"/>
      <c r="AB32" s="713"/>
      <c r="AC32" s="713"/>
      <c r="AD32" s="714" t="s">
        <v>177</v>
      </c>
      <c r="AE32" s="714"/>
      <c r="AF32" s="714"/>
      <c r="AG32" s="714"/>
      <c r="AH32" s="714"/>
      <c r="AI32" s="714"/>
      <c r="AJ32" s="714"/>
      <c r="AK32" s="714"/>
      <c r="AL32" s="683" t="s">
        <v>237</v>
      </c>
      <c r="AM32" s="684"/>
      <c r="AN32" s="684"/>
      <c r="AO32" s="715"/>
      <c r="AP32" s="758"/>
      <c r="AQ32" s="759"/>
      <c r="AR32" s="759"/>
      <c r="AS32" s="759"/>
      <c r="AT32" s="763"/>
      <c r="AU32" s="230" t="s">
        <v>317</v>
      </c>
      <c r="AV32" s="230"/>
      <c r="AW32" s="230"/>
      <c r="AX32" s="677" t="s">
        <v>318</v>
      </c>
      <c r="AY32" s="678"/>
      <c r="AZ32" s="678"/>
      <c r="BA32" s="678"/>
      <c r="BB32" s="678"/>
      <c r="BC32" s="678"/>
      <c r="BD32" s="678"/>
      <c r="BE32" s="678"/>
      <c r="BF32" s="679"/>
      <c r="BG32" s="753">
        <v>98.8</v>
      </c>
      <c r="BH32" s="699"/>
      <c r="BI32" s="699"/>
      <c r="BJ32" s="699"/>
      <c r="BK32" s="699"/>
      <c r="BL32" s="699"/>
      <c r="BM32" s="684">
        <v>95.9</v>
      </c>
      <c r="BN32" s="745"/>
      <c r="BO32" s="745"/>
      <c r="BP32" s="745"/>
      <c r="BQ32" s="726"/>
      <c r="BR32" s="753">
        <v>98.5</v>
      </c>
      <c r="BS32" s="699"/>
      <c r="BT32" s="699"/>
      <c r="BU32" s="699"/>
      <c r="BV32" s="699"/>
      <c r="BW32" s="699"/>
      <c r="BX32" s="684">
        <v>95.8</v>
      </c>
      <c r="BY32" s="745"/>
      <c r="BZ32" s="745"/>
      <c r="CA32" s="745"/>
      <c r="CB32" s="726"/>
      <c r="CD32" s="769"/>
      <c r="CE32" s="770"/>
      <c r="CF32" s="719" t="s">
        <v>319</v>
      </c>
      <c r="CG32" s="720"/>
      <c r="CH32" s="720"/>
      <c r="CI32" s="720"/>
      <c r="CJ32" s="720"/>
      <c r="CK32" s="720"/>
      <c r="CL32" s="720"/>
      <c r="CM32" s="720"/>
      <c r="CN32" s="720"/>
      <c r="CO32" s="720"/>
      <c r="CP32" s="720"/>
      <c r="CQ32" s="721"/>
      <c r="CR32" s="680">
        <v>24</v>
      </c>
      <c r="CS32" s="681"/>
      <c r="CT32" s="681"/>
      <c r="CU32" s="681"/>
      <c r="CV32" s="681"/>
      <c r="CW32" s="681"/>
      <c r="CX32" s="681"/>
      <c r="CY32" s="682"/>
      <c r="CZ32" s="683">
        <v>0</v>
      </c>
      <c r="DA32" s="701"/>
      <c r="DB32" s="701"/>
      <c r="DC32" s="702"/>
      <c r="DD32" s="686">
        <v>24</v>
      </c>
      <c r="DE32" s="681"/>
      <c r="DF32" s="681"/>
      <c r="DG32" s="681"/>
      <c r="DH32" s="681"/>
      <c r="DI32" s="681"/>
      <c r="DJ32" s="681"/>
      <c r="DK32" s="682"/>
      <c r="DL32" s="686">
        <v>24</v>
      </c>
      <c r="DM32" s="681"/>
      <c r="DN32" s="681"/>
      <c r="DO32" s="681"/>
      <c r="DP32" s="681"/>
      <c r="DQ32" s="681"/>
      <c r="DR32" s="681"/>
      <c r="DS32" s="681"/>
      <c r="DT32" s="681"/>
      <c r="DU32" s="681"/>
      <c r="DV32" s="682"/>
      <c r="DW32" s="683">
        <v>0</v>
      </c>
      <c r="DX32" s="701"/>
      <c r="DY32" s="701"/>
      <c r="DZ32" s="701"/>
      <c r="EA32" s="701"/>
      <c r="EB32" s="701"/>
      <c r="EC32" s="722"/>
    </row>
    <row r="33" spans="2:133" ht="11.25" customHeight="1">
      <c r="B33" s="677" t="s">
        <v>320</v>
      </c>
      <c r="C33" s="678"/>
      <c r="D33" s="678"/>
      <c r="E33" s="678"/>
      <c r="F33" s="678"/>
      <c r="G33" s="678"/>
      <c r="H33" s="678"/>
      <c r="I33" s="678"/>
      <c r="J33" s="678"/>
      <c r="K33" s="678"/>
      <c r="L33" s="678"/>
      <c r="M33" s="678"/>
      <c r="N33" s="678"/>
      <c r="O33" s="678"/>
      <c r="P33" s="678"/>
      <c r="Q33" s="679"/>
      <c r="R33" s="680">
        <v>530481</v>
      </c>
      <c r="S33" s="681"/>
      <c r="T33" s="681"/>
      <c r="U33" s="681"/>
      <c r="V33" s="681"/>
      <c r="W33" s="681"/>
      <c r="X33" s="681"/>
      <c r="Y33" s="682"/>
      <c r="Z33" s="713">
        <v>4.4000000000000004</v>
      </c>
      <c r="AA33" s="713"/>
      <c r="AB33" s="713"/>
      <c r="AC33" s="713"/>
      <c r="AD33" s="714" t="s">
        <v>177</v>
      </c>
      <c r="AE33" s="714"/>
      <c r="AF33" s="714"/>
      <c r="AG33" s="714"/>
      <c r="AH33" s="714"/>
      <c r="AI33" s="714"/>
      <c r="AJ33" s="714"/>
      <c r="AK33" s="714"/>
      <c r="AL33" s="683" t="s">
        <v>177</v>
      </c>
      <c r="AM33" s="684"/>
      <c r="AN33" s="684"/>
      <c r="AO33" s="715"/>
      <c r="AP33" s="760"/>
      <c r="AQ33" s="761"/>
      <c r="AR33" s="761"/>
      <c r="AS33" s="761"/>
      <c r="AT33" s="764"/>
      <c r="AU33" s="232"/>
      <c r="AV33" s="232"/>
      <c r="AW33" s="232"/>
      <c r="AX33" s="661" t="s">
        <v>321</v>
      </c>
      <c r="AY33" s="662"/>
      <c r="AZ33" s="662"/>
      <c r="BA33" s="662"/>
      <c r="BB33" s="662"/>
      <c r="BC33" s="662"/>
      <c r="BD33" s="662"/>
      <c r="BE33" s="662"/>
      <c r="BF33" s="663"/>
      <c r="BG33" s="744">
        <v>96.8</v>
      </c>
      <c r="BH33" s="665"/>
      <c r="BI33" s="665"/>
      <c r="BJ33" s="665"/>
      <c r="BK33" s="665"/>
      <c r="BL33" s="665"/>
      <c r="BM33" s="707">
        <v>94.6</v>
      </c>
      <c r="BN33" s="665"/>
      <c r="BO33" s="665"/>
      <c r="BP33" s="665"/>
      <c r="BQ33" s="709"/>
      <c r="BR33" s="744">
        <v>98.9</v>
      </c>
      <c r="BS33" s="665"/>
      <c r="BT33" s="665"/>
      <c r="BU33" s="665"/>
      <c r="BV33" s="665"/>
      <c r="BW33" s="665"/>
      <c r="BX33" s="707">
        <v>96.4</v>
      </c>
      <c r="BY33" s="665"/>
      <c r="BZ33" s="665"/>
      <c r="CA33" s="665"/>
      <c r="CB33" s="709"/>
      <c r="CD33" s="719" t="s">
        <v>322</v>
      </c>
      <c r="CE33" s="720"/>
      <c r="CF33" s="720"/>
      <c r="CG33" s="720"/>
      <c r="CH33" s="720"/>
      <c r="CI33" s="720"/>
      <c r="CJ33" s="720"/>
      <c r="CK33" s="720"/>
      <c r="CL33" s="720"/>
      <c r="CM33" s="720"/>
      <c r="CN33" s="720"/>
      <c r="CO33" s="720"/>
      <c r="CP33" s="720"/>
      <c r="CQ33" s="721"/>
      <c r="CR33" s="680">
        <v>6496297</v>
      </c>
      <c r="CS33" s="699"/>
      <c r="CT33" s="699"/>
      <c r="CU33" s="699"/>
      <c r="CV33" s="699"/>
      <c r="CW33" s="699"/>
      <c r="CX33" s="699"/>
      <c r="CY33" s="700"/>
      <c r="CZ33" s="683">
        <v>53.8</v>
      </c>
      <c r="DA33" s="701"/>
      <c r="DB33" s="701"/>
      <c r="DC33" s="702"/>
      <c r="DD33" s="686">
        <v>3076931</v>
      </c>
      <c r="DE33" s="699"/>
      <c r="DF33" s="699"/>
      <c r="DG33" s="699"/>
      <c r="DH33" s="699"/>
      <c r="DI33" s="699"/>
      <c r="DJ33" s="699"/>
      <c r="DK33" s="700"/>
      <c r="DL33" s="686">
        <v>2443026</v>
      </c>
      <c r="DM33" s="699"/>
      <c r="DN33" s="699"/>
      <c r="DO33" s="699"/>
      <c r="DP33" s="699"/>
      <c r="DQ33" s="699"/>
      <c r="DR33" s="699"/>
      <c r="DS33" s="699"/>
      <c r="DT33" s="699"/>
      <c r="DU33" s="699"/>
      <c r="DV33" s="700"/>
      <c r="DW33" s="683">
        <v>51</v>
      </c>
      <c r="DX33" s="701"/>
      <c r="DY33" s="701"/>
      <c r="DZ33" s="701"/>
      <c r="EA33" s="701"/>
      <c r="EB33" s="701"/>
      <c r="EC33" s="722"/>
    </row>
    <row r="34" spans="2:133" ht="11.25" customHeight="1">
      <c r="B34" s="677" t="s">
        <v>323</v>
      </c>
      <c r="C34" s="678"/>
      <c r="D34" s="678"/>
      <c r="E34" s="678"/>
      <c r="F34" s="678"/>
      <c r="G34" s="678"/>
      <c r="H34" s="678"/>
      <c r="I34" s="678"/>
      <c r="J34" s="678"/>
      <c r="K34" s="678"/>
      <c r="L34" s="678"/>
      <c r="M34" s="678"/>
      <c r="N34" s="678"/>
      <c r="O34" s="678"/>
      <c r="P34" s="678"/>
      <c r="Q34" s="679"/>
      <c r="R34" s="680">
        <v>14467</v>
      </c>
      <c r="S34" s="681"/>
      <c r="T34" s="681"/>
      <c r="U34" s="681"/>
      <c r="V34" s="681"/>
      <c r="W34" s="681"/>
      <c r="X34" s="681"/>
      <c r="Y34" s="682"/>
      <c r="Z34" s="713">
        <v>0.1</v>
      </c>
      <c r="AA34" s="713"/>
      <c r="AB34" s="713"/>
      <c r="AC34" s="713"/>
      <c r="AD34" s="714">
        <v>4305</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324</v>
      </c>
      <c r="CE34" s="720"/>
      <c r="CF34" s="720"/>
      <c r="CG34" s="720"/>
      <c r="CH34" s="720"/>
      <c r="CI34" s="720"/>
      <c r="CJ34" s="720"/>
      <c r="CK34" s="720"/>
      <c r="CL34" s="720"/>
      <c r="CM34" s="720"/>
      <c r="CN34" s="720"/>
      <c r="CO34" s="720"/>
      <c r="CP34" s="720"/>
      <c r="CQ34" s="721"/>
      <c r="CR34" s="680">
        <v>1256971</v>
      </c>
      <c r="CS34" s="681"/>
      <c r="CT34" s="681"/>
      <c r="CU34" s="681"/>
      <c r="CV34" s="681"/>
      <c r="CW34" s="681"/>
      <c r="CX34" s="681"/>
      <c r="CY34" s="682"/>
      <c r="CZ34" s="683">
        <v>10.4</v>
      </c>
      <c r="DA34" s="701"/>
      <c r="DB34" s="701"/>
      <c r="DC34" s="702"/>
      <c r="DD34" s="686">
        <v>980632</v>
      </c>
      <c r="DE34" s="681"/>
      <c r="DF34" s="681"/>
      <c r="DG34" s="681"/>
      <c r="DH34" s="681"/>
      <c r="DI34" s="681"/>
      <c r="DJ34" s="681"/>
      <c r="DK34" s="682"/>
      <c r="DL34" s="686">
        <v>755721</v>
      </c>
      <c r="DM34" s="681"/>
      <c r="DN34" s="681"/>
      <c r="DO34" s="681"/>
      <c r="DP34" s="681"/>
      <c r="DQ34" s="681"/>
      <c r="DR34" s="681"/>
      <c r="DS34" s="681"/>
      <c r="DT34" s="681"/>
      <c r="DU34" s="681"/>
      <c r="DV34" s="682"/>
      <c r="DW34" s="683">
        <v>15.8</v>
      </c>
      <c r="DX34" s="701"/>
      <c r="DY34" s="701"/>
      <c r="DZ34" s="701"/>
      <c r="EA34" s="701"/>
      <c r="EB34" s="701"/>
      <c r="EC34" s="722"/>
    </row>
    <row r="35" spans="2:133" ht="11.25" customHeight="1">
      <c r="B35" s="677" t="s">
        <v>325</v>
      </c>
      <c r="C35" s="678"/>
      <c r="D35" s="678"/>
      <c r="E35" s="678"/>
      <c r="F35" s="678"/>
      <c r="G35" s="678"/>
      <c r="H35" s="678"/>
      <c r="I35" s="678"/>
      <c r="J35" s="678"/>
      <c r="K35" s="678"/>
      <c r="L35" s="678"/>
      <c r="M35" s="678"/>
      <c r="N35" s="678"/>
      <c r="O35" s="678"/>
      <c r="P35" s="678"/>
      <c r="Q35" s="679"/>
      <c r="R35" s="680">
        <v>56409</v>
      </c>
      <c r="S35" s="681"/>
      <c r="T35" s="681"/>
      <c r="U35" s="681"/>
      <c r="V35" s="681"/>
      <c r="W35" s="681"/>
      <c r="X35" s="681"/>
      <c r="Y35" s="682"/>
      <c r="Z35" s="713">
        <v>0.5</v>
      </c>
      <c r="AA35" s="713"/>
      <c r="AB35" s="713"/>
      <c r="AC35" s="713"/>
      <c r="AD35" s="714" t="s">
        <v>177</v>
      </c>
      <c r="AE35" s="714"/>
      <c r="AF35" s="714"/>
      <c r="AG35" s="714"/>
      <c r="AH35" s="714"/>
      <c r="AI35" s="714"/>
      <c r="AJ35" s="714"/>
      <c r="AK35" s="714"/>
      <c r="AL35" s="683" t="s">
        <v>177</v>
      </c>
      <c r="AM35" s="684"/>
      <c r="AN35" s="684"/>
      <c r="AO35" s="715"/>
      <c r="AP35" s="235"/>
      <c r="AQ35" s="741" t="s">
        <v>326</v>
      </c>
      <c r="AR35" s="742"/>
      <c r="AS35" s="742"/>
      <c r="AT35" s="742"/>
      <c r="AU35" s="742"/>
      <c r="AV35" s="742"/>
      <c r="AW35" s="742"/>
      <c r="AX35" s="742"/>
      <c r="AY35" s="742"/>
      <c r="AZ35" s="742"/>
      <c r="BA35" s="742"/>
      <c r="BB35" s="742"/>
      <c r="BC35" s="742"/>
      <c r="BD35" s="742"/>
      <c r="BE35" s="742"/>
      <c r="BF35" s="743"/>
      <c r="BG35" s="741" t="s">
        <v>327</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328</v>
      </c>
      <c r="CE35" s="720"/>
      <c r="CF35" s="720"/>
      <c r="CG35" s="720"/>
      <c r="CH35" s="720"/>
      <c r="CI35" s="720"/>
      <c r="CJ35" s="720"/>
      <c r="CK35" s="720"/>
      <c r="CL35" s="720"/>
      <c r="CM35" s="720"/>
      <c r="CN35" s="720"/>
      <c r="CO35" s="720"/>
      <c r="CP35" s="720"/>
      <c r="CQ35" s="721"/>
      <c r="CR35" s="680">
        <v>62578</v>
      </c>
      <c r="CS35" s="699"/>
      <c r="CT35" s="699"/>
      <c r="CU35" s="699"/>
      <c r="CV35" s="699"/>
      <c r="CW35" s="699"/>
      <c r="CX35" s="699"/>
      <c r="CY35" s="700"/>
      <c r="CZ35" s="683">
        <v>0.5</v>
      </c>
      <c r="DA35" s="701"/>
      <c r="DB35" s="701"/>
      <c r="DC35" s="702"/>
      <c r="DD35" s="686">
        <v>37346</v>
      </c>
      <c r="DE35" s="699"/>
      <c r="DF35" s="699"/>
      <c r="DG35" s="699"/>
      <c r="DH35" s="699"/>
      <c r="DI35" s="699"/>
      <c r="DJ35" s="699"/>
      <c r="DK35" s="700"/>
      <c r="DL35" s="686">
        <v>37346</v>
      </c>
      <c r="DM35" s="699"/>
      <c r="DN35" s="699"/>
      <c r="DO35" s="699"/>
      <c r="DP35" s="699"/>
      <c r="DQ35" s="699"/>
      <c r="DR35" s="699"/>
      <c r="DS35" s="699"/>
      <c r="DT35" s="699"/>
      <c r="DU35" s="699"/>
      <c r="DV35" s="700"/>
      <c r="DW35" s="683">
        <v>0.8</v>
      </c>
      <c r="DX35" s="701"/>
      <c r="DY35" s="701"/>
      <c r="DZ35" s="701"/>
      <c r="EA35" s="701"/>
      <c r="EB35" s="701"/>
      <c r="EC35" s="722"/>
    </row>
    <row r="36" spans="2:133" ht="11.25" customHeight="1">
      <c r="B36" s="677" t="s">
        <v>329</v>
      </c>
      <c r="C36" s="678"/>
      <c r="D36" s="678"/>
      <c r="E36" s="678"/>
      <c r="F36" s="678"/>
      <c r="G36" s="678"/>
      <c r="H36" s="678"/>
      <c r="I36" s="678"/>
      <c r="J36" s="678"/>
      <c r="K36" s="678"/>
      <c r="L36" s="678"/>
      <c r="M36" s="678"/>
      <c r="N36" s="678"/>
      <c r="O36" s="678"/>
      <c r="P36" s="678"/>
      <c r="Q36" s="679"/>
      <c r="R36" s="680">
        <v>110772</v>
      </c>
      <c r="S36" s="681"/>
      <c r="T36" s="681"/>
      <c r="U36" s="681"/>
      <c r="V36" s="681"/>
      <c r="W36" s="681"/>
      <c r="X36" s="681"/>
      <c r="Y36" s="682"/>
      <c r="Z36" s="713">
        <v>0.9</v>
      </c>
      <c r="AA36" s="713"/>
      <c r="AB36" s="713"/>
      <c r="AC36" s="713"/>
      <c r="AD36" s="714" t="s">
        <v>177</v>
      </c>
      <c r="AE36" s="714"/>
      <c r="AF36" s="714"/>
      <c r="AG36" s="714"/>
      <c r="AH36" s="714"/>
      <c r="AI36" s="714"/>
      <c r="AJ36" s="714"/>
      <c r="AK36" s="714"/>
      <c r="AL36" s="683" t="s">
        <v>177</v>
      </c>
      <c r="AM36" s="684"/>
      <c r="AN36" s="684"/>
      <c r="AO36" s="715"/>
      <c r="AP36" s="235"/>
      <c r="AQ36" s="732" t="s">
        <v>330</v>
      </c>
      <c r="AR36" s="733"/>
      <c r="AS36" s="733"/>
      <c r="AT36" s="733"/>
      <c r="AU36" s="733"/>
      <c r="AV36" s="733"/>
      <c r="AW36" s="733"/>
      <c r="AX36" s="733"/>
      <c r="AY36" s="734"/>
      <c r="AZ36" s="735">
        <v>1055641</v>
      </c>
      <c r="BA36" s="736"/>
      <c r="BB36" s="736"/>
      <c r="BC36" s="736"/>
      <c r="BD36" s="736"/>
      <c r="BE36" s="736"/>
      <c r="BF36" s="737"/>
      <c r="BG36" s="738" t="s">
        <v>331</v>
      </c>
      <c r="BH36" s="739"/>
      <c r="BI36" s="739"/>
      <c r="BJ36" s="739"/>
      <c r="BK36" s="739"/>
      <c r="BL36" s="739"/>
      <c r="BM36" s="739"/>
      <c r="BN36" s="739"/>
      <c r="BO36" s="739"/>
      <c r="BP36" s="739"/>
      <c r="BQ36" s="739"/>
      <c r="BR36" s="739"/>
      <c r="BS36" s="739"/>
      <c r="BT36" s="739"/>
      <c r="BU36" s="740"/>
      <c r="BV36" s="735">
        <v>94582</v>
      </c>
      <c r="BW36" s="736"/>
      <c r="BX36" s="736"/>
      <c r="BY36" s="736"/>
      <c r="BZ36" s="736"/>
      <c r="CA36" s="736"/>
      <c r="CB36" s="737"/>
      <c r="CD36" s="719" t="s">
        <v>332</v>
      </c>
      <c r="CE36" s="720"/>
      <c r="CF36" s="720"/>
      <c r="CG36" s="720"/>
      <c r="CH36" s="720"/>
      <c r="CI36" s="720"/>
      <c r="CJ36" s="720"/>
      <c r="CK36" s="720"/>
      <c r="CL36" s="720"/>
      <c r="CM36" s="720"/>
      <c r="CN36" s="720"/>
      <c r="CO36" s="720"/>
      <c r="CP36" s="720"/>
      <c r="CQ36" s="721"/>
      <c r="CR36" s="680">
        <v>2866577</v>
      </c>
      <c r="CS36" s="681"/>
      <c r="CT36" s="681"/>
      <c r="CU36" s="681"/>
      <c r="CV36" s="681"/>
      <c r="CW36" s="681"/>
      <c r="CX36" s="681"/>
      <c r="CY36" s="682"/>
      <c r="CZ36" s="683">
        <v>23.7</v>
      </c>
      <c r="DA36" s="701"/>
      <c r="DB36" s="701"/>
      <c r="DC36" s="702"/>
      <c r="DD36" s="686">
        <v>1175805</v>
      </c>
      <c r="DE36" s="681"/>
      <c r="DF36" s="681"/>
      <c r="DG36" s="681"/>
      <c r="DH36" s="681"/>
      <c r="DI36" s="681"/>
      <c r="DJ36" s="681"/>
      <c r="DK36" s="682"/>
      <c r="DL36" s="686">
        <v>850603</v>
      </c>
      <c r="DM36" s="681"/>
      <c r="DN36" s="681"/>
      <c r="DO36" s="681"/>
      <c r="DP36" s="681"/>
      <c r="DQ36" s="681"/>
      <c r="DR36" s="681"/>
      <c r="DS36" s="681"/>
      <c r="DT36" s="681"/>
      <c r="DU36" s="681"/>
      <c r="DV36" s="682"/>
      <c r="DW36" s="683">
        <v>17.8</v>
      </c>
      <c r="DX36" s="701"/>
      <c r="DY36" s="701"/>
      <c r="DZ36" s="701"/>
      <c r="EA36" s="701"/>
      <c r="EB36" s="701"/>
      <c r="EC36" s="722"/>
    </row>
    <row r="37" spans="2:133" ht="11.25" customHeight="1">
      <c r="B37" s="677" t="s">
        <v>333</v>
      </c>
      <c r="C37" s="678"/>
      <c r="D37" s="678"/>
      <c r="E37" s="678"/>
      <c r="F37" s="678"/>
      <c r="G37" s="678"/>
      <c r="H37" s="678"/>
      <c r="I37" s="678"/>
      <c r="J37" s="678"/>
      <c r="K37" s="678"/>
      <c r="L37" s="678"/>
      <c r="M37" s="678"/>
      <c r="N37" s="678"/>
      <c r="O37" s="678"/>
      <c r="P37" s="678"/>
      <c r="Q37" s="679"/>
      <c r="R37" s="680">
        <v>59583</v>
      </c>
      <c r="S37" s="681"/>
      <c r="T37" s="681"/>
      <c r="U37" s="681"/>
      <c r="V37" s="681"/>
      <c r="W37" s="681"/>
      <c r="X37" s="681"/>
      <c r="Y37" s="682"/>
      <c r="Z37" s="713">
        <v>0.5</v>
      </c>
      <c r="AA37" s="713"/>
      <c r="AB37" s="713"/>
      <c r="AC37" s="713"/>
      <c r="AD37" s="714" t="s">
        <v>237</v>
      </c>
      <c r="AE37" s="714"/>
      <c r="AF37" s="714"/>
      <c r="AG37" s="714"/>
      <c r="AH37" s="714"/>
      <c r="AI37" s="714"/>
      <c r="AJ37" s="714"/>
      <c r="AK37" s="714"/>
      <c r="AL37" s="683" t="s">
        <v>237</v>
      </c>
      <c r="AM37" s="684"/>
      <c r="AN37" s="684"/>
      <c r="AO37" s="715"/>
      <c r="AQ37" s="723" t="s">
        <v>334</v>
      </c>
      <c r="AR37" s="724"/>
      <c r="AS37" s="724"/>
      <c r="AT37" s="724"/>
      <c r="AU37" s="724"/>
      <c r="AV37" s="724"/>
      <c r="AW37" s="724"/>
      <c r="AX37" s="724"/>
      <c r="AY37" s="725"/>
      <c r="AZ37" s="680">
        <v>208337</v>
      </c>
      <c r="BA37" s="681"/>
      <c r="BB37" s="681"/>
      <c r="BC37" s="681"/>
      <c r="BD37" s="699"/>
      <c r="BE37" s="699"/>
      <c r="BF37" s="726"/>
      <c r="BG37" s="719" t="s">
        <v>335</v>
      </c>
      <c r="BH37" s="720"/>
      <c r="BI37" s="720"/>
      <c r="BJ37" s="720"/>
      <c r="BK37" s="720"/>
      <c r="BL37" s="720"/>
      <c r="BM37" s="720"/>
      <c r="BN37" s="720"/>
      <c r="BO37" s="720"/>
      <c r="BP37" s="720"/>
      <c r="BQ37" s="720"/>
      <c r="BR37" s="720"/>
      <c r="BS37" s="720"/>
      <c r="BT37" s="720"/>
      <c r="BU37" s="721"/>
      <c r="BV37" s="680">
        <v>53232</v>
      </c>
      <c r="BW37" s="681"/>
      <c r="BX37" s="681"/>
      <c r="BY37" s="681"/>
      <c r="BZ37" s="681"/>
      <c r="CA37" s="681"/>
      <c r="CB37" s="727"/>
      <c r="CD37" s="719" t="s">
        <v>336</v>
      </c>
      <c r="CE37" s="720"/>
      <c r="CF37" s="720"/>
      <c r="CG37" s="720"/>
      <c r="CH37" s="720"/>
      <c r="CI37" s="720"/>
      <c r="CJ37" s="720"/>
      <c r="CK37" s="720"/>
      <c r="CL37" s="720"/>
      <c r="CM37" s="720"/>
      <c r="CN37" s="720"/>
      <c r="CO37" s="720"/>
      <c r="CP37" s="720"/>
      <c r="CQ37" s="721"/>
      <c r="CR37" s="680">
        <v>438546</v>
      </c>
      <c r="CS37" s="699"/>
      <c r="CT37" s="699"/>
      <c r="CU37" s="699"/>
      <c r="CV37" s="699"/>
      <c r="CW37" s="699"/>
      <c r="CX37" s="699"/>
      <c r="CY37" s="700"/>
      <c r="CZ37" s="683">
        <v>3.6</v>
      </c>
      <c r="DA37" s="701"/>
      <c r="DB37" s="701"/>
      <c r="DC37" s="702"/>
      <c r="DD37" s="686">
        <v>429146</v>
      </c>
      <c r="DE37" s="699"/>
      <c r="DF37" s="699"/>
      <c r="DG37" s="699"/>
      <c r="DH37" s="699"/>
      <c r="DI37" s="699"/>
      <c r="DJ37" s="699"/>
      <c r="DK37" s="700"/>
      <c r="DL37" s="686">
        <v>400039</v>
      </c>
      <c r="DM37" s="699"/>
      <c r="DN37" s="699"/>
      <c r="DO37" s="699"/>
      <c r="DP37" s="699"/>
      <c r="DQ37" s="699"/>
      <c r="DR37" s="699"/>
      <c r="DS37" s="699"/>
      <c r="DT37" s="699"/>
      <c r="DU37" s="699"/>
      <c r="DV37" s="700"/>
      <c r="DW37" s="683">
        <v>8.4</v>
      </c>
      <c r="DX37" s="701"/>
      <c r="DY37" s="701"/>
      <c r="DZ37" s="701"/>
      <c r="EA37" s="701"/>
      <c r="EB37" s="701"/>
      <c r="EC37" s="722"/>
    </row>
    <row r="38" spans="2:133" ht="11.25" customHeight="1">
      <c r="B38" s="677" t="s">
        <v>337</v>
      </c>
      <c r="C38" s="678"/>
      <c r="D38" s="678"/>
      <c r="E38" s="678"/>
      <c r="F38" s="678"/>
      <c r="G38" s="678"/>
      <c r="H38" s="678"/>
      <c r="I38" s="678"/>
      <c r="J38" s="678"/>
      <c r="K38" s="678"/>
      <c r="L38" s="678"/>
      <c r="M38" s="678"/>
      <c r="N38" s="678"/>
      <c r="O38" s="678"/>
      <c r="P38" s="678"/>
      <c r="Q38" s="679"/>
      <c r="R38" s="680">
        <v>196727</v>
      </c>
      <c r="S38" s="681"/>
      <c r="T38" s="681"/>
      <c r="U38" s="681"/>
      <c r="V38" s="681"/>
      <c r="W38" s="681"/>
      <c r="X38" s="681"/>
      <c r="Y38" s="682"/>
      <c r="Z38" s="713">
        <v>1.6</v>
      </c>
      <c r="AA38" s="713"/>
      <c r="AB38" s="713"/>
      <c r="AC38" s="713"/>
      <c r="AD38" s="714">
        <v>339</v>
      </c>
      <c r="AE38" s="714"/>
      <c r="AF38" s="714"/>
      <c r="AG38" s="714"/>
      <c r="AH38" s="714"/>
      <c r="AI38" s="714"/>
      <c r="AJ38" s="714"/>
      <c r="AK38" s="714"/>
      <c r="AL38" s="683">
        <v>0</v>
      </c>
      <c r="AM38" s="684"/>
      <c r="AN38" s="684"/>
      <c r="AO38" s="715"/>
      <c r="AQ38" s="723" t="s">
        <v>338</v>
      </c>
      <c r="AR38" s="724"/>
      <c r="AS38" s="724"/>
      <c r="AT38" s="724"/>
      <c r="AU38" s="724"/>
      <c r="AV38" s="724"/>
      <c r="AW38" s="724"/>
      <c r="AX38" s="724"/>
      <c r="AY38" s="725"/>
      <c r="AZ38" s="680">
        <v>52914</v>
      </c>
      <c r="BA38" s="681"/>
      <c r="BB38" s="681"/>
      <c r="BC38" s="681"/>
      <c r="BD38" s="699"/>
      <c r="BE38" s="699"/>
      <c r="BF38" s="726"/>
      <c r="BG38" s="719" t="s">
        <v>339</v>
      </c>
      <c r="BH38" s="720"/>
      <c r="BI38" s="720"/>
      <c r="BJ38" s="720"/>
      <c r="BK38" s="720"/>
      <c r="BL38" s="720"/>
      <c r="BM38" s="720"/>
      <c r="BN38" s="720"/>
      <c r="BO38" s="720"/>
      <c r="BP38" s="720"/>
      <c r="BQ38" s="720"/>
      <c r="BR38" s="720"/>
      <c r="BS38" s="720"/>
      <c r="BT38" s="720"/>
      <c r="BU38" s="721"/>
      <c r="BV38" s="680">
        <v>2401</v>
      </c>
      <c r="BW38" s="681"/>
      <c r="BX38" s="681"/>
      <c r="BY38" s="681"/>
      <c r="BZ38" s="681"/>
      <c r="CA38" s="681"/>
      <c r="CB38" s="727"/>
      <c r="CD38" s="719" t="s">
        <v>340</v>
      </c>
      <c r="CE38" s="720"/>
      <c r="CF38" s="720"/>
      <c r="CG38" s="720"/>
      <c r="CH38" s="720"/>
      <c r="CI38" s="720"/>
      <c r="CJ38" s="720"/>
      <c r="CK38" s="720"/>
      <c r="CL38" s="720"/>
      <c r="CM38" s="720"/>
      <c r="CN38" s="720"/>
      <c r="CO38" s="720"/>
      <c r="CP38" s="720"/>
      <c r="CQ38" s="721"/>
      <c r="CR38" s="680">
        <v>1002727</v>
      </c>
      <c r="CS38" s="681"/>
      <c r="CT38" s="681"/>
      <c r="CU38" s="681"/>
      <c r="CV38" s="681"/>
      <c r="CW38" s="681"/>
      <c r="CX38" s="681"/>
      <c r="CY38" s="682"/>
      <c r="CZ38" s="683">
        <v>8.3000000000000007</v>
      </c>
      <c r="DA38" s="701"/>
      <c r="DB38" s="701"/>
      <c r="DC38" s="702"/>
      <c r="DD38" s="686">
        <v>872676</v>
      </c>
      <c r="DE38" s="681"/>
      <c r="DF38" s="681"/>
      <c r="DG38" s="681"/>
      <c r="DH38" s="681"/>
      <c r="DI38" s="681"/>
      <c r="DJ38" s="681"/>
      <c r="DK38" s="682"/>
      <c r="DL38" s="686">
        <v>799356</v>
      </c>
      <c r="DM38" s="681"/>
      <c r="DN38" s="681"/>
      <c r="DO38" s="681"/>
      <c r="DP38" s="681"/>
      <c r="DQ38" s="681"/>
      <c r="DR38" s="681"/>
      <c r="DS38" s="681"/>
      <c r="DT38" s="681"/>
      <c r="DU38" s="681"/>
      <c r="DV38" s="682"/>
      <c r="DW38" s="683">
        <v>16.7</v>
      </c>
      <c r="DX38" s="701"/>
      <c r="DY38" s="701"/>
      <c r="DZ38" s="701"/>
      <c r="EA38" s="701"/>
      <c r="EB38" s="701"/>
      <c r="EC38" s="722"/>
    </row>
    <row r="39" spans="2:133" ht="11.25" customHeight="1">
      <c r="B39" s="677" t="s">
        <v>341</v>
      </c>
      <c r="C39" s="678"/>
      <c r="D39" s="678"/>
      <c r="E39" s="678"/>
      <c r="F39" s="678"/>
      <c r="G39" s="678"/>
      <c r="H39" s="678"/>
      <c r="I39" s="678"/>
      <c r="J39" s="678"/>
      <c r="K39" s="678"/>
      <c r="L39" s="678"/>
      <c r="M39" s="678"/>
      <c r="N39" s="678"/>
      <c r="O39" s="678"/>
      <c r="P39" s="678"/>
      <c r="Q39" s="679"/>
      <c r="R39" s="680">
        <v>3350635</v>
      </c>
      <c r="S39" s="681"/>
      <c r="T39" s="681"/>
      <c r="U39" s="681"/>
      <c r="V39" s="681"/>
      <c r="W39" s="681"/>
      <c r="X39" s="681"/>
      <c r="Y39" s="682"/>
      <c r="Z39" s="713">
        <v>27.6</v>
      </c>
      <c r="AA39" s="713"/>
      <c r="AB39" s="713"/>
      <c r="AC39" s="713"/>
      <c r="AD39" s="714" t="s">
        <v>177</v>
      </c>
      <c r="AE39" s="714"/>
      <c r="AF39" s="714"/>
      <c r="AG39" s="714"/>
      <c r="AH39" s="714"/>
      <c r="AI39" s="714"/>
      <c r="AJ39" s="714"/>
      <c r="AK39" s="714"/>
      <c r="AL39" s="683" t="s">
        <v>177</v>
      </c>
      <c r="AM39" s="684"/>
      <c r="AN39" s="684"/>
      <c r="AO39" s="715"/>
      <c r="AQ39" s="723" t="s">
        <v>342</v>
      </c>
      <c r="AR39" s="724"/>
      <c r="AS39" s="724"/>
      <c r="AT39" s="724"/>
      <c r="AU39" s="724"/>
      <c r="AV39" s="724"/>
      <c r="AW39" s="724"/>
      <c r="AX39" s="724"/>
      <c r="AY39" s="725"/>
      <c r="AZ39" s="680" t="s">
        <v>177</v>
      </c>
      <c r="BA39" s="681"/>
      <c r="BB39" s="681"/>
      <c r="BC39" s="681"/>
      <c r="BD39" s="699"/>
      <c r="BE39" s="699"/>
      <c r="BF39" s="726"/>
      <c r="BG39" s="719" t="s">
        <v>343</v>
      </c>
      <c r="BH39" s="720"/>
      <c r="BI39" s="720"/>
      <c r="BJ39" s="720"/>
      <c r="BK39" s="720"/>
      <c r="BL39" s="720"/>
      <c r="BM39" s="720"/>
      <c r="BN39" s="720"/>
      <c r="BO39" s="720"/>
      <c r="BP39" s="720"/>
      <c r="BQ39" s="720"/>
      <c r="BR39" s="720"/>
      <c r="BS39" s="720"/>
      <c r="BT39" s="720"/>
      <c r="BU39" s="721"/>
      <c r="BV39" s="680">
        <v>3737</v>
      </c>
      <c r="BW39" s="681"/>
      <c r="BX39" s="681"/>
      <c r="BY39" s="681"/>
      <c r="BZ39" s="681"/>
      <c r="CA39" s="681"/>
      <c r="CB39" s="727"/>
      <c r="CD39" s="719" t="s">
        <v>344</v>
      </c>
      <c r="CE39" s="720"/>
      <c r="CF39" s="720"/>
      <c r="CG39" s="720"/>
      <c r="CH39" s="720"/>
      <c r="CI39" s="720"/>
      <c r="CJ39" s="720"/>
      <c r="CK39" s="720"/>
      <c r="CL39" s="720"/>
      <c r="CM39" s="720"/>
      <c r="CN39" s="720"/>
      <c r="CO39" s="720"/>
      <c r="CP39" s="720"/>
      <c r="CQ39" s="721"/>
      <c r="CR39" s="680">
        <v>110344</v>
      </c>
      <c r="CS39" s="699"/>
      <c r="CT39" s="699"/>
      <c r="CU39" s="699"/>
      <c r="CV39" s="699"/>
      <c r="CW39" s="699"/>
      <c r="CX39" s="699"/>
      <c r="CY39" s="700"/>
      <c r="CZ39" s="683">
        <v>0.9</v>
      </c>
      <c r="DA39" s="701"/>
      <c r="DB39" s="701"/>
      <c r="DC39" s="702"/>
      <c r="DD39" s="686">
        <v>10472</v>
      </c>
      <c r="DE39" s="699"/>
      <c r="DF39" s="699"/>
      <c r="DG39" s="699"/>
      <c r="DH39" s="699"/>
      <c r="DI39" s="699"/>
      <c r="DJ39" s="699"/>
      <c r="DK39" s="700"/>
      <c r="DL39" s="686" t="s">
        <v>177</v>
      </c>
      <c r="DM39" s="699"/>
      <c r="DN39" s="699"/>
      <c r="DO39" s="699"/>
      <c r="DP39" s="699"/>
      <c r="DQ39" s="699"/>
      <c r="DR39" s="699"/>
      <c r="DS39" s="699"/>
      <c r="DT39" s="699"/>
      <c r="DU39" s="699"/>
      <c r="DV39" s="700"/>
      <c r="DW39" s="683" t="s">
        <v>177</v>
      </c>
      <c r="DX39" s="701"/>
      <c r="DY39" s="701"/>
      <c r="DZ39" s="701"/>
      <c r="EA39" s="701"/>
      <c r="EB39" s="701"/>
      <c r="EC39" s="722"/>
    </row>
    <row r="40" spans="2:133" ht="11.25" customHeight="1">
      <c r="B40" s="677" t="s">
        <v>345</v>
      </c>
      <c r="C40" s="678"/>
      <c r="D40" s="678"/>
      <c r="E40" s="678"/>
      <c r="F40" s="678"/>
      <c r="G40" s="678"/>
      <c r="H40" s="678"/>
      <c r="I40" s="678"/>
      <c r="J40" s="678"/>
      <c r="K40" s="678"/>
      <c r="L40" s="678"/>
      <c r="M40" s="678"/>
      <c r="N40" s="678"/>
      <c r="O40" s="678"/>
      <c r="P40" s="678"/>
      <c r="Q40" s="679"/>
      <c r="R40" s="680">
        <v>16540</v>
      </c>
      <c r="S40" s="681"/>
      <c r="T40" s="681"/>
      <c r="U40" s="681"/>
      <c r="V40" s="681"/>
      <c r="W40" s="681"/>
      <c r="X40" s="681"/>
      <c r="Y40" s="682"/>
      <c r="Z40" s="713">
        <v>0.1</v>
      </c>
      <c r="AA40" s="713"/>
      <c r="AB40" s="713"/>
      <c r="AC40" s="713"/>
      <c r="AD40" s="714" t="s">
        <v>177</v>
      </c>
      <c r="AE40" s="714"/>
      <c r="AF40" s="714"/>
      <c r="AG40" s="714"/>
      <c r="AH40" s="714"/>
      <c r="AI40" s="714"/>
      <c r="AJ40" s="714"/>
      <c r="AK40" s="714"/>
      <c r="AL40" s="683" t="s">
        <v>177</v>
      </c>
      <c r="AM40" s="684"/>
      <c r="AN40" s="684"/>
      <c r="AO40" s="715"/>
      <c r="AQ40" s="723" t="s">
        <v>346</v>
      </c>
      <c r="AR40" s="724"/>
      <c r="AS40" s="724"/>
      <c r="AT40" s="724"/>
      <c r="AU40" s="724"/>
      <c r="AV40" s="724"/>
      <c r="AW40" s="724"/>
      <c r="AX40" s="724"/>
      <c r="AY40" s="725"/>
      <c r="AZ40" s="680" t="s">
        <v>177</v>
      </c>
      <c r="BA40" s="681"/>
      <c r="BB40" s="681"/>
      <c r="BC40" s="681"/>
      <c r="BD40" s="699"/>
      <c r="BE40" s="699"/>
      <c r="BF40" s="726"/>
      <c r="BG40" s="728" t="s">
        <v>347</v>
      </c>
      <c r="BH40" s="729"/>
      <c r="BI40" s="729"/>
      <c r="BJ40" s="729"/>
      <c r="BK40" s="729"/>
      <c r="BL40" s="236"/>
      <c r="BM40" s="720" t="s">
        <v>348</v>
      </c>
      <c r="BN40" s="720"/>
      <c r="BO40" s="720"/>
      <c r="BP40" s="720"/>
      <c r="BQ40" s="720"/>
      <c r="BR40" s="720"/>
      <c r="BS40" s="720"/>
      <c r="BT40" s="720"/>
      <c r="BU40" s="721"/>
      <c r="BV40" s="680">
        <v>81</v>
      </c>
      <c r="BW40" s="681"/>
      <c r="BX40" s="681"/>
      <c r="BY40" s="681"/>
      <c r="BZ40" s="681"/>
      <c r="CA40" s="681"/>
      <c r="CB40" s="727"/>
      <c r="CD40" s="719" t="s">
        <v>349</v>
      </c>
      <c r="CE40" s="720"/>
      <c r="CF40" s="720"/>
      <c r="CG40" s="720"/>
      <c r="CH40" s="720"/>
      <c r="CI40" s="720"/>
      <c r="CJ40" s="720"/>
      <c r="CK40" s="720"/>
      <c r="CL40" s="720"/>
      <c r="CM40" s="720"/>
      <c r="CN40" s="720"/>
      <c r="CO40" s="720"/>
      <c r="CP40" s="720"/>
      <c r="CQ40" s="721"/>
      <c r="CR40" s="680">
        <v>1197100</v>
      </c>
      <c r="CS40" s="681"/>
      <c r="CT40" s="681"/>
      <c r="CU40" s="681"/>
      <c r="CV40" s="681"/>
      <c r="CW40" s="681"/>
      <c r="CX40" s="681"/>
      <c r="CY40" s="682"/>
      <c r="CZ40" s="683">
        <v>9.9</v>
      </c>
      <c r="DA40" s="701"/>
      <c r="DB40" s="701"/>
      <c r="DC40" s="702"/>
      <c r="DD40" s="686" t="s">
        <v>177</v>
      </c>
      <c r="DE40" s="681"/>
      <c r="DF40" s="681"/>
      <c r="DG40" s="681"/>
      <c r="DH40" s="681"/>
      <c r="DI40" s="681"/>
      <c r="DJ40" s="681"/>
      <c r="DK40" s="682"/>
      <c r="DL40" s="686" t="s">
        <v>237</v>
      </c>
      <c r="DM40" s="681"/>
      <c r="DN40" s="681"/>
      <c r="DO40" s="681"/>
      <c r="DP40" s="681"/>
      <c r="DQ40" s="681"/>
      <c r="DR40" s="681"/>
      <c r="DS40" s="681"/>
      <c r="DT40" s="681"/>
      <c r="DU40" s="681"/>
      <c r="DV40" s="682"/>
      <c r="DW40" s="683" t="s">
        <v>237</v>
      </c>
      <c r="DX40" s="701"/>
      <c r="DY40" s="701"/>
      <c r="DZ40" s="701"/>
      <c r="EA40" s="701"/>
      <c r="EB40" s="701"/>
      <c r="EC40" s="722"/>
    </row>
    <row r="41" spans="2:133" ht="11.25" customHeight="1">
      <c r="B41" s="677" t="s">
        <v>350</v>
      </c>
      <c r="C41" s="678"/>
      <c r="D41" s="678"/>
      <c r="E41" s="678"/>
      <c r="F41" s="678"/>
      <c r="G41" s="678"/>
      <c r="H41" s="678"/>
      <c r="I41" s="678"/>
      <c r="J41" s="678"/>
      <c r="K41" s="678"/>
      <c r="L41" s="678"/>
      <c r="M41" s="678"/>
      <c r="N41" s="678"/>
      <c r="O41" s="678"/>
      <c r="P41" s="678"/>
      <c r="Q41" s="679"/>
      <c r="R41" s="680" t="s">
        <v>177</v>
      </c>
      <c r="S41" s="681"/>
      <c r="T41" s="681"/>
      <c r="U41" s="681"/>
      <c r="V41" s="681"/>
      <c r="W41" s="681"/>
      <c r="X41" s="681"/>
      <c r="Y41" s="682"/>
      <c r="Z41" s="713" t="s">
        <v>237</v>
      </c>
      <c r="AA41" s="713"/>
      <c r="AB41" s="713"/>
      <c r="AC41" s="713"/>
      <c r="AD41" s="714" t="s">
        <v>177</v>
      </c>
      <c r="AE41" s="714"/>
      <c r="AF41" s="714"/>
      <c r="AG41" s="714"/>
      <c r="AH41" s="714"/>
      <c r="AI41" s="714"/>
      <c r="AJ41" s="714"/>
      <c r="AK41" s="714"/>
      <c r="AL41" s="683" t="s">
        <v>237</v>
      </c>
      <c r="AM41" s="684"/>
      <c r="AN41" s="684"/>
      <c r="AO41" s="715"/>
      <c r="AQ41" s="723" t="s">
        <v>351</v>
      </c>
      <c r="AR41" s="724"/>
      <c r="AS41" s="724"/>
      <c r="AT41" s="724"/>
      <c r="AU41" s="724"/>
      <c r="AV41" s="724"/>
      <c r="AW41" s="724"/>
      <c r="AX41" s="724"/>
      <c r="AY41" s="725"/>
      <c r="AZ41" s="680">
        <v>183639</v>
      </c>
      <c r="BA41" s="681"/>
      <c r="BB41" s="681"/>
      <c r="BC41" s="681"/>
      <c r="BD41" s="699"/>
      <c r="BE41" s="699"/>
      <c r="BF41" s="726"/>
      <c r="BG41" s="728"/>
      <c r="BH41" s="729"/>
      <c r="BI41" s="729"/>
      <c r="BJ41" s="729"/>
      <c r="BK41" s="729"/>
      <c r="BL41" s="236"/>
      <c r="BM41" s="720" t="s">
        <v>352</v>
      </c>
      <c r="BN41" s="720"/>
      <c r="BO41" s="720"/>
      <c r="BP41" s="720"/>
      <c r="BQ41" s="720"/>
      <c r="BR41" s="720"/>
      <c r="BS41" s="720"/>
      <c r="BT41" s="720"/>
      <c r="BU41" s="721"/>
      <c r="BV41" s="680">
        <v>1</v>
      </c>
      <c r="BW41" s="681"/>
      <c r="BX41" s="681"/>
      <c r="BY41" s="681"/>
      <c r="BZ41" s="681"/>
      <c r="CA41" s="681"/>
      <c r="CB41" s="727"/>
      <c r="CD41" s="719" t="s">
        <v>353</v>
      </c>
      <c r="CE41" s="720"/>
      <c r="CF41" s="720"/>
      <c r="CG41" s="720"/>
      <c r="CH41" s="720"/>
      <c r="CI41" s="720"/>
      <c r="CJ41" s="720"/>
      <c r="CK41" s="720"/>
      <c r="CL41" s="720"/>
      <c r="CM41" s="720"/>
      <c r="CN41" s="720"/>
      <c r="CO41" s="720"/>
      <c r="CP41" s="720"/>
      <c r="CQ41" s="721"/>
      <c r="CR41" s="680" t="s">
        <v>237</v>
      </c>
      <c r="CS41" s="699"/>
      <c r="CT41" s="699"/>
      <c r="CU41" s="699"/>
      <c r="CV41" s="699"/>
      <c r="CW41" s="699"/>
      <c r="CX41" s="699"/>
      <c r="CY41" s="700"/>
      <c r="CZ41" s="683" t="s">
        <v>237</v>
      </c>
      <c r="DA41" s="701"/>
      <c r="DB41" s="701"/>
      <c r="DC41" s="702"/>
      <c r="DD41" s="686" t="s">
        <v>237</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c r="B42" s="677" t="s">
        <v>354</v>
      </c>
      <c r="C42" s="678"/>
      <c r="D42" s="678"/>
      <c r="E42" s="678"/>
      <c r="F42" s="678"/>
      <c r="G42" s="678"/>
      <c r="H42" s="678"/>
      <c r="I42" s="678"/>
      <c r="J42" s="678"/>
      <c r="K42" s="678"/>
      <c r="L42" s="678"/>
      <c r="M42" s="678"/>
      <c r="N42" s="678"/>
      <c r="O42" s="678"/>
      <c r="P42" s="678"/>
      <c r="Q42" s="679"/>
      <c r="R42" s="680">
        <v>203417</v>
      </c>
      <c r="S42" s="681"/>
      <c r="T42" s="681"/>
      <c r="U42" s="681"/>
      <c r="V42" s="681"/>
      <c r="W42" s="681"/>
      <c r="X42" s="681"/>
      <c r="Y42" s="682"/>
      <c r="Z42" s="713">
        <v>1.7</v>
      </c>
      <c r="AA42" s="713"/>
      <c r="AB42" s="713"/>
      <c r="AC42" s="713"/>
      <c r="AD42" s="714" t="s">
        <v>237</v>
      </c>
      <c r="AE42" s="714"/>
      <c r="AF42" s="714"/>
      <c r="AG42" s="714"/>
      <c r="AH42" s="714"/>
      <c r="AI42" s="714"/>
      <c r="AJ42" s="714"/>
      <c r="AK42" s="714"/>
      <c r="AL42" s="683" t="s">
        <v>177</v>
      </c>
      <c r="AM42" s="684"/>
      <c r="AN42" s="684"/>
      <c r="AO42" s="715"/>
      <c r="AQ42" s="716" t="s">
        <v>355</v>
      </c>
      <c r="AR42" s="717"/>
      <c r="AS42" s="717"/>
      <c r="AT42" s="717"/>
      <c r="AU42" s="717"/>
      <c r="AV42" s="717"/>
      <c r="AW42" s="717"/>
      <c r="AX42" s="717"/>
      <c r="AY42" s="718"/>
      <c r="AZ42" s="664">
        <v>610751</v>
      </c>
      <c r="BA42" s="703"/>
      <c r="BB42" s="703"/>
      <c r="BC42" s="703"/>
      <c r="BD42" s="665"/>
      <c r="BE42" s="665"/>
      <c r="BF42" s="709"/>
      <c r="BG42" s="730"/>
      <c r="BH42" s="731"/>
      <c r="BI42" s="731"/>
      <c r="BJ42" s="731"/>
      <c r="BK42" s="731"/>
      <c r="BL42" s="237"/>
      <c r="BM42" s="710" t="s">
        <v>356</v>
      </c>
      <c r="BN42" s="710"/>
      <c r="BO42" s="710"/>
      <c r="BP42" s="710"/>
      <c r="BQ42" s="710"/>
      <c r="BR42" s="710"/>
      <c r="BS42" s="710"/>
      <c r="BT42" s="710"/>
      <c r="BU42" s="711"/>
      <c r="BV42" s="664">
        <v>343</v>
      </c>
      <c r="BW42" s="703"/>
      <c r="BX42" s="703"/>
      <c r="BY42" s="703"/>
      <c r="BZ42" s="703"/>
      <c r="CA42" s="703"/>
      <c r="CB42" s="712"/>
      <c r="CD42" s="677" t="s">
        <v>357</v>
      </c>
      <c r="CE42" s="678"/>
      <c r="CF42" s="678"/>
      <c r="CG42" s="678"/>
      <c r="CH42" s="678"/>
      <c r="CI42" s="678"/>
      <c r="CJ42" s="678"/>
      <c r="CK42" s="678"/>
      <c r="CL42" s="678"/>
      <c r="CM42" s="678"/>
      <c r="CN42" s="678"/>
      <c r="CO42" s="678"/>
      <c r="CP42" s="678"/>
      <c r="CQ42" s="679"/>
      <c r="CR42" s="680">
        <v>2066864</v>
      </c>
      <c r="CS42" s="681"/>
      <c r="CT42" s="681"/>
      <c r="CU42" s="681"/>
      <c r="CV42" s="681"/>
      <c r="CW42" s="681"/>
      <c r="CX42" s="681"/>
      <c r="CY42" s="682"/>
      <c r="CZ42" s="683">
        <v>17.100000000000001</v>
      </c>
      <c r="DA42" s="684"/>
      <c r="DB42" s="684"/>
      <c r="DC42" s="685"/>
      <c r="DD42" s="686">
        <v>103540</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c r="B43" s="661" t="s">
        <v>358</v>
      </c>
      <c r="C43" s="662"/>
      <c r="D43" s="662"/>
      <c r="E43" s="662"/>
      <c r="F43" s="662"/>
      <c r="G43" s="662"/>
      <c r="H43" s="662"/>
      <c r="I43" s="662"/>
      <c r="J43" s="662"/>
      <c r="K43" s="662"/>
      <c r="L43" s="662"/>
      <c r="M43" s="662"/>
      <c r="N43" s="662"/>
      <c r="O43" s="662"/>
      <c r="P43" s="662"/>
      <c r="Q43" s="663"/>
      <c r="R43" s="664">
        <v>12157572</v>
      </c>
      <c r="S43" s="703"/>
      <c r="T43" s="703"/>
      <c r="U43" s="703"/>
      <c r="V43" s="703"/>
      <c r="W43" s="703"/>
      <c r="X43" s="703"/>
      <c r="Y43" s="704"/>
      <c r="Z43" s="705">
        <v>100</v>
      </c>
      <c r="AA43" s="705"/>
      <c r="AB43" s="705"/>
      <c r="AC43" s="705"/>
      <c r="AD43" s="706">
        <v>4569376</v>
      </c>
      <c r="AE43" s="706"/>
      <c r="AF43" s="706"/>
      <c r="AG43" s="706"/>
      <c r="AH43" s="706"/>
      <c r="AI43" s="706"/>
      <c r="AJ43" s="706"/>
      <c r="AK43" s="706"/>
      <c r="AL43" s="667">
        <v>100</v>
      </c>
      <c r="AM43" s="707"/>
      <c r="AN43" s="707"/>
      <c r="AO43" s="708"/>
      <c r="BV43" s="238"/>
      <c r="BW43" s="238"/>
      <c r="BX43" s="238"/>
      <c r="BY43" s="238"/>
      <c r="BZ43" s="238"/>
      <c r="CA43" s="238"/>
      <c r="CB43" s="238"/>
      <c r="CD43" s="677" t="s">
        <v>359</v>
      </c>
      <c r="CE43" s="678"/>
      <c r="CF43" s="678"/>
      <c r="CG43" s="678"/>
      <c r="CH43" s="678"/>
      <c r="CI43" s="678"/>
      <c r="CJ43" s="678"/>
      <c r="CK43" s="678"/>
      <c r="CL43" s="678"/>
      <c r="CM43" s="678"/>
      <c r="CN43" s="678"/>
      <c r="CO43" s="678"/>
      <c r="CP43" s="678"/>
      <c r="CQ43" s="679"/>
      <c r="CR43" s="680" t="s">
        <v>237</v>
      </c>
      <c r="CS43" s="699"/>
      <c r="CT43" s="699"/>
      <c r="CU43" s="699"/>
      <c r="CV43" s="699"/>
      <c r="CW43" s="699"/>
      <c r="CX43" s="699"/>
      <c r="CY43" s="700"/>
      <c r="CZ43" s="683" t="s">
        <v>177</v>
      </c>
      <c r="DA43" s="701"/>
      <c r="DB43" s="701"/>
      <c r="DC43" s="702"/>
      <c r="DD43" s="686" t="s">
        <v>237</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307</v>
      </c>
      <c r="CE44" s="694"/>
      <c r="CF44" s="677" t="s">
        <v>360</v>
      </c>
      <c r="CG44" s="678"/>
      <c r="CH44" s="678"/>
      <c r="CI44" s="678"/>
      <c r="CJ44" s="678"/>
      <c r="CK44" s="678"/>
      <c r="CL44" s="678"/>
      <c r="CM44" s="678"/>
      <c r="CN44" s="678"/>
      <c r="CO44" s="678"/>
      <c r="CP44" s="678"/>
      <c r="CQ44" s="679"/>
      <c r="CR44" s="680">
        <v>2065390</v>
      </c>
      <c r="CS44" s="681"/>
      <c r="CT44" s="681"/>
      <c r="CU44" s="681"/>
      <c r="CV44" s="681"/>
      <c r="CW44" s="681"/>
      <c r="CX44" s="681"/>
      <c r="CY44" s="682"/>
      <c r="CZ44" s="683">
        <v>17.100000000000001</v>
      </c>
      <c r="DA44" s="684"/>
      <c r="DB44" s="684"/>
      <c r="DC44" s="685"/>
      <c r="DD44" s="686">
        <v>102066</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c r="B45" s="240" t="s">
        <v>361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362</v>
      </c>
      <c r="CG45" s="678"/>
      <c r="CH45" s="678"/>
      <c r="CI45" s="678"/>
      <c r="CJ45" s="678"/>
      <c r="CK45" s="678"/>
      <c r="CL45" s="678"/>
      <c r="CM45" s="678"/>
      <c r="CN45" s="678"/>
      <c r="CO45" s="678"/>
      <c r="CP45" s="678"/>
      <c r="CQ45" s="679"/>
      <c r="CR45" s="680">
        <v>116874</v>
      </c>
      <c r="CS45" s="699"/>
      <c r="CT45" s="699"/>
      <c r="CU45" s="699"/>
      <c r="CV45" s="699"/>
      <c r="CW45" s="699"/>
      <c r="CX45" s="699"/>
      <c r="CY45" s="700"/>
      <c r="CZ45" s="683">
        <v>1</v>
      </c>
      <c r="DA45" s="701"/>
      <c r="DB45" s="701"/>
      <c r="DC45" s="702"/>
      <c r="DD45" s="686">
        <v>8552</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c r="B46" s="241" t="s">
        <v>363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364</v>
      </c>
      <c r="CG46" s="678"/>
      <c r="CH46" s="678"/>
      <c r="CI46" s="678"/>
      <c r="CJ46" s="678"/>
      <c r="CK46" s="678"/>
      <c r="CL46" s="678"/>
      <c r="CM46" s="678"/>
      <c r="CN46" s="678"/>
      <c r="CO46" s="678"/>
      <c r="CP46" s="678"/>
      <c r="CQ46" s="679"/>
      <c r="CR46" s="680">
        <v>1948516</v>
      </c>
      <c r="CS46" s="681"/>
      <c r="CT46" s="681"/>
      <c r="CU46" s="681"/>
      <c r="CV46" s="681"/>
      <c r="CW46" s="681"/>
      <c r="CX46" s="681"/>
      <c r="CY46" s="682"/>
      <c r="CZ46" s="683">
        <v>16.100000000000001</v>
      </c>
      <c r="DA46" s="684"/>
      <c r="DB46" s="684"/>
      <c r="DC46" s="685"/>
      <c r="DD46" s="686">
        <v>93514</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c r="B47" s="242" t="s">
        <v>365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366</v>
      </c>
      <c r="CG47" s="678"/>
      <c r="CH47" s="678"/>
      <c r="CI47" s="678"/>
      <c r="CJ47" s="678"/>
      <c r="CK47" s="678"/>
      <c r="CL47" s="678"/>
      <c r="CM47" s="678"/>
      <c r="CN47" s="678"/>
      <c r="CO47" s="678"/>
      <c r="CP47" s="678"/>
      <c r="CQ47" s="679"/>
      <c r="CR47" s="680">
        <v>1474</v>
      </c>
      <c r="CS47" s="699"/>
      <c r="CT47" s="699"/>
      <c r="CU47" s="699"/>
      <c r="CV47" s="699"/>
      <c r="CW47" s="699"/>
      <c r="CX47" s="699"/>
      <c r="CY47" s="700"/>
      <c r="CZ47" s="683">
        <v>0</v>
      </c>
      <c r="DA47" s="701"/>
      <c r="DB47" s="701"/>
      <c r="DC47" s="702"/>
      <c r="DD47" s="686">
        <v>1474</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367</v>
      </c>
      <c r="CG48" s="678"/>
      <c r="CH48" s="678"/>
      <c r="CI48" s="678"/>
      <c r="CJ48" s="678"/>
      <c r="CK48" s="678"/>
      <c r="CL48" s="678"/>
      <c r="CM48" s="678"/>
      <c r="CN48" s="678"/>
      <c r="CO48" s="678"/>
      <c r="CP48" s="678"/>
      <c r="CQ48" s="679"/>
      <c r="CR48" s="680" t="s">
        <v>237</v>
      </c>
      <c r="CS48" s="681"/>
      <c r="CT48" s="681"/>
      <c r="CU48" s="681"/>
      <c r="CV48" s="681"/>
      <c r="CW48" s="681"/>
      <c r="CX48" s="681"/>
      <c r="CY48" s="682"/>
      <c r="CZ48" s="683" t="s">
        <v>237</v>
      </c>
      <c r="DA48" s="684"/>
      <c r="DB48" s="684"/>
      <c r="DC48" s="685"/>
      <c r="DD48" s="686" t="s">
        <v>237</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368</v>
      </c>
      <c r="CE49" s="662"/>
      <c r="CF49" s="662"/>
      <c r="CG49" s="662"/>
      <c r="CH49" s="662"/>
      <c r="CI49" s="662"/>
      <c r="CJ49" s="662"/>
      <c r="CK49" s="662"/>
      <c r="CL49" s="662"/>
      <c r="CM49" s="662"/>
      <c r="CN49" s="662"/>
      <c r="CO49" s="662"/>
      <c r="CP49" s="662"/>
      <c r="CQ49" s="663"/>
      <c r="CR49" s="664">
        <v>12076632</v>
      </c>
      <c r="CS49" s="665"/>
      <c r="CT49" s="665"/>
      <c r="CU49" s="665"/>
      <c r="CV49" s="665"/>
      <c r="CW49" s="665"/>
      <c r="CX49" s="665"/>
      <c r="CY49" s="666"/>
      <c r="CZ49" s="667">
        <v>100</v>
      </c>
      <c r="DA49" s="668"/>
      <c r="DB49" s="668"/>
      <c r="DC49" s="669"/>
      <c r="DD49" s="670">
        <v>5522995</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zrArY9jdCTVv0OpADgbfe+91NX5C6pL7daD/GeGBmhBqEMDLH5X5/CtMG/x3XtaBIz+QzgU0RKcg3uc1pa2y+A==" saltValue="AOJRUiH88NhryKjtTgYMJ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370</v>
      </c>
      <c r="DK2" s="1206"/>
      <c r="DL2" s="1206"/>
      <c r="DM2" s="1206"/>
      <c r="DN2" s="1206"/>
      <c r="DO2" s="1207"/>
      <c r="DP2" s="251"/>
      <c r="DQ2" s="1205" t="s">
        <v>371</v>
      </c>
      <c r="DR2" s="1206"/>
      <c r="DS2" s="1206"/>
      <c r="DT2" s="1206"/>
      <c r="DU2" s="1206"/>
      <c r="DV2" s="1206"/>
      <c r="DW2" s="1206"/>
      <c r="DX2" s="1206"/>
      <c r="DY2" s="1206"/>
      <c r="DZ2" s="1207"/>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58" t="s">
        <v>372</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90" t="s">
        <v>374</v>
      </c>
      <c r="B5" s="1091"/>
      <c r="C5" s="1091"/>
      <c r="D5" s="1091"/>
      <c r="E5" s="1091"/>
      <c r="F5" s="1091"/>
      <c r="G5" s="1091"/>
      <c r="H5" s="1091"/>
      <c r="I5" s="1091"/>
      <c r="J5" s="1091"/>
      <c r="K5" s="1091"/>
      <c r="L5" s="1091"/>
      <c r="M5" s="1091"/>
      <c r="N5" s="1091"/>
      <c r="O5" s="1091"/>
      <c r="P5" s="1092"/>
      <c r="Q5" s="1096" t="s">
        <v>375</v>
      </c>
      <c r="R5" s="1097"/>
      <c r="S5" s="1097"/>
      <c r="T5" s="1097"/>
      <c r="U5" s="1098"/>
      <c r="V5" s="1096" t="s">
        <v>376</v>
      </c>
      <c r="W5" s="1097"/>
      <c r="X5" s="1097"/>
      <c r="Y5" s="1097"/>
      <c r="Z5" s="1098"/>
      <c r="AA5" s="1096" t="s">
        <v>377</v>
      </c>
      <c r="AB5" s="1097"/>
      <c r="AC5" s="1097"/>
      <c r="AD5" s="1097"/>
      <c r="AE5" s="1097"/>
      <c r="AF5" s="1208" t="s">
        <v>378</v>
      </c>
      <c r="AG5" s="1097"/>
      <c r="AH5" s="1097"/>
      <c r="AI5" s="1097"/>
      <c r="AJ5" s="1112"/>
      <c r="AK5" s="1097" t="s">
        <v>379</v>
      </c>
      <c r="AL5" s="1097"/>
      <c r="AM5" s="1097"/>
      <c r="AN5" s="1097"/>
      <c r="AO5" s="1098"/>
      <c r="AP5" s="1096" t="s">
        <v>380</v>
      </c>
      <c r="AQ5" s="1097"/>
      <c r="AR5" s="1097"/>
      <c r="AS5" s="1097"/>
      <c r="AT5" s="1098"/>
      <c r="AU5" s="1096" t="s">
        <v>381</v>
      </c>
      <c r="AV5" s="1097"/>
      <c r="AW5" s="1097"/>
      <c r="AX5" s="1097"/>
      <c r="AY5" s="1112"/>
      <c r="AZ5" s="258"/>
      <c r="BA5" s="258"/>
      <c r="BB5" s="258"/>
      <c r="BC5" s="258"/>
      <c r="BD5" s="258"/>
      <c r="BE5" s="259"/>
      <c r="BF5" s="259"/>
      <c r="BG5" s="259"/>
      <c r="BH5" s="259"/>
      <c r="BI5" s="259"/>
      <c r="BJ5" s="259"/>
      <c r="BK5" s="259"/>
      <c r="BL5" s="259"/>
      <c r="BM5" s="259"/>
      <c r="BN5" s="259"/>
      <c r="BO5" s="259"/>
      <c r="BP5" s="259"/>
      <c r="BQ5" s="1090" t="s">
        <v>382</v>
      </c>
      <c r="BR5" s="1091"/>
      <c r="BS5" s="1091"/>
      <c r="BT5" s="1091"/>
      <c r="BU5" s="1091"/>
      <c r="BV5" s="1091"/>
      <c r="BW5" s="1091"/>
      <c r="BX5" s="1091"/>
      <c r="BY5" s="1091"/>
      <c r="BZ5" s="1091"/>
      <c r="CA5" s="1091"/>
      <c r="CB5" s="1091"/>
      <c r="CC5" s="1091"/>
      <c r="CD5" s="1091"/>
      <c r="CE5" s="1091"/>
      <c r="CF5" s="1091"/>
      <c r="CG5" s="1092"/>
      <c r="CH5" s="1096" t="s">
        <v>383</v>
      </c>
      <c r="CI5" s="1097"/>
      <c r="CJ5" s="1097"/>
      <c r="CK5" s="1097"/>
      <c r="CL5" s="1098"/>
      <c r="CM5" s="1096" t="s">
        <v>384</v>
      </c>
      <c r="CN5" s="1097"/>
      <c r="CO5" s="1097"/>
      <c r="CP5" s="1097"/>
      <c r="CQ5" s="1098"/>
      <c r="CR5" s="1096" t="s">
        <v>385</v>
      </c>
      <c r="CS5" s="1097"/>
      <c r="CT5" s="1097"/>
      <c r="CU5" s="1097"/>
      <c r="CV5" s="1098"/>
      <c r="CW5" s="1096" t="s">
        <v>386</v>
      </c>
      <c r="CX5" s="1097"/>
      <c r="CY5" s="1097"/>
      <c r="CZ5" s="1097"/>
      <c r="DA5" s="1098"/>
      <c r="DB5" s="1096" t="s">
        <v>387</v>
      </c>
      <c r="DC5" s="1097"/>
      <c r="DD5" s="1097"/>
      <c r="DE5" s="1097"/>
      <c r="DF5" s="1098"/>
      <c r="DG5" s="1193" t="s">
        <v>388</v>
      </c>
      <c r="DH5" s="1194"/>
      <c r="DI5" s="1194"/>
      <c r="DJ5" s="1194"/>
      <c r="DK5" s="1195"/>
      <c r="DL5" s="1193" t="s">
        <v>389</v>
      </c>
      <c r="DM5" s="1194"/>
      <c r="DN5" s="1194"/>
      <c r="DO5" s="1194"/>
      <c r="DP5" s="1195"/>
      <c r="DQ5" s="1096" t="s">
        <v>390</v>
      </c>
      <c r="DR5" s="1097"/>
      <c r="DS5" s="1097"/>
      <c r="DT5" s="1097"/>
      <c r="DU5" s="1098"/>
      <c r="DV5" s="1096" t="s">
        <v>381</v>
      </c>
      <c r="DW5" s="1097"/>
      <c r="DX5" s="1097"/>
      <c r="DY5" s="1097"/>
      <c r="DZ5" s="1112"/>
      <c r="EA5" s="256"/>
    </row>
    <row r="6" spans="1:131" s="257" customFormat="1" ht="26.25" customHeight="1" thickBot="1">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c r="A7" s="260">
        <v>1</v>
      </c>
      <c r="B7" s="1145" t="s">
        <v>391</v>
      </c>
      <c r="C7" s="1146"/>
      <c r="D7" s="1146"/>
      <c r="E7" s="1146"/>
      <c r="F7" s="1146"/>
      <c r="G7" s="1146"/>
      <c r="H7" s="1146"/>
      <c r="I7" s="1146"/>
      <c r="J7" s="1146"/>
      <c r="K7" s="1146"/>
      <c r="L7" s="1146"/>
      <c r="M7" s="1146"/>
      <c r="N7" s="1146"/>
      <c r="O7" s="1146"/>
      <c r="P7" s="1147"/>
      <c r="Q7" s="1199">
        <v>9808</v>
      </c>
      <c r="R7" s="1200"/>
      <c r="S7" s="1200"/>
      <c r="T7" s="1200"/>
      <c r="U7" s="1200"/>
      <c r="V7" s="1200">
        <v>9727</v>
      </c>
      <c r="W7" s="1200"/>
      <c r="X7" s="1200"/>
      <c r="Y7" s="1200"/>
      <c r="Z7" s="1200"/>
      <c r="AA7" s="1200">
        <v>81</v>
      </c>
      <c r="AB7" s="1200"/>
      <c r="AC7" s="1200"/>
      <c r="AD7" s="1200"/>
      <c r="AE7" s="1201"/>
      <c r="AF7" s="1202">
        <v>72</v>
      </c>
      <c r="AG7" s="1203"/>
      <c r="AH7" s="1203"/>
      <c r="AI7" s="1203"/>
      <c r="AJ7" s="1204"/>
      <c r="AK7" s="1186">
        <v>89</v>
      </c>
      <c r="AL7" s="1187"/>
      <c r="AM7" s="1187"/>
      <c r="AN7" s="1187"/>
      <c r="AO7" s="1187"/>
      <c r="AP7" s="1187">
        <v>7985</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t="s">
        <v>612</v>
      </c>
      <c r="BS7" s="1190" t="s">
        <v>611</v>
      </c>
      <c r="BT7" s="1191"/>
      <c r="BU7" s="1191"/>
      <c r="BV7" s="1191"/>
      <c r="BW7" s="1191"/>
      <c r="BX7" s="1191"/>
      <c r="BY7" s="1191"/>
      <c r="BZ7" s="1191"/>
      <c r="CA7" s="1191"/>
      <c r="CB7" s="1191"/>
      <c r="CC7" s="1191"/>
      <c r="CD7" s="1191"/>
      <c r="CE7" s="1191"/>
      <c r="CF7" s="1191"/>
      <c r="CG7" s="1192"/>
      <c r="CH7" s="1183">
        <v>-71</v>
      </c>
      <c r="CI7" s="1184"/>
      <c r="CJ7" s="1184"/>
      <c r="CK7" s="1184"/>
      <c r="CL7" s="1185"/>
      <c r="CM7" s="1183">
        <v>149</v>
      </c>
      <c r="CN7" s="1184"/>
      <c r="CO7" s="1184"/>
      <c r="CP7" s="1184"/>
      <c r="CQ7" s="1185"/>
      <c r="CR7" s="1183">
        <v>763</v>
      </c>
      <c r="CS7" s="1184"/>
      <c r="CT7" s="1184"/>
      <c r="CU7" s="1184"/>
      <c r="CV7" s="1185"/>
      <c r="CW7" s="1183">
        <v>275</v>
      </c>
      <c r="CX7" s="1184"/>
      <c r="CY7" s="1184"/>
      <c r="CZ7" s="1184"/>
      <c r="DA7" s="1185"/>
      <c r="DB7" s="1183">
        <v>1360</v>
      </c>
      <c r="DC7" s="1184"/>
      <c r="DD7" s="1184"/>
      <c r="DE7" s="1184"/>
      <c r="DF7" s="1185"/>
      <c r="DG7" s="1183" t="s">
        <v>613</v>
      </c>
      <c r="DH7" s="1184"/>
      <c r="DI7" s="1184"/>
      <c r="DJ7" s="1184"/>
      <c r="DK7" s="1185"/>
      <c r="DL7" s="1183" t="s">
        <v>613</v>
      </c>
      <c r="DM7" s="1184"/>
      <c r="DN7" s="1184"/>
      <c r="DO7" s="1184"/>
      <c r="DP7" s="1185"/>
      <c r="DQ7" s="1183" t="s">
        <v>613</v>
      </c>
      <c r="DR7" s="1184"/>
      <c r="DS7" s="1184"/>
      <c r="DT7" s="1184"/>
      <c r="DU7" s="1185"/>
      <c r="DV7" s="1210"/>
      <c r="DW7" s="1211"/>
      <c r="DX7" s="1211"/>
      <c r="DY7" s="1211"/>
      <c r="DZ7" s="1212"/>
      <c r="EA7" s="256"/>
    </row>
    <row r="8" spans="1:131" s="257" customFormat="1" ht="26.25" customHeight="1">
      <c r="A8" s="263">
        <v>2</v>
      </c>
      <c r="B8" s="1132" t="s">
        <v>392</v>
      </c>
      <c r="C8" s="1133"/>
      <c r="D8" s="1133"/>
      <c r="E8" s="1133"/>
      <c r="F8" s="1133"/>
      <c r="G8" s="1133"/>
      <c r="H8" s="1133"/>
      <c r="I8" s="1133"/>
      <c r="J8" s="1133"/>
      <c r="K8" s="1133"/>
      <c r="L8" s="1133"/>
      <c r="M8" s="1133"/>
      <c r="N8" s="1133"/>
      <c r="O8" s="1133"/>
      <c r="P8" s="1134"/>
      <c r="Q8" s="1138">
        <v>1</v>
      </c>
      <c r="R8" s="1139"/>
      <c r="S8" s="1139"/>
      <c r="T8" s="1139"/>
      <c r="U8" s="1139"/>
      <c r="V8" s="1139">
        <v>1</v>
      </c>
      <c r="W8" s="1139"/>
      <c r="X8" s="1139"/>
      <c r="Y8" s="1139"/>
      <c r="Z8" s="1139"/>
      <c r="AA8" s="1139">
        <v>0</v>
      </c>
      <c r="AB8" s="1139"/>
      <c r="AC8" s="1139"/>
      <c r="AD8" s="1139"/>
      <c r="AE8" s="1140"/>
      <c r="AF8" s="1114">
        <v>0</v>
      </c>
      <c r="AG8" s="1115"/>
      <c r="AH8" s="1115"/>
      <c r="AI8" s="1115"/>
      <c r="AJ8" s="1116"/>
      <c r="AK8" s="1181" t="s">
        <v>613</v>
      </c>
      <c r="AL8" s="1182"/>
      <c r="AM8" s="1182"/>
      <c r="AN8" s="1182"/>
      <c r="AO8" s="1182"/>
      <c r="AP8" s="1182" t="s">
        <v>613</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c r="A9" s="263">
        <v>3</v>
      </c>
      <c r="B9" s="1132" t="s">
        <v>393</v>
      </c>
      <c r="C9" s="1133"/>
      <c r="D9" s="1133"/>
      <c r="E9" s="1133"/>
      <c r="F9" s="1133"/>
      <c r="G9" s="1133"/>
      <c r="H9" s="1133"/>
      <c r="I9" s="1133"/>
      <c r="J9" s="1133"/>
      <c r="K9" s="1133"/>
      <c r="L9" s="1133"/>
      <c r="M9" s="1133"/>
      <c r="N9" s="1133"/>
      <c r="O9" s="1133"/>
      <c r="P9" s="1134"/>
      <c r="Q9" s="1138">
        <v>23</v>
      </c>
      <c r="R9" s="1139"/>
      <c r="S9" s="1139"/>
      <c r="T9" s="1139"/>
      <c r="U9" s="1139"/>
      <c r="V9" s="1139">
        <v>23</v>
      </c>
      <c r="W9" s="1139"/>
      <c r="X9" s="1139"/>
      <c r="Y9" s="1139"/>
      <c r="Z9" s="1139"/>
      <c r="AA9" s="1139" t="s">
        <v>613</v>
      </c>
      <c r="AB9" s="1139"/>
      <c r="AC9" s="1139"/>
      <c r="AD9" s="1139"/>
      <c r="AE9" s="1140"/>
      <c r="AF9" s="1114" t="s">
        <v>394</v>
      </c>
      <c r="AG9" s="1115"/>
      <c r="AH9" s="1115"/>
      <c r="AI9" s="1115"/>
      <c r="AJ9" s="1116"/>
      <c r="AK9" s="1181">
        <v>17</v>
      </c>
      <c r="AL9" s="1182"/>
      <c r="AM9" s="1182"/>
      <c r="AN9" s="1182"/>
      <c r="AO9" s="1182"/>
      <c r="AP9" s="1182" t="s">
        <v>613</v>
      </c>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c r="A10" s="263">
        <v>4</v>
      </c>
      <c r="B10" s="1132" t="s">
        <v>395</v>
      </c>
      <c r="C10" s="1133"/>
      <c r="D10" s="1133"/>
      <c r="E10" s="1133"/>
      <c r="F10" s="1133"/>
      <c r="G10" s="1133"/>
      <c r="H10" s="1133"/>
      <c r="I10" s="1133"/>
      <c r="J10" s="1133"/>
      <c r="K10" s="1133"/>
      <c r="L10" s="1133"/>
      <c r="M10" s="1133"/>
      <c r="N10" s="1133"/>
      <c r="O10" s="1133"/>
      <c r="P10" s="1134"/>
      <c r="Q10" s="1138">
        <v>8</v>
      </c>
      <c r="R10" s="1139"/>
      <c r="S10" s="1139"/>
      <c r="T10" s="1139"/>
      <c r="U10" s="1139"/>
      <c r="V10" s="1139">
        <v>8</v>
      </c>
      <c r="W10" s="1139"/>
      <c r="X10" s="1139"/>
      <c r="Y10" s="1139"/>
      <c r="Z10" s="1139"/>
      <c r="AA10" s="1139" t="s">
        <v>613</v>
      </c>
      <c r="AB10" s="1139"/>
      <c r="AC10" s="1139"/>
      <c r="AD10" s="1139"/>
      <c r="AE10" s="1140"/>
      <c r="AF10" s="1114" t="s">
        <v>394</v>
      </c>
      <c r="AG10" s="1115"/>
      <c r="AH10" s="1115"/>
      <c r="AI10" s="1115"/>
      <c r="AJ10" s="1116"/>
      <c r="AK10" s="1181">
        <v>7</v>
      </c>
      <c r="AL10" s="1182"/>
      <c r="AM10" s="1182"/>
      <c r="AN10" s="1182"/>
      <c r="AO10" s="1182"/>
      <c r="AP10" s="1182" t="s">
        <v>613</v>
      </c>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c r="A11" s="263">
        <v>5</v>
      </c>
      <c r="B11" s="1132" t="s">
        <v>396</v>
      </c>
      <c r="C11" s="1133"/>
      <c r="D11" s="1133"/>
      <c r="E11" s="1133"/>
      <c r="F11" s="1133"/>
      <c r="G11" s="1133"/>
      <c r="H11" s="1133"/>
      <c r="I11" s="1133"/>
      <c r="J11" s="1133"/>
      <c r="K11" s="1133"/>
      <c r="L11" s="1133"/>
      <c r="M11" s="1133"/>
      <c r="N11" s="1133"/>
      <c r="O11" s="1133"/>
      <c r="P11" s="1134"/>
      <c r="Q11" s="1138">
        <v>2536</v>
      </c>
      <c r="R11" s="1139"/>
      <c r="S11" s="1139"/>
      <c r="T11" s="1139"/>
      <c r="U11" s="1139"/>
      <c r="V11" s="1139">
        <v>2536</v>
      </c>
      <c r="W11" s="1139"/>
      <c r="X11" s="1139"/>
      <c r="Y11" s="1139"/>
      <c r="Z11" s="1139"/>
      <c r="AA11" s="1139" t="s">
        <v>613</v>
      </c>
      <c r="AB11" s="1139"/>
      <c r="AC11" s="1139"/>
      <c r="AD11" s="1139"/>
      <c r="AE11" s="1140"/>
      <c r="AF11" s="1114" t="s">
        <v>394</v>
      </c>
      <c r="AG11" s="1115"/>
      <c r="AH11" s="1115"/>
      <c r="AI11" s="1115"/>
      <c r="AJ11" s="1116"/>
      <c r="AK11" s="1181" t="s">
        <v>613</v>
      </c>
      <c r="AL11" s="1182"/>
      <c r="AM11" s="1182"/>
      <c r="AN11" s="1182"/>
      <c r="AO11" s="1182"/>
      <c r="AP11" s="1182">
        <v>3311</v>
      </c>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397</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c r="A23" s="266" t="s">
        <v>398</v>
      </c>
      <c r="B23" s="1039" t="s">
        <v>399</v>
      </c>
      <c r="C23" s="1040"/>
      <c r="D23" s="1040"/>
      <c r="E23" s="1040"/>
      <c r="F23" s="1040"/>
      <c r="G23" s="1040"/>
      <c r="H23" s="1040"/>
      <c r="I23" s="1040"/>
      <c r="J23" s="1040"/>
      <c r="K23" s="1040"/>
      <c r="L23" s="1040"/>
      <c r="M23" s="1040"/>
      <c r="N23" s="1040"/>
      <c r="O23" s="1040"/>
      <c r="P23" s="1041"/>
      <c r="Q23" s="1163">
        <v>12373</v>
      </c>
      <c r="R23" s="1164"/>
      <c r="S23" s="1164"/>
      <c r="T23" s="1164"/>
      <c r="U23" s="1164"/>
      <c r="V23" s="1164">
        <v>12292</v>
      </c>
      <c r="W23" s="1164"/>
      <c r="X23" s="1164"/>
      <c r="Y23" s="1164"/>
      <c r="Z23" s="1164"/>
      <c r="AA23" s="1164">
        <v>81</v>
      </c>
      <c r="AB23" s="1164"/>
      <c r="AC23" s="1164"/>
      <c r="AD23" s="1164"/>
      <c r="AE23" s="1165"/>
      <c r="AF23" s="1166">
        <v>72</v>
      </c>
      <c r="AG23" s="1164"/>
      <c r="AH23" s="1164"/>
      <c r="AI23" s="1164"/>
      <c r="AJ23" s="1167"/>
      <c r="AK23" s="1168"/>
      <c r="AL23" s="1169"/>
      <c r="AM23" s="1169"/>
      <c r="AN23" s="1169"/>
      <c r="AO23" s="1169"/>
      <c r="AP23" s="1164">
        <v>11296</v>
      </c>
      <c r="AQ23" s="1164"/>
      <c r="AR23" s="1164"/>
      <c r="AS23" s="1164"/>
      <c r="AT23" s="1164"/>
      <c r="AU23" s="1170"/>
      <c r="AV23" s="1170"/>
      <c r="AW23" s="1170"/>
      <c r="AX23" s="1170"/>
      <c r="AY23" s="1171"/>
      <c r="AZ23" s="1160" t="s">
        <v>394</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c r="A24" s="1159" t="s">
        <v>400</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c r="A25" s="1158" t="s">
        <v>401</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c r="A26" s="1090" t="s">
        <v>374</v>
      </c>
      <c r="B26" s="1091"/>
      <c r="C26" s="1091"/>
      <c r="D26" s="1091"/>
      <c r="E26" s="1091"/>
      <c r="F26" s="1091"/>
      <c r="G26" s="1091"/>
      <c r="H26" s="1091"/>
      <c r="I26" s="1091"/>
      <c r="J26" s="1091"/>
      <c r="K26" s="1091"/>
      <c r="L26" s="1091"/>
      <c r="M26" s="1091"/>
      <c r="N26" s="1091"/>
      <c r="O26" s="1091"/>
      <c r="P26" s="1092"/>
      <c r="Q26" s="1096" t="s">
        <v>402</v>
      </c>
      <c r="R26" s="1097"/>
      <c r="S26" s="1097"/>
      <c r="T26" s="1097"/>
      <c r="U26" s="1098"/>
      <c r="V26" s="1096" t="s">
        <v>403</v>
      </c>
      <c r="W26" s="1097"/>
      <c r="X26" s="1097"/>
      <c r="Y26" s="1097"/>
      <c r="Z26" s="1098"/>
      <c r="AA26" s="1096" t="s">
        <v>404</v>
      </c>
      <c r="AB26" s="1097"/>
      <c r="AC26" s="1097"/>
      <c r="AD26" s="1097"/>
      <c r="AE26" s="1097"/>
      <c r="AF26" s="1154" t="s">
        <v>405</v>
      </c>
      <c r="AG26" s="1103"/>
      <c r="AH26" s="1103"/>
      <c r="AI26" s="1103"/>
      <c r="AJ26" s="1155"/>
      <c r="AK26" s="1097" t="s">
        <v>406</v>
      </c>
      <c r="AL26" s="1097"/>
      <c r="AM26" s="1097"/>
      <c r="AN26" s="1097"/>
      <c r="AO26" s="1098"/>
      <c r="AP26" s="1096" t="s">
        <v>407</v>
      </c>
      <c r="AQ26" s="1097"/>
      <c r="AR26" s="1097"/>
      <c r="AS26" s="1097"/>
      <c r="AT26" s="1098"/>
      <c r="AU26" s="1096" t="s">
        <v>408</v>
      </c>
      <c r="AV26" s="1097"/>
      <c r="AW26" s="1097"/>
      <c r="AX26" s="1097"/>
      <c r="AY26" s="1098"/>
      <c r="AZ26" s="1096" t="s">
        <v>409</v>
      </c>
      <c r="BA26" s="1097"/>
      <c r="BB26" s="1097"/>
      <c r="BC26" s="1097"/>
      <c r="BD26" s="1098"/>
      <c r="BE26" s="1096" t="s">
        <v>381</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c r="A28" s="268">
        <v>1</v>
      </c>
      <c r="B28" s="1145" t="s">
        <v>410</v>
      </c>
      <c r="C28" s="1146"/>
      <c r="D28" s="1146"/>
      <c r="E28" s="1146"/>
      <c r="F28" s="1146"/>
      <c r="G28" s="1146"/>
      <c r="H28" s="1146"/>
      <c r="I28" s="1146"/>
      <c r="J28" s="1146"/>
      <c r="K28" s="1146"/>
      <c r="L28" s="1146"/>
      <c r="M28" s="1146"/>
      <c r="N28" s="1146"/>
      <c r="O28" s="1146"/>
      <c r="P28" s="1147"/>
      <c r="Q28" s="1148">
        <v>1868</v>
      </c>
      <c r="R28" s="1149"/>
      <c r="S28" s="1149"/>
      <c r="T28" s="1149"/>
      <c r="U28" s="1149"/>
      <c r="V28" s="1149">
        <v>1774</v>
      </c>
      <c r="W28" s="1149"/>
      <c r="X28" s="1149"/>
      <c r="Y28" s="1149"/>
      <c r="Z28" s="1149"/>
      <c r="AA28" s="1149">
        <v>95</v>
      </c>
      <c r="AB28" s="1149"/>
      <c r="AC28" s="1149"/>
      <c r="AD28" s="1149"/>
      <c r="AE28" s="1150"/>
      <c r="AF28" s="1151">
        <v>95</v>
      </c>
      <c r="AG28" s="1149"/>
      <c r="AH28" s="1149"/>
      <c r="AI28" s="1149"/>
      <c r="AJ28" s="1152"/>
      <c r="AK28" s="1153">
        <v>184</v>
      </c>
      <c r="AL28" s="1141"/>
      <c r="AM28" s="1141"/>
      <c r="AN28" s="1141"/>
      <c r="AO28" s="1141"/>
      <c r="AP28" s="1141" t="s">
        <v>613</v>
      </c>
      <c r="AQ28" s="1141"/>
      <c r="AR28" s="1141"/>
      <c r="AS28" s="1141"/>
      <c r="AT28" s="1141"/>
      <c r="AU28" s="1141" t="s">
        <v>613</v>
      </c>
      <c r="AV28" s="1141"/>
      <c r="AW28" s="1141"/>
      <c r="AX28" s="1141"/>
      <c r="AY28" s="1141"/>
      <c r="AZ28" s="1142" t="s">
        <v>613</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c r="A29" s="268">
        <v>2</v>
      </c>
      <c r="B29" s="1132" t="s">
        <v>411</v>
      </c>
      <c r="C29" s="1133"/>
      <c r="D29" s="1133"/>
      <c r="E29" s="1133"/>
      <c r="F29" s="1133"/>
      <c r="G29" s="1133"/>
      <c r="H29" s="1133"/>
      <c r="I29" s="1133"/>
      <c r="J29" s="1133"/>
      <c r="K29" s="1133"/>
      <c r="L29" s="1133"/>
      <c r="M29" s="1133"/>
      <c r="N29" s="1133"/>
      <c r="O29" s="1133"/>
      <c r="P29" s="1134"/>
      <c r="Q29" s="1138">
        <v>270</v>
      </c>
      <c r="R29" s="1139"/>
      <c r="S29" s="1139"/>
      <c r="T29" s="1139"/>
      <c r="U29" s="1139"/>
      <c r="V29" s="1139">
        <v>269</v>
      </c>
      <c r="W29" s="1139"/>
      <c r="X29" s="1139"/>
      <c r="Y29" s="1139"/>
      <c r="Z29" s="1139"/>
      <c r="AA29" s="1139">
        <v>1</v>
      </c>
      <c r="AB29" s="1139"/>
      <c r="AC29" s="1139"/>
      <c r="AD29" s="1139"/>
      <c r="AE29" s="1140"/>
      <c r="AF29" s="1114">
        <v>1</v>
      </c>
      <c r="AG29" s="1115"/>
      <c r="AH29" s="1115"/>
      <c r="AI29" s="1115"/>
      <c r="AJ29" s="1116"/>
      <c r="AK29" s="1075">
        <v>79</v>
      </c>
      <c r="AL29" s="1066"/>
      <c r="AM29" s="1066"/>
      <c r="AN29" s="1066"/>
      <c r="AO29" s="1066"/>
      <c r="AP29" s="1066" t="s">
        <v>613</v>
      </c>
      <c r="AQ29" s="1066"/>
      <c r="AR29" s="1066"/>
      <c r="AS29" s="1066"/>
      <c r="AT29" s="1066"/>
      <c r="AU29" s="1066" t="s">
        <v>613</v>
      </c>
      <c r="AV29" s="1066"/>
      <c r="AW29" s="1066"/>
      <c r="AX29" s="1066"/>
      <c r="AY29" s="1066"/>
      <c r="AZ29" s="1137" t="s">
        <v>613</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c r="A30" s="268">
        <v>3</v>
      </c>
      <c r="B30" s="1132" t="s">
        <v>412</v>
      </c>
      <c r="C30" s="1133"/>
      <c r="D30" s="1133"/>
      <c r="E30" s="1133"/>
      <c r="F30" s="1133"/>
      <c r="G30" s="1133"/>
      <c r="H30" s="1133"/>
      <c r="I30" s="1133"/>
      <c r="J30" s="1133"/>
      <c r="K30" s="1133"/>
      <c r="L30" s="1133"/>
      <c r="M30" s="1133"/>
      <c r="N30" s="1133"/>
      <c r="O30" s="1133"/>
      <c r="P30" s="1134"/>
      <c r="Q30" s="1138">
        <v>320</v>
      </c>
      <c r="R30" s="1139"/>
      <c r="S30" s="1139"/>
      <c r="T30" s="1139"/>
      <c r="U30" s="1139"/>
      <c r="V30" s="1139">
        <v>306</v>
      </c>
      <c r="W30" s="1139"/>
      <c r="X30" s="1139"/>
      <c r="Y30" s="1139"/>
      <c r="Z30" s="1139"/>
      <c r="AA30" s="1139">
        <v>13</v>
      </c>
      <c r="AB30" s="1139"/>
      <c r="AC30" s="1139"/>
      <c r="AD30" s="1139"/>
      <c r="AE30" s="1140"/>
      <c r="AF30" s="1114">
        <v>437</v>
      </c>
      <c r="AG30" s="1115"/>
      <c r="AH30" s="1115"/>
      <c r="AI30" s="1115"/>
      <c r="AJ30" s="1116"/>
      <c r="AK30" s="1075">
        <v>2</v>
      </c>
      <c r="AL30" s="1066"/>
      <c r="AM30" s="1066"/>
      <c r="AN30" s="1066"/>
      <c r="AO30" s="1066"/>
      <c r="AP30" s="1066">
        <v>833</v>
      </c>
      <c r="AQ30" s="1066"/>
      <c r="AR30" s="1066"/>
      <c r="AS30" s="1066"/>
      <c r="AT30" s="1066"/>
      <c r="AU30" s="1066">
        <v>2</v>
      </c>
      <c r="AV30" s="1066"/>
      <c r="AW30" s="1066"/>
      <c r="AX30" s="1066"/>
      <c r="AY30" s="1066"/>
      <c r="AZ30" s="1137" t="s">
        <v>613</v>
      </c>
      <c r="BA30" s="1137"/>
      <c r="BB30" s="1137"/>
      <c r="BC30" s="1137"/>
      <c r="BD30" s="1137"/>
      <c r="BE30" s="1127" t="s">
        <v>413</v>
      </c>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c r="A31" s="268">
        <v>4</v>
      </c>
      <c r="B31" s="1132" t="s">
        <v>414</v>
      </c>
      <c r="C31" s="1133"/>
      <c r="D31" s="1133"/>
      <c r="E31" s="1133"/>
      <c r="F31" s="1133"/>
      <c r="G31" s="1133"/>
      <c r="H31" s="1133"/>
      <c r="I31" s="1133"/>
      <c r="J31" s="1133"/>
      <c r="K31" s="1133"/>
      <c r="L31" s="1133"/>
      <c r="M31" s="1133"/>
      <c r="N31" s="1133"/>
      <c r="O31" s="1133"/>
      <c r="P31" s="1134"/>
      <c r="Q31" s="1138">
        <v>828</v>
      </c>
      <c r="R31" s="1139"/>
      <c r="S31" s="1139"/>
      <c r="T31" s="1139"/>
      <c r="U31" s="1139"/>
      <c r="V31" s="1139">
        <v>828</v>
      </c>
      <c r="W31" s="1139"/>
      <c r="X31" s="1139"/>
      <c r="Y31" s="1139"/>
      <c r="Z31" s="1139"/>
      <c r="AA31" s="1139" t="s">
        <v>613</v>
      </c>
      <c r="AB31" s="1139"/>
      <c r="AC31" s="1139"/>
      <c r="AD31" s="1139"/>
      <c r="AE31" s="1140"/>
      <c r="AF31" s="1114" t="s">
        <v>415</v>
      </c>
      <c r="AG31" s="1115"/>
      <c r="AH31" s="1115"/>
      <c r="AI31" s="1115"/>
      <c r="AJ31" s="1116"/>
      <c r="AK31" s="1075">
        <v>208</v>
      </c>
      <c r="AL31" s="1066"/>
      <c r="AM31" s="1066"/>
      <c r="AN31" s="1066"/>
      <c r="AO31" s="1066"/>
      <c r="AP31" s="1066">
        <v>4600</v>
      </c>
      <c r="AQ31" s="1066"/>
      <c r="AR31" s="1066"/>
      <c r="AS31" s="1066"/>
      <c r="AT31" s="1066"/>
      <c r="AU31" s="1066">
        <v>3614</v>
      </c>
      <c r="AV31" s="1066"/>
      <c r="AW31" s="1066"/>
      <c r="AX31" s="1066"/>
      <c r="AY31" s="1066"/>
      <c r="AZ31" s="1137" t="s">
        <v>614</v>
      </c>
      <c r="BA31" s="1137"/>
      <c r="BB31" s="1137"/>
      <c r="BC31" s="1137"/>
      <c r="BD31" s="1137"/>
      <c r="BE31" s="1127" t="s">
        <v>416</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c r="A32" s="268">
        <v>5</v>
      </c>
      <c r="B32" s="1132"/>
      <c r="C32" s="1133"/>
      <c r="D32" s="1133"/>
      <c r="E32" s="1133"/>
      <c r="F32" s="1133"/>
      <c r="G32" s="1133"/>
      <c r="H32" s="1133"/>
      <c r="I32" s="1133"/>
      <c r="J32" s="1133"/>
      <c r="K32" s="1133"/>
      <c r="L32" s="1133"/>
      <c r="M32" s="1133"/>
      <c r="N32" s="1133"/>
      <c r="O32" s="1133"/>
      <c r="P32" s="1134"/>
      <c r="Q32" s="1138"/>
      <c r="R32" s="1139"/>
      <c r="S32" s="1139"/>
      <c r="T32" s="1139"/>
      <c r="U32" s="1139"/>
      <c r="V32" s="1139"/>
      <c r="W32" s="1139"/>
      <c r="X32" s="1139"/>
      <c r="Y32" s="1139"/>
      <c r="Z32" s="1139"/>
      <c r="AA32" s="1139"/>
      <c r="AB32" s="1139"/>
      <c r="AC32" s="1139"/>
      <c r="AD32" s="1139"/>
      <c r="AE32" s="1140"/>
      <c r="AF32" s="1114"/>
      <c r="AG32" s="1115"/>
      <c r="AH32" s="1115"/>
      <c r="AI32" s="1115"/>
      <c r="AJ32" s="1116"/>
      <c r="AK32" s="1075"/>
      <c r="AL32" s="1066"/>
      <c r="AM32" s="1066"/>
      <c r="AN32" s="1066"/>
      <c r="AO32" s="1066"/>
      <c r="AP32" s="1066"/>
      <c r="AQ32" s="1066"/>
      <c r="AR32" s="1066"/>
      <c r="AS32" s="1066"/>
      <c r="AT32" s="1066"/>
      <c r="AU32" s="1066"/>
      <c r="AV32" s="1066"/>
      <c r="AW32" s="1066"/>
      <c r="AX32" s="1066"/>
      <c r="AY32" s="1066"/>
      <c r="AZ32" s="1137"/>
      <c r="BA32" s="1137"/>
      <c r="BB32" s="1137"/>
      <c r="BC32" s="1137"/>
      <c r="BD32" s="1137"/>
      <c r="BE32" s="1127"/>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c r="A33" s="268">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7"/>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417</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c r="A63" s="266" t="s">
        <v>398</v>
      </c>
      <c r="B63" s="1039" t="s">
        <v>418</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533</v>
      </c>
      <c r="AG63" s="1054"/>
      <c r="AH63" s="1054"/>
      <c r="AI63" s="1054"/>
      <c r="AJ63" s="1125"/>
      <c r="AK63" s="1126"/>
      <c r="AL63" s="1058"/>
      <c r="AM63" s="1058"/>
      <c r="AN63" s="1058"/>
      <c r="AO63" s="1058"/>
      <c r="AP63" s="1054">
        <v>5433</v>
      </c>
      <c r="AQ63" s="1054"/>
      <c r="AR63" s="1054"/>
      <c r="AS63" s="1054"/>
      <c r="AT63" s="1054"/>
      <c r="AU63" s="1054">
        <v>3616</v>
      </c>
      <c r="AV63" s="1054"/>
      <c r="AW63" s="1054"/>
      <c r="AX63" s="1054"/>
      <c r="AY63" s="1054"/>
      <c r="AZ63" s="1120"/>
      <c r="BA63" s="1120"/>
      <c r="BB63" s="1120"/>
      <c r="BC63" s="1120"/>
      <c r="BD63" s="1120"/>
      <c r="BE63" s="1055"/>
      <c r="BF63" s="1055"/>
      <c r="BG63" s="1055"/>
      <c r="BH63" s="1055"/>
      <c r="BI63" s="1056"/>
      <c r="BJ63" s="1121" t="s">
        <v>394</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c r="A65" s="254" t="s">
        <v>419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c r="A66" s="1090" t="s">
        <v>420</v>
      </c>
      <c r="B66" s="1091"/>
      <c r="C66" s="1091"/>
      <c r="D66" s="1091"/>
      <c r="E66" s="1091"/>
      <c r="F66" s="1091"/>
      <c r="G66" s="1091"/>
      <c r="H66" s="1091"/>
      <c r="I66" s="1091"/>
      <c r="J66" s="1091"/>
      <c r="K66" s="1091"/>
      <c r="L66" s="1091"/>
      <c r="M66" s="1091"/>
      <c r="N66" s="1091"/>
      <c r="O66" s="1091"/>
      <c r="P66" s="1092"/>
      <c r="Q66" s="1096" t="s">
        <v>421</v>
      </c>
      <c r="R66" s="1097"/>
      <c r="S66" s="1097"/>
      <c r="T66" s="1097"/>
      <c r="U66" s="1098"/>
      <c r="V66" s="1096" t="s">
        <v>422</v>
      </c>
      <c r="W66" s="1097"/>
      <c r="X66" s="1097"/>
      <c r="Y66" s="1097"/>
      <c r="Z66" s="1098"/>
      <c r="AA66" s="1096" t="s">
        <v>423</v>
      </c>
      <c r="AB66" s="1097"/>
      <c r="AC66" s="1097"/>
      <c r="AD66" s="1097"/>
      <c r="AE66" s="1098"/>
      <c r="AF66" s="1102" t="s">
        <v>424</v>
      </c>
      <c r="AG66" s="1103"/>
      <c r="AH66" s="1103"/>
      <c r="AI66" s="1103"/>
      <c r="AJ66" s="1104"/>
      <c r="AK66" s="1096" t="s">
        <v>425</v>
      </c>
      <c r="AL66" s="1091"/>
      <c r="AM66" s="1091"/>
      <c r="AN66" s="1091"/>
      <c r="AO66" s="1092"/>
      <c r="AP66" s="1096" t="s">
        <v>426</v>
      </c>
      <c r="AQ66" s="1097"/>
      <c r="AR66" s="1097"/>
      <c r="AS66" s="1097"/>
      <c r="AT66" s="1098"/>
      <c r="AU66" s="1096" t="s">
        <v>427</v>
      </c>
      <c r="AV66" s="1097"/>
      <c r="AW66" s="1097"/>
      <c r="AX66" s="1097"/>
      <c r="AY66" s="1098"/>
      <c r="AZ66" s="1096" t="s">
        <v>381</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c r="A68" s="260">
        <v>1</v>
      </c>
      <c r="B68" s="1080" t="s">
        <v>598</v>
      </c>
      <c r="C68" s="1081"/>
      <c r="D68" s="1081"/>
      <c r="E68" s="1081"/>
      <c r="F68" s="1081"/>
      <c r="G68" s="1081"/>
      <c r="H68" s="1081"/>
      <c r="I68" s="1081"/>
      <c r="J68" s="1081"/>
      <c r="K68" s="1081"/>
      <c r="L68" s="1081"/>
      <c r="M68" s="1081"/>
      <c r="N68" s="1081"/>
      <c r="O68" s="1081"/>
      <c r="P68" s="1082"/>
      <c r="Q68" s="1083">
        <v>168</v>
      </c>
      <c r="R68" s="1077"/>
      <c r="S68" s="1077"/>
      <c r="T68" s="1077"/>
      <c r="U68" s="1077"/>
      <c r="V68" s="1077">
        <v>146</v>
      </c>
      <c r="W68" s="1077"/>
      <c r="X68" s="1077"/>
      <c r="Y68" s="1077"/>
      <c r="Z68" s="1077"/>
      <c r="AA68" s="1077">
        <v>21</v>
      </c>
      <c r="AB68" s="1077"/>
      <c r="AC68" s="1077"/>
      <c r="AD68" s="1077"/>
      <c r="AE68" s="1077"/>
      <c r="AF68" s="1077">
        <v>21</v>
      </c>
      <c r="AG68" s="1077"/>
      <c r="AH68" s="1077"/>
      <c r="AI68" s="1077"/>
      <c r="AJ68" s="1077"/>
      <c r="AK68" s="1077" t="s">
        <v>526</v>
      </c>
      <c r="AL68" s="1077"/>
      <c r="AM68" s="1077"/>
      <c r="AN68" s="1077"/>
      <c r="AO68" s="1077"/>
      <c r="AP68" s="1077" t="s">
        <v>526</v>
      </c>
      <c r="AQ68" s="1077"/>
      <c r="AR68" s="1077"/>
      <c r="AS68" s="1077"/>
      <c r="AT68" s="1077"/>
      <c r="AU68" s="1077" t="s">
        <v>613</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c r="A69" s="263">
        <v>2</v>
      </c>
      <c r="B69" s="1069" t="s">
        <v>599</v>
      </c>
      <c r="C69" s="1070"/>
      <c r="D69" s="1070"/>
      <c r="E69" s="1070"/>
      <c r="F69" s="1070"/>
      <c r="G69" s="1070"/>
      <c r="H69" s="1070"/>
      <c r="I69" s="1070"/>
      <c r="J69" s="1070"/>
      <c r="K69" s="1070"/>
      <c r="L69" s="1070"/>
      <c r="M69" s="1070"/>
      <c r="N69" s="1070"/>
      <c r="O69" s="1070"/>
      <c r="P69" s="1071"/>
      <c r="Q69" s="1072">
        <v>772932</v>
      </c>
      <c r="R69" s="1066"/>
      <c r="S69" s="1066"/>
      <c r="T69" s="1066"/>
      <c r="U69" s="1066"/>
      <c r="V69" s="1066">
        <v>740589</v>
      </c>
      <c r="W69" s="1066"/>
      <c r="X69" s="1066"/>
      <c r="Y69" s="1066"/>
      <c r="Z69" s="1066"/>
      <c r="AA69" s="1066">
        <v>32343</v>
      </c>
      <c r="AB69" s="1066"/>
      <c r="AC69" s="1066"/>
      <c r="AD69" s="1066"/>
      <c r="AE69" s="1066"/>
      <c r="AF69" s="1066">
        <v>32343</v>
      </c>
      <c r="AG69" s="1066"/>
      <c r="AH69" s="1066"/>
      <c r="AI69" s="1066"/>
      <c r="AJ69" s="1066"/>
      <c r="AK69" s="1066">
        <v>691</v>
      </c>
      <c r="AL69" s="1066"/>
      <c r="AM69" s="1066"/>
      <c r="AN69" s="1066"/>
      <c r="AO69" s="1066"/>
      <c r="AP69" s="1066" t="s">
        <v>526</v>
      </c>
      <c r="AQ69" s="1066"/>
      <c r="AR69" s="1066"/>
      <c r="AS69" s="1066"/>
      <c r="AT69" s="1066"/>
      <c r="AU69" s="1066" t="s">
        <v>613</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c r="A70" s="263">
        <v>3</v>
      </c>
      <c r="B70" s="1069" t="s">
        <v>600</v>
      </c>
      <c r="C70" s="1070"/>
      <c r="D70" s="1070"/>
      <c r="E70" s="1070"/>
      <c r="F70" s="1070"/>
      <c r="G70" s="1070"/>
      <c r="H70" s="1070"/>
      <c r="I70" s="1070"/>
      <c r="J70" s="1070"/>
      <c r="K70" s="1070"/>
      <c r="L70" s="1070"/>
      <c r="M70" s="1070"/>
      <c r="N70" s="1070"/>
      <c r="O70" s="1070"/>
      <c r="P70" s="1071"/>
      <c r="Q70" s="1072">
        <v>1891</v>
      </c>
      <c r="R70" s="1066"/>
      <c r="S70" s="1066"/>
      <c r="T70" s="1066"/>
      <c r="U70" s="1066"/>
      <c r="V70" s="1066">
        <v>1844</v>
      </c>
      <c r="W70" s="1066"/>
      <c r="X70" s="1066"/>
      <c r="Y70" s="1066"/>
      <c r="Z70" s="1066"/>
      <c r="AA70" s="1066">
        <v>47</v>
      </c>
      <c r="AB70" s="1066"/>
      <c r="AC70" s="1066"/>
      <c r="AD70" s="1066"/>
      <c r="AE70" s="1066"/>
      <c r="AF70" s="1066">
        <v>47</v>
      </c>
      <c r="AG70" s="1066"/>
      <c r="AH70" s="1066"/>
      <c r="AI70" s="1066"/>
      <c r="AJ70" s="1066"/>
      <c r="AK70" s="1066" t="s">
        <v>526</v>
      </c>
      <c r="AL70" s="1066"/>
      <c r="AM70" s="1066"/>
      <c r="AN70" s="1066"/>
      <c r="AO70" s="1066"/>
      <c r="AP70" s="1066" t="s">
        <v>526</v>
      </c>
      <c r="AQ70" s="1066"/>
      <c r="AR70" s="1066"/>
      <c r="AS70" s="1066"/>
      <c r="AT70" s="1066"/>
      <c r="AU70" s="1066" t="s">
        <v>613</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c r="A71" s="263">
        <v>4</v>
      </c>
      <c r="B71" s="1069" t="s">
        <v>601</v>
      </c>
      <c r="C71" s="1070"/>
      <c r="D71" s="1070"/>
      <c r="E71" s="1070"/>
      <c r="F71" s="1070"/>
      <c r="G71" s="1070"/>
      <c r="H71" s="1070"/>
      <c r="I71" s="1070"/>
      <c r="J71" s="1070"/>
      <c r="K71" s="1070"/>
      <c r="L71" s="1070"/>
      <c r="M71" s="1070"/>
      <c r="N71" s="1070"/>
      <c r="O71" s="1070"/>
      <c r="P71" s="1071"/>
      <c r="Q71" s="1072">
        <v>70477</v>
      </c>
      <c r="R71" s="1066"/>
      <c r="S71" s="1066"/>
      <c r="T71" s="1066"/>
      <c r="U71" s="1066"/>
      <c r="V71" s="1066">
        <v>68238</v>
      </c>
      <c r="W71" s="1066"/>
      <c r="X71" s="1066"/>
      <c r="Y71" s="1066"/>
      <c r="Z71" s="1066"/>
      <c r="AA71" s="1066">
        <v>2239</v>
      </c>
      <c r="AB71" s="1066"/>
      <c r="AC71" s="1066"/>
      <c r="AD71" s="1066"/>
      <c r="AE71" s="1066"/>
      <c r="AF71" s="1066">
        <v>2239</v>
      </c>
      <c r="AG71" s="1066"/>
      <c r="AH71" s="1066"/>
      <c r="AI71" s="1066"/>
      <c r="AJ71" s="1066"/>
      <c r="AK71" s="1066">
        <v>1112</v>
      </c>
      <c r="AL71" s="1066"/>
      <c r="AM71" s="1066"/>
      <c r="AN71" s="1066"/>
      <c r="AO71" s="1066"/>
      <c r="AP71" s="1066" t="s">
        <v>526</v>
      </c>
      <c r="AQ71" s="1066"/>
      <c r="AR71" s="1066"/>
      <c r="AS71" s="1066"/>
      <c r="AT71" s="1066"/>
      <c r="AU71" s="1066" t="s">
        <v>613</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c r="A72" s="263">
        <v>5</v>
      </c>
      <c r="B72" s="1069" t="s">
        <v>602</v>
      </c>
      <c r="C72" s="1070"/>
      <c r="D72" s="1070"/>
      <c r="E72" s="1070"/>
      <c r="F72" s="1070"/>
      <c r="G72" s="1070"/>
      <c r="H72" s="1070"/>
      <c r="I72" s="1070"/>
      <c r="J72" s="1070"/>
      <c r="K72" s="1070"/>
      <c r="L72" s="1070"/>
      <c r="M72" s="1070"/>
      <c r="N72" s="1070"/>
      <c r="O72" s="1070"/>
      <c r="P72" s="1071"/>
      <c r="Q72" s="1072">
        <v>236</v>
      </c>
      <c r="R72" s="1066"/>
      <c r="S72" s="1066"/>
      <c r="T72" s="1066"/>
      <c r="U72" s="1066"/>
      <c r="V72" s="1066">
        <v>228</v>
      </c>
      <c r="W72" s="1066"/>
      <c r="X72" s="1066"/>
      <c r="Y72" s="1066"/>
      <c r="Z72" s="1066"/>
      <c r="AA72" s="1066">
        <v>8</v>
      </c>
      <c r="AB72" s="1066"/>
      <c r="AC72" s="1066"/>
      <c r="AD72" s="1066"/>
      <c r="AE72" s="1066"/>
      <c r="AF72" s="1066">
        <v>8</v>
      </c>
      <c r="AG72" s="1066"/>
      <c r="AH72" s="1066"/>
      <c r="AI72" s="1066"/>
      <c r="AJ72" s="1066"/>
      <c r="AK72" s="1066">
        <v>45</v>
      </c>
      <c r="AL72" s="1066"/>
      <c r="AM72" s="1066"/>
      <c r="AN72" s="1066"/>
      <c r="AO72" s="1066"/>
      <c r="AP72" s="1066" t="s">
        <v>526</v>
      </c>
      <c r="AQ72" s="1066"/>
      <c r="AR72" s="1066"/>
      <c r="AS72" s="1066"/>
      <c r="AT72" s="1066"/>
      <c r="AU72" s="1066" t="s">
        <v>613</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c r="A73" s="263">
        <v>6</v>
      </c>
      <c r="B73" s="1069" t="s">
        <v>603</v>
      </c>
      <c r="C73" s="1070"/>
      <c r="D73" s="1070"/>
      <c r="E73" s="1070"/>
      <c r="F73" s="1070"/>
      <c r="G73" s="1070"/>
      <c r="H73" s="1070"/>
      <c r="I73" s="1070"/>
      <c r="J73" s="1070"/>
      <c r="K73" s="1070"/>
      <c r="L73" s="1070"/>
      <c r="M73" s="1070"/>
      <c r="N73" s="1070"/>
      <c r="O73" s="1070"/>
      <c r="P73" s="1071"/>
      <c r="Q73" s="1072">
        <v>65</v>
      </c>
      <c r="R73" s="1066"/>
      <c r="S73" s="1066"/>
      <c r="T73" s="1066"/>
      <c r="U73" s="1066"/>
      <c r="V73" s="1066">
        <v>65</v>
      </c>
      <c r="W73" s="1066"/>
      <c r="X73" s="1066"/>
      <c r="Y73" s="1066"/>
      <c r="Z73" s="1066"/>
      <c r="AA73" s="1066" t="s">
        <v>526</v>
      </c>
      <c r="AB73" s="1066"/>
      <c r="AC73" s="1066"/>
      <c r="AD73" s="1066"/>
      <c r="AE73" s="1066"/>
      <c r="AF73" s="1066" t="s">
        <v>526</v>
      </c>
      <c r="AG73" s="1066"/>
      <c r="AH73" s="1066"/>
      <c r="AI73" s="1066"/>
      <c r="AJ73" s="1066"/>
      <c r="AK73" s="1066" t="s">
        <v>526</v>
      </c>
      <c r="AL73" s="1066"/>
      <c r="AM73" s="1066"/>
      <c r="AN73" s="1066"/>
      <c r="AO73" s="1066"/>
      <c r="AP73" s="1066" t="s">
        <v>526</v>
      </c>
      <c r="AQ73" s="1066"/>
      <c r="AR73" s="1066"/>
      <c r="AS73" s="1066"/>
      <c r="AT73" s="1066"/>
      <c r="AU73" s="1066" t="s">
        <v>613</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c r="A74" s="263">
        <v>7</v>
      </c>
      <c r="B74" s="1069" t="s">
        <v>604</v>
      </c>
      <c r="C74" s="1070"/>
      <c r="D74" s="1070"/>
      <c r="E74" s="1070"/>
      <c r="F74" s="1070"/>
      <c r="G74" s="1070"/>
      <c r="H74" s="1070"/>
      <c r="I74" s="1070"/>
      <c r="J74" s="1070"/>
      <c r="K74" s="1070"/>
      <c r="L74" s="1070"/>
      <c r="M74" s="1070"/>
      <c r="N74" s="1070"/>
      <c r="O74" s="1070"/>
      <c r="P74" s="1071"/>
      <c r="Q74" s="1072">
        <v>198</v>
      </c>
      <c r="R74" s="1066"/>
      <c r="S74" s="1066"/>
      <c r="T74" s="1066"/>
      <c r="U74" s="1066"/>
      <c r="V74" s="1066">
        <v>188</v>
      </c>
      <c r="W74" s="1066"/>
      <c r="X74" s="1066"/>
      <c r="Y74" s="1066"/>
      <c r="Z74" s="1066"/>
      <c r="AA74" s="1066">
        <v>10</v>
      </c>
      <c r="AB74" s="1066"/>
      <c r="AC74" s="1066"/>
      <c r="AD74" s="1066"/>
      <c r="AE74" s="1066"/>
      <c r="AF74" s="1066">
        <v>10</v>
      </c>
      <c r="AG74" s="1066"/>
      <c r="AH74" s="1066"/>
      <c r="AI74" s="1066"/>
      <c r="AJ74" s="1066"/>
      <c r="AK74" s="1066" t="s">
        <v>526</v>
      </c>
      <c r="AL74" s="1066"/>
      <c r="AM74" s="1066"/>
      <c r="AN74" s="1066"/>
      <c r="AO74" s="1066"/>
      <c r="AP74" s="1066" t="s">
        <v>526</v>
      </c>
      <c r="AQ74" s="1066"/>
      <c r="AR74" s="1066"/>
      <c r="AS74" s="1066"/>
      <c r="AT74" s="1066"/>
      <c r="AU74" s="1066" t="s">
        <v>613</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c r="A75" s="263">
        <v>8</v>
      </c>
      <c r="B75" s="1069" t="s">
        <v>605</v>
      </c>
      <c r="C75" s="1070"/>
      <c r="D75" s="1070"/>
      <c r="E75" s="1070"/>
      <c r="F75" s="1070"/>
      <c r="G75" s="1070"/>
      <c r="H75" s="1070"/>
      <c r="I75" s="1070"/>
      <c r="J75" s="1070"/>
      <c r="K75" s="1070"/>
      <c r="L75" s="1070"/>
      <c r="M75" s="1070"/>
      <c r="N75" s="1070"/>
      <c r="O75" s="1070"/>
      <c r="P75" s="1071"/>
      <c r="Q75" s="1073">
        <v>8</v>
      </c>
      <c r="R75" s="1074"/>
      <c r="S75" s="1074"/>
      <c r="T75" s="1074"/>
      <c r="U75" s="1075"/>
      <c r="V75" s="1076">
        <v>6</v>
      </c>
      <c r="W75" s="1074"/>
      <c r="X75" s="1074"/>
      <c r="Y75" s="1074"/>
      <c r="Z75" s="1075"/>
      <c r="AA75" s="1076">
        <v>1</v>
      </c>
      <c r="AB75" s="1074"/>
      <c r="AC75" s="1074"/>
      <c r="AD75" s="1074"/>
      <c r="AE75" s="1075"/>
      <c r="AF75" s="1076">
        <v>1</v>
      </c>
      <c r="AG75" s="1074"/>
      <c r="AH75" s="1074"/>
      <c r="AI75" s="1074"/>
      <c r="AJ75" s="1075"/>
      <c r="AK75" s="1076" t="s">
        <v>526</v>
      </c>
      <c r="AL75" s="1074"/>
      <c r="AM75" s="1074"/>
      <c r="AN75" s="1074"/>
      <c r="AO75" s="1075"/>
      <c r="AP75" s="1076" t="s">
        <v>526</v>
      </c>
      <c r="AQ75" s="1074"/>
      <c r="AR75" s="1074"/>
      <c r="AS75" s="1074"/>
      <c r="AT75" s="1075"/>
      <c r="AU75" s="1076" t="s">
        <v>613</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c r="A76" s="263">
        <v>9</v>
      </c>
      <c r="B76" s="1069" t="s">
        <v>606</v>
      </c>
      <c r="C76" s="1070"/>
      <c r="D76" s="1070"/>
      <c r="E76" s="1070"/>
      <c r="F76" s="1070"/>
      <c r="G76" s="1070"/>
      <c r="H76" s="1070"/>
      <c r="I76" s="1070"/>
      <c r="J76" s="1070"/>
      <c r="K76" s="1070"/>
      <c r="L76" s="1070"/>
      <c r="M76" s="1070"/>
      <c r="N76" s="1070"/>
      <c r="O76" s="1070"/>
      <c r="P76" s="1071"/>
      <c r="Q76" s="1073">
        <v>50</v>
      </c>
      <c r="R76" s="1074"/>
      <c r="S76" s="1074"/>
      <c r="T76" s="1074"/>
      <c r="U76" s="1075"/>
      <c r="V76" s="1076">
        <v>33</v>
      </c>
      <c r="W76" s="1074"/>
      <c r="X76" s="1074"/>
      <c r="Y76" s="1074"/>
      <c r="Z76" s="1075"/>
      <c r="AA76" s="1076">
        <v>17</v>
      </c>
      <c r="AB76" s="1074"/>
      <c r="AC76" s="1074"/>
      <c r="AD76" s="1074"/>
      <c r="AE76" s="1075"/>
      <c r="AF76" s="1076">
        <v>17</v>
      </c>
      <c r="AG76" s="1074"/>
      <c r="AH76" s="1074"/>
      <c r="AI76" s="1074"/>
      <c r="AJ76" s="1075"/>
      <c r="AK76" s="1076" t="s">
        <v>526</v>
      </c>
      <c r="AL76" s="1074"/>
      <c r="AM76" s="1074"/>
      <c r="AN76" s="1074"/>
      <c r="AO76" s="1075"/>
      <c r="AP76" s="1076" t="s">
        <v>526</v>
      </c>
      <c r="AQ76" s="1074"/>
      <c r="AR76" s="1074"/>
      <c r="AS76" s="1074"/>
      <c r="AT76" s="1075"/>
      <c r="AU76" s="1076" t="s">
        <v>613</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c r="A77" s="263">
        <v>10</v>
      </c>
      <c r="B77" s="1069" t="s">
        <v>607</v>
      </c>
      <c r="C77" s="1070"/>
      <c r="D77" s="1070"/>
      <c r="E77" s="1070"/>
      <c r="F77" s="1070"/>
      <c r="G77" s="1070"/>
      <c r="H77" s="1070"/>
      <c r="I77" s="1070"/>
      <c r="J77" s="1070"/>
      <c r="K77" s="1070"/>
      <c r="L77" s="1070"/>
      <c r="M77" s="1070"/>
      <c r="N77" s="1070"/>
      <c r="O77" s="1070"/>
      <c r="P77" s="1071"/>
      <c r="Q77" s="1073">
        <v>934</v>
      </c>
      <c r="R77" s="1074"/>
      <c r="S77" s="1074"/>
      <c r="T77" s="1074"/>
      <c r="U77" s="1075"/>
      <c r="V77" s="1076">
        <v>897</v>
      </c>
      <c r="W77" s="1074"/>
      <c r="X77" s="1074"/>
      <c r="Y77" s="1074"/>
      <c r="Z77" s="1075"/>
      <c r="AA77" s="1076">
        <v>36</v>
      </c>
      <c r="AB77" s="1074"/>
      <c r="AC77" s="1074"/>
      <c r="AD77" s="1074"/>
      <c r="AE77" s="1075"/>
      <c r="AF77" s="1076">
        <v>34</v>
      </c>
      <c r="AG77" s="1074"/>
      <c r="AH77" s="1074"/>
      <c r="AI77" s="1074"/>
      <c r="AJ77" s="1075"/>
      <c r="AK77" s="1076" t="s">
        <v>526</v>
      </c>
      <c r="AL77" s="1074"/>
      <c r="AM77" s="1074"/>
      <c r="AN77" s="1074"/>
      <c r="AO77" s="1075"/>
      <c r="AP77" s="1076">
        <v>39</v>
      </c>
      <c r="AQ77" s="1074"/>
      <c r="AR77" s="1074"/>
      <c r="AS77" s="1074"/>
      <c r="AT77" s="1075"/>
      <c r="AU77" s="1076">
        <v>12</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c r="A78" s="263">
        <v>11</v>
      </c>
      <c r="B78" s="1069" t="s">
        <v>608</v>
      </c>
      <c r="C78" s="1070"/>
      <c r="D78" s="1070"/>
      <c r="E78" s="1070"/>
      <c r="F78" s="1070"/>
      <c r="G78" s="1070"/>
      <c r="H78" s="1070"/>
      <c r="I78" s="1070"/>
      <c r="J78" s="1070"/>
      <c r="K78" s="1070"/>
      <c r="L78" s="1070"/>
      <c r="M78" s="1070"/>
      <c r="N78" s="1070"/>
      <c r="O78" s="1070"/>
      <c r="P78" s="1071"/>
      <c r="Q78" s="1072">
        <v>486</v>
      </c>
      <c r="R78" s="1066"/>
      <c r="S78" s="1066"/>
      <c r="T78" s="1066"/>
      <c r="U78" s="1066"/>
      <c r="V78" s="1066">
        <v>456</v>
      </c>
      <c r="W78" s="1066"/>
      <c r="X78" s="1066"/>
      <c r="Y78" s="1066"/>
      <c r="Z78" s="1066"/>
      <c r="AA78" s="1066">
        <v>30</v>
      </c>
      <c r="AB78" s="1066"/>
      <c r="AC78" s="1066"/>
      <c r="AD78" s="1066"/>
      <c r="AE78" s="1066"/>
      <c r="AF78" s="1066">
        <v>30</v>
      </c>
      <c r="AG78" s="1066"/>
      <c r="AH78" s="1066"/>
      <c r="AI78" s="1066"/>
      <c r="AJ78" s="1066"/>
      <c r="AK78" s="1066" t="s">
        <v>526</v>
      </c>
      <c r="AL78" s="1066"/>
      <c r="AM78" s="1066"/>
      <c r="AN78" s="1066"/>
      <c r="AO78" s="1066"/>
      <c r="AP78" s="1066" t="s">
        <v>526</v>
      </c>
      <c r="AQ78" s="1066"/>
      <c r="AR78" s="1066"/>
      <c r="AS78" s="1066"/>
      <c r="AT78" s="1066"/>
      <c r="AU78" s="1066" t="s">
        <v>613</v>
      </c>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c r="A79" s="263">
        <v>12</v>
      </c>
      <c r="B79" s="1069" t="s">
        <v>609</v>
      </c>
      <c r="C79" s="1070"/>
      <c r="D79" s="1070"/>
      <c r="E79" s="1070"/>
      <c r="F79" s="1070"/>
      <c r="G79" s="1070"/>
      <c r="H79" s="1070"/>
      <c r="I79" s="1070"/>
      <c r="J79" s="1070"/>
      <c r="K79" s="1070"/>
      <c r="L79" s="1070"/>
      <c r="M79" s="1070"/>
      <c r="N79" s="1070"/>
      <c r="O79" s="1070"/>
      <c r="P79" s="1071"/>
      <c r="Q79" s="1072">
        <v>56</v>
      </c>
      <c r="R79" s="1066"/>
      <c r="S79" s="1066"/>
      <c r="T79" s="1066"/>
      <c r="U79" s="1066"/>
      <c r="V79" s="1066">
        <v>42</v>
      </c>
      <c r="W79" s="1066"/>
      <c r="X79" s="1066"/>
      <c r="Y79" s="1066"/>
      <c r="Z79" s="1066"/>
      <c r="AA79" s="1066">
        <v>14</v>
      </c>
      <c r="AB79" s="1066"/>
      <c r="AC79" s="1066"/>
      <c r="AD79" s="1066"/>
      <c r="AE79" s="1066"/>
      <c r="AF79" s="1066">
        <v>14</v>
      </c>
      <c r="AG79" s="1066"/>
      <c r="AH79" s="1066"/>
      <c r="AI79" s="1066"/>
      <c r="AJ79" s="1066"/>
      <c r="AK79" s="1066" t="s">
        <v>526</v>
      </c>
      <c r="AL79" s="1066"/>
      <c r="AM79" s="1066"/>
      <c r="AN79" s="1066"/>
      <c r="AO79" s="1066"/>
      <c r="AP79" s="1066" t="s">
        <v>526</v>
      </c>
      <c r="AQ79" s="1066"/>
      <c r="AR79" s="1066"/>
      <c r="AS79" s="1066"/>
      <c r="AT79" s="1066"/>
      <c r="AU79" s="1066" t="s">
        <v>613</v>
      </c>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c r="A80" s="263">
        <v>13</v>
      </c>
      <c r="B80" s="1069" t="s">
        <v>610</v>
      </c>
      <c r="C80" s="1070"/>
      <c r="D80" s="1070"/>
      <c r="E80" s="1070"/>
      <c r="F80" s="1070"/>
      <c r="G80" s="1070"/>
      <c r="H80" s="1070"/>
      <c r="I80" s="1070"/>
      <c r="J80" s="1070"/>
      <c r="K80" s="1070"/>
      <c r="L80" s="1070"/>
      <c r="M80" s="1070"/>
      <c r="N80" s="1070"/>
      <c r="O80" s="1070"/>
      <c r="P80" s="1071"/>
      <c r="Q80" s="1072">
        <v>83</v>
      </c>
      <c r="R80" s="1066"/>
      <c r="S80" s="1066"/>
      <c r="T80" s="1066"/>
      <c r="U80" s="1066"/>
      <c r="V80" s="1066">
        <v>81</v>
      </c>
      <c r="W80" s="1066"/>
      <c r="X80" s="1066"/>
      <c r="Y80" s="1066"/>
      <c r="Z80" s="1066"/>
      <c r="AA80" s="1066">
        <v>2</v>
      </c>
      <c r="AB80" s="1066"/>
      <c r="AC80" s="1066"/>
      <c r="AD80" s="1066"/>
      <c r="AE80" s="1066"/>
      <c r="AF80" s="1066">
        <v>2</v>
      </c>
      <c r="AG80" s="1066"/>
      <c r="AH80" s="1066"/>
      <c r="AI80" s="1066"/>
      <c r="AJ80" s="1066"/>
      <c r="AK80" s="1066" t="s">
        <v>526</v>
      </c>
      <c r="AL80" s="1066"/>
      <c r="AM80" s="1066"/>
      <c r="AN80" s="1066"/>
      <c r="AO80" s="1066"/>
      <c r="AP80" s="1066" t="s">
        <v>526</v>
      </c>
      <c r="AQ80" s="1066"/>
      <c r="AR80" s="1066"/>
      <c r="AS80" s="1066"/>
      <c r="AT80" s="1066"/>
      <c r="AU80" s="1066" t="s">
        <v>613</v>
      </c>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c r="A88" s="266" t="s">
        <v>398</v>
      </c>
      <c r="B88" s="1039" t="s">
        <v>428</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34767</v>
      </c>
      <c r="AG88" s="1054"/>
      <c r="AH88" s="1054"/>
      <c r="AI88" s="1054"/>
      <c r="AJ88" s="1054"/>
      <c r="AK88" s="1058"/>
      <c r="AL88" s="1058"/>
      <c r="AM88" s="1058"/>
      <c r="AN88" s="1058"/>
      <c r="AO88" s="1058"/>
      <c r="AP88" s="1054">
        <v>39</v>
      </c>
      <c r="AQ88" s="1054"/>
      <c r="AR88" s="1054"/>
      <c r="AS88" s="1054"/>
      <c r="AT88" s="1054"/>
      <c r="AU88" s="1054">
        <v>12</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398</v>
      </c>
      <c r="BR102" s="1039" t="s">
        <v>429</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763</v>
      </c>
      <c r="CS102" s="1046"/>
      <c r="CT102" s="1046"/>
      <c r="CU102" s="1046"/>
      <c r="CV102" s="1047"/>
      <c r="CW102" s="1045">
        <v>275</v>
      </c>
      <c r="CX102" s="1046"/>
      <c r="CY102" s="1046"/>
      <c r="CZ102" s="1046"/>
      <c r="DA102" s="1047"/>
      <c r="DB102" s="1045">
        <v>1360</v>
      </c>
      <c r="DC102" s="1046"/>
      <c r="DD102" s="1046"/>
      <c r="DE102" s="1046"/>
      <c r="DF102" s="1047"/>
      <c r="DG102" s="1045" t="s">
        <v>526</v>
      </c>
      <c r="DH102" s="1046"/>
      <c r="DI102" s="1046"/>
      <c r="DJ102" s="1046"/>
      <c r="DK102" s="1047"/>
      <c r="DL102" s="1045" t="s">
        <v>526</v>
      </c>
      <c r="DM102" s="1046"/>
      <c r="DN102" s="1046"/>
      <c r="DO102" s="1046"/>
      <c r="DP102" s="1047"/>
      <c r="DQ102" s="1045" t="s">
        <v>526</v>
      </c>
      <c r="DR102" s="1046"/>
      <c r="DS102" s="1046"/>
      <c r="DT102" s="1046"/>
      <c r="DU102" s="1047"/>
      <c r="DV102" s="1028"/>
      <c r="DW102" s="1029"/>
      <c r="DX102" s="1029"/>
      <c r="DY102" s="1029"/>
      <c r="DZ102" s="1030"/>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430</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431</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432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33" t="s">
        <v>434</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435</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c r="A109" s="988" t="s">
        <v>436</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437</v>
      </c>
      <c r="AB109" s="989"/>
      <c r="AC109" s="989"/>
      <c r="AD109" s="989"/>
      <c r="AE109" s="990"/>
      <c r="AF109" s="991" t="s">
        <v>438</v>
      </c>
      <c r="AG109" s="989"/>
      <c r="AH109" s="989"/>
      <c r="AI109" s="989"/>
      <c r="AJ109" s="990"/>
      <c r="AK109" s="991" t="s">
        <v>309</v>
      </c>
      <c r="AL109" s="989"/>
      <c r="AM109" s="989"/>
      <c r="AN109" s="989"/>
      <c r="AO109" s="990"/>
      <c r="AP109" s="991" t="s">
        <v>439</v>
      </c>
      <c r="AQ109" s="989"/>
      <c r="AR109" s="989"/>
      <c r="AS109" s="989"/>
      <c r="AT109" s="1020"/>
      <c r="AU109" s="988" t="s">
        <v>436</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437</v>
      </c>
      <c r="BR109" s="989"/>
      <c r="BS109" s="989"/>
      <c r="BT109" s="989"/>
      <c r="BU109" s="990"/>
      <c r="BV109" s="991" t="s">
        <v>438</v>
      </c>
      <c r="BW109" s="989"/>
      <c r="BX109" s="989"/>
      <c r="BY109" s="989"/>
      <c r="BZ109" s="990"/>
      <c r="CA109" s="991" t="s">
        <v>309</v>
      </c>
      <c r="CB109" s="989"/>
      <c r="CC109" s="989"/>
      <c r="CD109" s="989"/>
      <c r="CE109" s="990"/>
      <c r="CF109" s="1027" t="s">
        <v>439</v>
      </c>
      <c r="CG109" s="1027"/>
      <c r="CH109" s="1027"/>
      <c r="CI109" s="1027"/>
      <c r="CJ109" s="1027"/>
      <c r="CK109" s="991" t="s">
        <v>440</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437</v>
      </c>
      <c r="DH109" s="989"/>
      <c r="DI109" s="989"/>
      <c r="DJ109" s="989"/>
      <c r="DK109" s="990"/>
      <c r="DL109" s="991" t="s">
        <v>438</v>
      </c>
      <c r="DM109" s="989"/>
      <c r="DN109" s="989"/>
      <c r="DO109" s="989"/>
      <c r="DP109" s="990"/>
      <c r="DQ109" s="991" t="s">
        <v>309</v>
      </c>
      <c r="DR109" s="989"/>
      <c r="DS109" s="989"/>
      <c r="DT109" s="989"/>
      <c r="DU109" s="990"/>
      <c r="DV109" s="991" t="s">
        <v>439</v>
      </c>
      <c r="DW109" s="989"/>
      <c r="DX109" s="989"/>
      <c r="DY109" s="989"/>
      <c r="DZ109" s="1020"/>
    </row>
    <row r="110" spans="1:131" s="248" customFormat="1" ht="26.25" customHeight="1">
      <c r="A110" s="891" t="s">
        <v>441</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1129991</v>
      </c>
      <c r="AB110" s="982"/>
      <c r="AC110" s="982"/>
      <c r="AD110" s="982"/>
      <c r="AE110" s="983"/>
      <c r="AF110" s="984">
        <v>1076617</v>
      </c>
      <c r="AG110" s="982"/>
      <c r="AH110" s="982"/>
      <c r="AI110" s="982"/>
      <c r="AJ110" s="983"/>
      <c r="AK110" s="984">
        <v>1089255</v>
      </c>
      <c r="AL110" s="982"/>
      <c r="AM110" s="982"/>
      <c r="AN110" s="982"/>
      <c r="AO110" s="983"/>
      <c r="AP110" s="985">
        <v>27.2</v>
      </c>
      <c r="AQ110" s="986"/>
      <c r="AR110" s="986"/>
      <c r="AS110" s="986"/>
      <c r="AT110" s="987"/>
      <c r="AU110" s="1021" t="s">
        <v>73</v>
      </c>
      <c r="AV110" s="1022"/>
      <c r="AW110" s="1022"/>
      <c r="AX110" s="1022"/>
      <c r="AY110" s="1022"/>
      <c r="AZ110" s="947" t="s">
        <v>442</v>
      </c>
      <c r="BA110" s="892"/>
      <c r="BB110" s="892"/>
      <c r="BC110" s="892"/>
      <c r="BD110" s="892"/>
      <c r="BE110" s="892"/>
      <c r="BF110" s="892"/>
      <c r="BG110" s="892"/>
      <c r="BH110" s="892"/>
      <c r="BI110" s="892"/>
      <c r="BJ110" s="892"/>
      <c r="BK110" s="892"/>
      <c r="BL110" s="892"/>
      <c r="BM110" s="892"/>
      <c r="BN110" s="892"/>
      <c r="BO110" s="892"/>
      <c r="BP110" s="893"/>
      <c r="BQ110" s="948">
        <v>8927045</v>
      </c>
      <c r="BR110" s="929"/>
      <c r="BS110" s="929"/>
      <c r="BT110" s="929"/>
      <c r="BU110" s="929"/>
      <c r="BV110" s="929">
        <v>8878077</v>
      </c>
      <c r="BW110" s="929"/>
      <c r="BX110" s="929"/>
      <c r="BY110" s="929"/>
      <c r="BZ110" s="929"/>
      <c r="CA110" s="929">
        <v>11295970</v>
      </c>
      <c r="CB110" s="929"/>
      <c r="CC110" s="929"/>
      <c r="CD110" s="929"/>
      <c r="CE110" s="929"/>
      <c r="CF110" s="953">
        <v>282.5</v>
      </c>
      <c r="CG110" s="954"/>
      <c r="CH110" s="954"/>
      <c r="CI110" s="954"/>
      <c r="CJ110" s="954"/>
      <c r="CK110" s="1017" t="s">
        <v>443</v>
      </c>
      <c r="CL110" s="903"/>
      <c r="CM110" s="978" t="s">
        <v>444</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445</v>
      </c>
      <c r="DH110" s="929"/>
      <c r="DI110" s="929"/>
      <c r="DJ110" s="929"/>
      <c r="DK110" s="929"/>
      <c r="DL110" s="929" t="s">
        <v>445</v>
      </c>
      <c r="DM110" s="929"/>
      <c r="DN110" s="929"/>
      <c r="DO110" s="929"/>
      <c r="DP110" s="929"/>
      <c r="DQ110" s="929" t="s">
        <v>446</v>
      </c>
      <c r="DR110" s="929"/>
      <c r="DS110" s="929"/>
      <c r="DT110" s="929"/>
      <c r="DU110" s="929"/>
      <c r="DV110" s="930" t="s">
        <v>446</v>
      </c>
      <c r="DW110" s="930"/>
      <c r="DX110" s="930"/>
      <c r="DY110" s="930"/>
      <c r="DZ110" s="931"/>
    </row>
    <row r="111" spans="1:131" s="248" customFormat="1" ht="26.25" customHeight="1">
      <c r="A111" s="858" t="s">
        <v>447</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448</v>
      </c>
      <c r="AB111" s="1010"/>
      <c r="AC111" s="1010"/>
      <c r="AD111" s="1010"/>
      <c r="AE111" s="1011"/>
      <c r="AF111" s="1012" t="s">
        <v>449</v>
      </c>
      <c r="AG111" s="1010"/>
      <c r="AH111" s="1010"/>
      <c r="AI111" s="1010"/>
      <c r="AJ111" s="1011"/>
      <c r="AK111" s="1012" t="s">
        <v>448</v>
      </c>
      <c r="AL111" s="1010"/>
      <c r="AM111" s="1010"/>
      <c r="AN111" s="1010"/>
      <c r="AO111" s="1011"/>
      <c r="AP111" s="1013" t="s">
        <v>448</v>
      </c>
      <c r="AQ111" s="1014"/>
      <c r="AR111" s="1014"/>
      <c r="AS111" s="1014"/>
      <c r="AT111" s="1015"/>
      <c r="AU111" s="1023"/>
      <c r="AV111" s="1024"/>
      <c r="AW111" s="1024"/>
      <c r="AX111" s="1024"/>
      <c r="AY111" s="1024"/>
      <c r="AZ111" s="899" t="s">
        <v>450</v>
      </c>
      <c r="BA111" s="834"/>
      <c r="BB111" s="834"/>
      <c r="BC111" s="834"/>
      <c r="BD111" s="834"/>
      <c r="BE111" s="834"/>
      <c r="BF111" s="834"/>
      <c r="BG111" s="834"/>
      <c r="BH111" s="834"/>
      <c r="BI111" s="834"/>
      <c r="BJ111" s="834"/>
      <c r="BK111" s="834"/>
      <c r="BL111" s="834"/>
      <c r="BM111" s="834"/>
      <c r="BN111" s="834"/>
      <c r="BO111" s="834"/>
      <c r="BP111" s="835"/>
      <c r="BQ111" s="900" t="s">
        <v>448</v>
      </c>
      <c r="BR111" s="901"/>
      <c r="BS111" s="901"/>
      <c r="BT111" s="901"/>
      <c r="BU111" s="901"/>
      <c r="BV111" s="901" t="s">
        <v>451</v>
      </c>
      <c r="BW111" s="901"/>
      <c r="BX111" s="901"/>
      <c r="BY111" s="901"/>
      <c r="BZ111" s="901"/>
      <c r="CA111" s="901" t="s">
        <v>448</v>
      </c>
      <c r="CB111" s="901"/>
      <c r="CC111" s="901"/>
      <c r="CD111" s="901"/>
      <c r="CE111" s="901"/>
      <c r="CF111" s="962" t="s">
        <v>448</v>
      </c>
      <c r="CG111" s="963"/>
      <c r="CH111" s="963"/>
      <c r="CI111" s="963"/>
      <c r="CJ111" s="963"/>
      <c r="CK111" s="1018"/>
      <c r="CL111" s="905"/>
      <c r="CM111" s="908" t="s">
        <v>452</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448</v>
      </c>
      <c r="DH111" s="901"/>
      <c r="DI111" s="901"/>
      <c r="DJ111" s="901"/>
      <c r="DK111" s="901"/>
      <c r="DL111" s="901" t="s">
        <v>445</v>
      </c>
      <c r="DM111" s="901"/>
      <c r="DN111" s="901"/>
      <c r="DO111" s="901"/>
      <c r="DP111" s="901"/>
      <c r="DQ111" s="901" t="s">
        <v>448</v>
      </c>
      <c r="DR111" s="901"/>
      <c r="DS111" s="901"/>
      <c r="DT111" s="901"/>
      <c r="DU111" s="901"/>
      <c r="DV111" s="878" t="s">
        <v>448</v>
      </c>
      <c r="DW111" s="878"/>
      <c r="DX111" s="878"/>
      <c r="DY111" s="878"/>
      <c r="DZ111" s="879"/>
    </row>
    <row r="112" spans="1:131" s="248" customFormat="1" ht="26.25" customHeight="1">
      <c r="A112" s="1003" t="s">
        <v>453</v>
      </c>
      <c r="B112" s="1004"/>
      <c r="C112" s="834" t="s">
        <v>454</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451</v>
      </c>
      <c r="AB112" s="864"/>
      <c r="AC112" s="864"/>
      <c r="AD112" s="864"/>
      <c r="AE112" s="865"/>
      <c r="AF112" s="866" t="s">
        <v>451</v>
      </c>
      <c r="AG112" s="864"/>
      <c r="AH112" s="864"/>
      <c r="AI112" s="864"/>
      <c r="AJ112" s="865"/>
      <c r="AK112" s="866" t="s">
        <v>451</v>
      </c>
      <c r="AL112" s="864"/>
      <c r="AM112" s="864"/>
      <c r="AN112" s="864"/>
      <c r="AO112" s="865"/>
      <c r="AP112" s="911" t="s">
        <v>451</v>
      </c>
      <c r="AQ112" s="912"/>
      <c r="AR112" s="912"/>
      <c r="AS112" s="912"/>
      <c r="AT112" s="913"/>
      <c r="AU112" s="1023"/>
      <c r="AV112" s="1024"/>
      <c r="AW112" s="1024"/>
      <c r="AX112" s="1024"/>
      <c r="AY112" s="1024"/>
      <c r="AZ112" s="899" t="s">
        <v>455</v>
      </c>
      <c r="BA112" s="834"/>
      <c r="BB112" s="834"/>
      <c r="BC112" s="834"/>
      <c r="BD112" s="834"/>
      <c r="BE112" s="834"/>
      <c r="BF112" s="834"/>
      <c r="BG112" s="834"/>
      <c r="BH112" s="834"/>
      <c r="BI112" s="834"/>
      <c r="BJ112" s="834"/>
      <c r="BK112" s="834"/>
      <c r="BL112" s="834"/>
      <c r="BM112" s="834"/>
      <c r="BN112" s="834"/>
      <c r="BO112" s="834"/>
      <c r="BP112" s="835"/>
      <c r="BQ112" s="900">
        <v>3475306</v>
      </c>
      <c r="BR112" s="901"/>
      <c r="BS112" s="901"/>
      <c r="BT112" s="901"/>
      <c r="BU112" s="901"/>
      <c r="BV112" s="901">
        <v>3516852</v>
      </c>
      <c r="BW112" s="901"/>
      <c r="BX112" s="901"/>
      <c r="BY112" s="901"/>
      <c r="BZ112" s="901"/>
      <c r="CA112" s="901">
        <v>3615733</v>
      </c>
      <c r="CB112" s="901"/>
      <c r="CC112" s="901"/>
      <c r="CD112" s="901"/>
      <c r="CE112" s="901"/>
      <c r="CF112" s="962">
        <v>90.4</v>
      </c>
      <c r="CG112" s="963"/>
      <c r="CH112" s="963"/>
      <c r="CI112" s="963"/>
      <c r="CJ112" s="963"/>
      <c r="CK112" s="1018"/>
      <c r="CL112" s="905"/>
      <c r="CM112" s="908" t="s">
        <v>456</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449</v>
      </c>
      <c r="DH112" s="901"/>
      <c r="DI112" s="901"/>
      <c r="DJ112" s="901"/>
      <c r="DK112" s="901"/>
      <c r="DL112" s="901" t="s">
        <v>451</v>
      </c>
      <c r="DM112" s="901"/>
      <c r="DN112" s="901"/>
      <c r="DO112" s="901"/>
      <c r="DP112" s="901"/>
      <c r="DQ112" s="901" t="s">
        <v>451</v>
      </c>
      <c r="DR112" s="901"/>
      <c r="DS112" s="901"/>
      <c r="DT112" s="901"/>
      <c r="DU112" s="901"/>
      <c r="DV112" s="878" t="s">
        <v>451</v>
      </c>
      <c r="DW112" s="878"/>
      <c r="DX112" s="878"/>
      <c r="DY112" s="878"/>
      <c r="DZ112" s="879"/>
    </row>
    <row r="113" spans="1:130" s="248" customFormat="1" ht="26.25" customHeight="1">
      <c r="A113" s="1005"/>
      <c r="B113" s="1006"/>
      <c r="C113" s="834" t="s">
        <v>457</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149139</v>
      </c>
      <c r="AB113" s="1010"/>
      <c r="AC113" s="1010"/>
      <c r="AD113" s="1010"/>
      <c r="AE113" s="1011"/>
      <c r="AF113" s="1012">
        <v>144446</v>
      </c>
      <c r="AG113" s="1010"/>
      <c r="AH113" s="1010"/>
      <c r="AI113" s="1010"/>
      <c r="AJ113" s="1011"/>
      <c r="AK113" s="1012">
        <v>150506</v>
      </c>
      <c r="AL113" s="1010"/>
      <c r="AM113" s="1010"/>
      <c r="AN113" s="1010"/>
      <c r="AO113" s="1011"/>
      <c r="AP113" s="1013">
        <v>3.8</v>
      </c>
      <c r="AQ113" s="1014"/>
      <c r="AR113" s="1014"/>
      <c r="AS113" s="1014"/>
      <c r="AT113" s="1015"/>
      <c r="AU113" s="1023"/>
      <c r="AV113" s="1024"/>
      <c r="AW113" s="1024"/>
      <c r="AX113" s="1024"/>
      <c r="AY113" s="1024"/>
      <c r="AZ113" s="899" t="s">
        <v>458</v>
      </c>
      <c r="BA113" s="834"/>
      <c r="BB113" s="834"/>
      <c r="BC113" s="834"/>
      <c r="BD113" s="834"/>
      <c r="BE113" s="834"/>
      <c r="BF113" s="834"/>
      <c r="BG113" s="834"/>
      <c r="BH113" s="834"/>
      <c r="BI113" s="834"/>
      <c r="BJ113" s="834"/>
      <c r="BK113" s="834"/>
      <c r="BL113" s="834"/>
      <c r="BM113" s="834"/>
      <c r="BN113" s="834"/>
      <c r="BO113" s="834"/>
      <c r="BP113" s="835"/>
      <c r="BQ113" s="900">
        <v>20113</v>
      </c>
      <c r="BR113" s="901"/>
      <c r="BS113" s="901"/>
      <c r="BT113" s="901"/>
      <c r="BU113" s="901"/>
      <c r="BV113" s="901">
        <v>16808</v>
      </c>
      <c r="BW113" s="901"/>
      <c r="BX113" s="901"/>
      <c r="BY113" s="901"/>
      <c r="BZ113" s="901"/>
      <c r="CA113" s="901">
        <v>11987</v>
      </c>
      <c r="CB113" s="901"/>
      <c r="CC113" s="901"/>
      <c r="CD113" s="901"/>
      <c r="CE113" s="901"/>
      <c r="CF113" s="962">
        <v>0.3</v>
      </c>
      <c r="CG113" s="963"/>
      <c r="CH113" s="963"/>
      <c r="CI113" s="963"/>
      <c r="CJ113" s="963"/>
      <c r="CK113" s="1018"/>
      <c r="CL113" s="905"/>
      <c r="CM113" s="908" t="s">
        <v>459</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451</v>
      </c>
      <c r="DH113" s="864"/>
      <c r="DI113" s="864"/>
      <c r="DJ113" s="864"/>
      <c r="DK113" s="865"/>
      <c r="DL113" s="866" t="s">
        <v>451</v>
      </c>
      <c r="DM113" s="864"/>
      <c r="DN113" s="864"/>
      <c r="DO113" s="864"/>
      <c r="DP113" s="865"/>
      <c r="DQ113" s="866" t="s">
        <v>451</v>
      </c>
      <c r="DR113" s="864"/>
      <c r="DS113" s="864"/>
      <c r="DT113" s="864"/>
      <c r="DU113" s="865"/>
      <c r="DV113" s="911" t="s">
        <v>449</v>
      </c>
      <c r="DW113" s="912"/>
      <c r="DX113" s="912"/>
      <c r="DY113" s="912"/>
      <c r="DZ113" s="913"/>
    </row>
    <row r="114" spans="1:130" s="248" customFormat="1" ht="26.25" customHeight="1">
      <c r="A114" s="1005"/>
      <c r="B114" s="1006"/>
      <c r="C114" s="834" t="s">
        <v>460</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2872</v>
      </c>
      <c r="AB114" s="864"/>
      <c r="AC114" s="864"/>
      <c r="AD114" s="864"/>
      <c r="AE114" s="865"/>
      <c r="AF114" s="866">
        <v>4762</v>
      </c>
      <c r="AG114" s="864"/>
      <c r="AH114" s="864"/>
      <c r="AI114" s="864"/>
      <c r="AJ114" s="865"/>
      <c r="AK114" s="866">
        <v>4853</v>
      </c>
      <c r="AL114" s="864"/>
      <c r="AM114" s="864"/>
      <c r="AN114" s="864"/>
      <c r="AO114" s="865"/>
      <c r="AP114" s="911">
        <v>0.1</v>
      </c>
      <c r="AQ114" s="912"/>
      <c r="AR114" s="912"/>
      <c r="AS114" s="912"/>
      <c r="AT114" s="913"/>
      <c r="AU114" s="1023"/>
      <c r="AV114" s="1024"/>
      <c r="AW114" s="1024"/>
      <c r="AX114" s="1024"/>
      <c r="AY114" s="1024"/>
      <c r="AZ114" s="899" t="s">
        <v>461</v>
      </c>
      <c r="BA114" s="834"/>
      <c r="BB114" s="834"/>
      <c r="BC114" s="834"/>
      <c r="BD114" s="834"/>
      <c r="BE114" s="834"/>
      <c r="BF114" s="834"/>
      <c r="BG114" s="834"/>
      <c r="BH114" s="834"/>
      <c r="BI114" s="834"/>
      <c r="BJ114" s="834"/>
      <c r="BK114" s="834"/>
      <c r="BL114" s="834"/>
      <c r="BM114" s="834"/>
      <c r="BN114" s="834"/>
      <c r="BO114" s="834"/>
      <c r="BP114" s="835"/>
      <c r="BQ114" s="900">
        <v>937587</v>
      </c>
      <c r="BR114" s="901"/>
      <c r="BS114" s="901"/>
      <c r="BT114" s="901"/>
      <c r="BU114" s="901"/>
      <c r="BV114" s="901">
        <v>964676</v>
      </c>
      <c r="BW114" s="901"/>
      <c r="BX114" s="901"/>
      <c r="BY114" s="901"/>
      <c r="BZ114" s="901"/>
      <c r="CA114" s="901">
        <v>956963</v>
      </c>
      <c r="CB114" s="901"/>
      <c r="CC114" s="901"/>
      <c r="CD114" s="901"/>
      <c r="CE114" s="901"/>
      <c r="CF114" s="962">
        <v>23.9</v>
      </c>
      <c r="CG114" s="963"/>
      <c r="CH114" s="963"/>
      <c r="CI114" s="963"/>
      <c r="CJ114" s="963"/>
      <c r="CK114" s="1018"/>
      <c r="CL114" s="905"/>
      <c r="CM114" s="908" t="s">
        <v>462</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451</v>
      </c>
      <c r="DH114" s="864"/>
      <c r="DI114" s="864"/>
      <c r="DJ114" s="864"/>
      <c r="DK114" s="865"/>
      <c r="DL114" s="866" t="s">
        <v>451</v>
      </c>
      <c r="DM114" s="864"/>
      <c r="DN114" s="864"/>
      <c r="DO114" s="864"/>
      <c r="DP114" s="865"/>
      <c r="DQ114" s="866" t="s">
        <v>448</v>
      </c>
      <c r="DR114" s="864"/>
      <c r="DS114" s="864"/>
      <c r="DT114" s="864"/>
      <c r="DU114" s="865"/>
      <c r="DV114" s="911" t="s">
        <v>451</v>
      </c>
      <c r="DW114" s="912"/>
      <c r="DX114" s="912"/>
      <c r="DY114" s="912"/>
      <c r="DZ114" s="913"/>
    </row>
    <row r="115" spans="1:130" s="248" customFormat="1" ht="26.25" customHeight="1">
      <c r="A115" s="1005"/>
      <c r="B115" s="1006"/>
      <c r="C115" s="834" t="s">
        <v>463</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448</v>
      </c>
      <c r="AB115" s="1010"/>
      <c r="AC115" s="1010"/>
      <c r="AD115" s="1010"/>
      <c r="AE115" s="1011"/>
      <c r="AF115" s="1012" t="s">
        <v>451</v>
      </c>
      <c r="AG115" s="1010"/>
      <c r="AH115" s="1010"/>
      <c r="AI115" s="1010"/>
      <c r="AJ115" s="1011"/>
      <c r="AK115" s="1012" t="s">
        <v>451</v>
      </c>
      <c r="AL115" s="1010"/>
      <c r="AM115" s="1010"/>
      <c r="AN115" s="1010"/>
      <c r="AO115" s="1011"/>
      <c r="AP115" s="1013" t="s">
        <v>451</v>
      </c>
      <c r="AQ115" s="1014"/>
      <c r="AR115" s="1014"/>
      <c r="AS115" s="1014"/>
      <c r="AT115" s="1015"/>
      <c r="AU115" s="1023"/>
      <c r="AV115" s="1024"/>
      <c r="AW115" s="1024"/>
      <c r="AX115" s="1024"/>
      <c r="AY115" s="1024"/>
      <c r="AZ115" s="899" t="s">
        <v>464</v>
      </c>
      <c r="BA115" s="834"/>
      <c r="BB115" s="834"/>
      <c r="BC115" s="834"/>
      <c r="BD115" s="834"/>
      <c r="BE115" s="834"/>
      <c r="BF115" s="834"/>
      <c r="BG115" s="834"/>
      <c r="BH115" s="834"/>
      <c r="BI115" s="834"/>
      <c r="BJ115" s="834"/>
      <c r="BK115" s="834"/>
      <c r="BL115" s="834"/>
      <c r="BM115" s="834"/>
      <c r="BN115" s="834"/>
      <c r="BO115" s="834"/>
      <c r="BP115" s="835"/>
      <c r="BQ115" s="900" t="s">
        <v>451</v>
      </c>
      <c r="BR115" s="901"/>
      <c r="BS115" s="901"/>
      <c r="BT115" s="901"/>
      <c r="BU115" s="901"/>
      <c r="BV115" s="901">
        <v>544247</v>
      </c>
      <c r="BW115" s="901"/>
      <c r="BX115" s="901"/>
      <c r="BY115" s="901"/>
      <c r="BZ115" s="901"/>
      <c r="CA115" s="901">
        <v>614421</v>
      </c>
      <c r="CB115" s="901"/>
      <c r="CC115" s="901"/>
      <c r="CD115" s="901"/>
      <c r="CE115" s="901"/>
      <c r="CF115" s="962">
        <v>15.4</v>
      </c>
      <c r="CG115" s="963"/>
      <c r="CH115" s="963"/>
      <c r="CI115" s="963"/>
      <c r="CJ115" s="963"/>
      <c r="CK115" s="1018"/>
      <c r="CL115" s="905"/>
      <c r="CM115" s="899" t="s">
        <v>465</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451</v>
      </c>
      <c r="DH115" s="864"/>
      <c r="DI115" s="864"/>
      <c r="DJ115" s="864"/>
      <c r="DK115" s="865"/>
      <c r="DL115" s="866" t="s">
        <v>451</v>
      </c>
      <c r="DM115" s="864"/>
      <c r="DN115" s="864"/>
      <c r="DO115" s="864"/>
      <c r="DP115" s="865"/>
      <c r="DQ115" s="866" t="s">
        <v>448</v>
      </c>
      <c r="DR115" s="864"/>
      <c r="DS115" s="864"/>
      <c r="DT115" s="864"/>
      <c r="DU115" s="865"/>
      <c r="DV115" s="911" t="s">
        <v>451</v>
      </c>
      <c r="DW115" s="912"/>
      <c r="DX115" s="912"/>
      <c r="DY115" s="912"/>
      <c r="DZ115" s="913"/>
    </row>
    <row r="116" spans="1:130" s="248" customFormat="1" ht="26.25" customHeight="1">
      <c r="A116" s="1007"/>
      <c r="B116" s="1008"/>
      <c r="C116" s="967" t="s">
        <v>466</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v>66</v>
      </c>
      <c r="AB116" s="864"/>
      <c r="AC116" s="864"/>
      <c r="AD116" s="864"/>
      <c r="AE116" s="865"/>
      <c r="AF116" s="866">
        <v>66</v>
      </c>
      <c r="AG116" s="864"/>
      <c r="AH116" s="864"/>
      <c r="AI116" s="864"/>
      <c r="AJ116" s="865"/>
      <c r="AK116" s="866">
        <v>10</v>
      </c>
      <c r="AL116" s="864"/>
      <c r="AM116" s="864"/>
      <c r="AN116" s="864"/>
      <c r="AO116" s="865"/>
      <c r="AP116" s="911">
        <v>0</v>
      </c>
      <c r="AQ116" s="912"/>
      <c r="AR116" s="912"/>
      <c r="AS116" s="912"/>
      <c r="AT116" s="913"/>
      <c r="AU116" s="1023"/>
      <c r="AV116" s="1024"/>
      <c r="AW116" s="1024"/>
      <c r="AX116" s="1024"/>
      <c r="AY116" s="1024"/>
      <c r="AZ116" s="950" t="s">
        <v>467</v>
      </c>
      <c r="BA116" s="951"/>
      <c r="BB116" s="951"/>
      <c r="BC116" s="951"/>
      <c r="BD116" s="951"/>
      <c r="BE116" s="951"/>
      <c r="BF116" s="951"/>
      <c r="BG116" s="951"/>
      <c r="BH116" s="951"/>
      <c r="BI116" s="951"/>
      <c r="BJ116" s="951"/>
      <c r="BK116" s="951"/>
      <c r="BL116" s="951"/>
      <c r="BM116" s="951"/>
      <c r="BN116" s="951"/>
      <c r="BO116" s="951"/>
      <c r="BP116" s="952"/>
      <c r="BQ116" s="900" t="s">
        <v>448</v>
      </c>
      <c r="BR116" s="901"/>
      <c r="BS116" s="901"/>
      <c r="BT116" s="901"/>
      <c r="BU116" s="901"/>
      <c r="BV116" s="901" t="s">
        <v>451</v>
      </c>
      <c r="BW116" s="901"/>
      <c r="BX116" s="901"/>
      <c r="BY116" s="901"/>
      <c r="BZ116" s="901"/>
      <c r="CA116" s="901" t="s">
        <v>449</v>
      </c>
      <c r="CB116" s="901"/>
      <c r="CC116" s="901"/>
      <c r="CD116" s="901"/>
      <c r="CE116" s="901"/>
      <c r="CF116" s="962" t="s">
        <v>451</v>
      </c>
      <c r="CG116" s="963"/>
      <c r="CH116" s="963"/>
      <c r="CI116" s="963"/>
      <c r="CJ116" s="963"/>
      <c r="CK116" s="1018"/>
      <c r="CL116" s="905"/>
      <c r="CM116" s="908" t="s">
        <v>468</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448</v>
      </c>
      <c r="DH116" s="864"/>
      <c r="DI116" s="864"/>
      <c r="DJ116" s="864"/>
      <c r="DK116" s="865"/>
      <c r="DL116" s="866" t="s">
        <v>451</v>
      </c>
      <c r="DM116" s="864"/>
      <c r="DN116" s="864"/>
      <c r="DO116" s="864"/>
      <c r="DP116" s="865"/>
      <c r="DQ116" s="866" t="s">
        <v>451</v>
      </c>
      <c r="DR116" s="864"/>
      <c r="DS116" s="864"/>
      <c r="DT116" s="864"/>
      <c r="DU116" s="865"/>
      <c r="DV116" s="911" t="s">
        <v>451</v>
      </c>
      <c r="DW116" s="912"/>
      <c r="DX116" s="912"/>
      <c r="DY116" s="912"/>
      <c r="DZ116" s="913"/>
    </row>
    <row r="117" spans="1:130" s="248" customFormat="1" ht="26.25" customHeight="1">
      <c r="A117" s="988" t="s">
        <v>191</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469</v>
      </c>
      <c r="Z117" s="990"/>
      <c r="AA117" s="995">
        <v>1282068</v>
      </c>
      <c r="AB117" s="996"/>
      <c r="AC117" s="996"/>
      <c r="AD117" s="996"/>
      <c r="AE117" s="997"/>
      <c r="AF117" s="998">
        <v>1225891</v>
      </c>
      <c r="AG117" s="996"/>
      <c r="AH117" s="996"/>
      <c r="AI117" s="996"/>
      <c r="AJ117" s="997"/>
      <c r="AK117" s="998">
        <v>1244624</v>
      </c>
      <c r="AL117" s="996"/>
      <c r="AM117" s="996"/>
      <c r="AN117" s="996"/>
      <c r="AO117" s="997"/>
      <c r="AP117" s="999"/>
      <c r="AQ117" s="1000"/>
      <c r="AR117" s="1000"/>
      <c r="AS117" s="1000"/>
      <c r="AT117" s="1001"/>
      <c r="AU117" s="1023"/>
      <c r="AV117" s="1024"/>
      <c r="AW117" s="1024"/>
      <c r="AX117" s="1024"/>
      <c r="AY117" s="1024"/>
      <c r="AZ117" s="950" t="s">
        <v>470</v>
      </c>
      <c r="BA117" s="951"/>
      <c r="BB117" s="951"/>
      <c r="BC117" s="951"/>
      <c r="BD117" s="951"/>
      <c r="BE117" s="951"/>
      <c r="BF117" s="951"/>
      <c r="BG117" s="951"/>
      <c r="BH117" s="951"/>
      <c r="BI117" s="951"/>
      <c r="BJ117" s="951"/>
      <c r="BK117" s="951"/>
      <c r="BL117" s="951"/>
      <c r="BM117" s="951"/>
      <c r="BN117" s="951"/>
      <c r="BO117" s="951"/>
      <c r="BP117" s="952"/>
      <c r="BQ117" s="900" t="s">
        <v>449</v>
      </c>
      <c r="BR117" s="901"/>
      <c r="BS117" s="901"/>
      <c r="BT117" s="901"/>
      <c r="BU117" s="901"/>
      <c r="BV117" s="901" t="s">
        <v>471</v>
      </c>
      <c r="BW117" s="901"/>
      <c r="BX117" s="901"/>
      <c r="BY117" s="901"/>
      <c r="BZ117" s="901"/>
      <c r="CA117" s="901" t="s">
        <v>449</v>
      </c>
      <c r="CB117" s="901"/>
      <c r="CC117" s="901"/>
      <c r="CD117" s="901"/>
      <c r="CE117" s="901"/>
      <c r="CF117" s="962" t="s">
        <v>472</v>
      </c>
      <c r="CG117" s="963"/>
      <c r="CH117" s="963"/>
      <c r="CI117" s="963"/>
      <c r="CJ117" s="963"/>
      <c r="CK117" s="1018"/>
      <c r="CL117" s="905"/>
      <c r="CM117" s="908" t="s">
        <v>473</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471</v>
      </c>
      <c r="DH117" s="864"/>
      <c r="DI117" s="864"/>
      <c r="DJ117" s="864"/>
      <c r="DK117" s="865"/>
      <c r="DL117" s="866" t="s">
        <v>474</v>
      </c>
      <c r="DM117" s="864"/>
      <c r="DN117" s="864"/>
      <c r="DO117" s="864"/>
      <c r="DP117" s="865"/>
      <c r="DQ117" s="866" t="s">
        <v>474</v>
      </c>
      <c r="DR117" s="864"/>
      <c r="DS117" s="864"/>
      <c r="DT117" s="864"/>
      <c r="DU117" s="865"/>
      <c r="DV117" s="911" t="s">
        <v>471</v>
      </c>
      <c r="DW117" s="912"/>
      <c r="DX117" s="912"/>
      <c r="DY117" s="912"/>
      <c r="DZ117" s="913"/>
    </row>
    <row r="118" spans="1:130" s="248" customFormat="1" ht="26.25" customHeight="1">
      <c r="A118" s="988" t="s">
        <v>440</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437</v>
      </c>
      <c r="AB118" s="989"/>
      <c r="AC118" s="989"/>
      <c r="AD118" s="989"/>
      <c r="AE118" s="990"/>
      <c r="AF118" s="991" t="s">
        <v>438</v>
      </c>
      <c r="AG118" s="989"/>
      <c r="AH118" s="989"/>
      <c r="AI118" s="989"/>
      <c r="AJ118" s="990"/>
      <c r="AK118" s="991" t="s">
        <v>309</v>
      </c>
      <c r="AL118" s="989"/>
      <c r="AM118" s="989"/>
      <c r="AN118" s="989"/>
      <c r="AO118" s="990"/>
      <c r="AP118" s="992" t="s">
        <v>439</v>
      </c>
      <c r="AQ118" s="993"/>
      <c r="AR118" s="993"/>
      <c r="AS118" s="993"/>
      <c r="AT118" s="994"/>
      <c r="AU118" s="1023"/>
      <c r="AV118" s="1024"/>
      <c r="AW118" s="1024"/>
      <c r="AX118" s="1024"/>
      <c r="AY118" s="1024"/>
      <c r="AZ118" s="966" t="s">
        <v>475</v>
      </c>
      <c r="BA118" s="967"/>
      <c r="BB118" s="967"/>
      <c r="BC118" s="967"/>
      <c r="BD118" s="967"/>
      <c r="BE118" s="967"/>
      <c r="BF118" s="967"/>
      <c r="BG118" s="967"/>
      <c r="BH118" s="967"/>
      <c r="BI118" s="967"/>
      <c r="BJ118" s="967"/>
      <c r="BK118" s="967"/>
      <c r="BL118" s="967"/>
      <c r="BM118" s="967"/>
      <c r="BN118" s="967"/>
      <c r="BO118" s="967"/>
      <c r="BP118" s="968"/>
      <c r="BQ118" s="969" t="s">
        <v>472</v>
      </c>
      <c r="BR118" s="932"/>
      <c r="BS118" s="932"/>
      <c r="BT118" s="932"/>
      <c r="BU118" s="932"/>
      <c r="BV118" s="932" t="s">
        <v>449</v>
      </c>
      <c r="BW118" s="932"/>
      <c r="BX118" s="932"/>
      <c r="BY118" s="932"/>
      <c r="BZ118" s="932"/>
      <c r="CA118" s="932" t="s">
        <v>449</v>
      </c>
      <c r="CB118" s="932"/>
      <c r="CC118" s="932"/>
      <c r="CD118" s="932"/>
      <c r="CE118" s="932"/>
      <c r="CF118" s="962" t="s">
        <v>449</v>
      </c>
      <c r="CG118" s="963"/>
      <c r="CH118" s="963"/>
      <c r="CI118" s="963"/>
      <c r="CJ118" s="963"/>
      <c r="CK118" s="1018"/>
      <c r="CL118" s="905"/>
      <c r="CM118" s="908" t="s">
        <v>476</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449</v>
      </c>
      <c r="DH118" s="864"/>
      <c r="DI118" s="864"/>
      <c r="DJ118" s="864"/>
      <c r="DK118" s="865"/>
      <c r="DL118" s="866" t="s">
        <v>449</v>
      </c>
      <c r="DM118" s="864"/>
      <c r="DN118" s="864"/>
      <c r="DO118" s="864"/>
      <c r="DP118" s="865"/>
      <c r="DQ118" s="866" t="s">
        <v>477</v>
      </c>
      <c r="DR118" s="864"/>
      <c r="DS118" s="864"/>
      <c r="DT118" s="864"/>
      <c r="DU118" s="865"/>
      <c r="DV118" s="911" t="s">
        <v>449</v>
      </c>
      <c r="DW118" s="912"/>
      <c r="DX118" s="912"/>
      <c r="DY118" s="912"/>
      <c r="DZ118" s="913"/>
    </row>
    <row r="119" spans="1:130" s="248" customFormat="1" ht="26.25" customHeight="1">
      <c r="A119" s="902" t="s">
        <v>443</v>
      </c>
      <c r="B119" s="903"/>
      <c r="C119" s="978" t="s">
        <v>444</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472</v>
      </c>
      <c r="AB119" s="982"/>
      <c r="AC119" s="982"/>
      <c r="AD119" s="982"/>
      <c r="AE119" s="983"/>
      <c r="AF119" s="984" t="s">
        <v>449</v>
      </c>
      <c r="AG119" s="982"/>
      <c r="AH119" s="982"/>
      <c r="AI119" s="982"/>
      <c r="AJ119" s="983"/>
      <c r="AK119" s="984" t="s">
        <v>477</v>
      </c>
      <c r="AL119" s="982"/>
      <c r="AM119" s="982"/>
      <c r="AN119" s="982"/>
      <c r="AO119" s="983"/>
      <c r="AP119" s="985" t="s">
        <v>449</v>
      </c>
      <c r="AQ119" s="986"/>
      <c r="AR119" s="986"/>
      <c r="AS119" s="986"/>
      <c r="AT119" s="987"/>
      <c r="AU119" s="1025"/>
      <c r="AV119" s="1026"/>
      <c r="AW119" s="1026"/>
      <c r="AX119" s="1026"/>
      <c r="AY119" s="1026"/>
      <c r="AZ119" s="279" t="s">
        <v>191</v>
      </c>
      <c r="BA119" s="279"/>
      <c r="BB119" s="279"/>
      <c r="BC119" s="279"/>
      <c r="BD119" s="279"/>
      <c r="BE119" s="279"/>
      <c r="BF119" s="279"/>
      <c r="BG119" s="279"/>
      <c r="BH119" s="279"/>
      <c r="BI119" s="279"/>
      <c r="BJ119" s="279"/>
      <c r="BK119" s="279"/>
      <c r="BL119" s="279"/>
      <c r="BM119" s="279"/>
      <c r="BN119" s="279"/>
      <c r="BO119" s="964" t="s">
        <v>478</v>
      </c>
      <c r="BP119" s="965"/>
      <c r="BQ119" s="969">
        <v>13360051</v>
      </c>
      <c r="BR119" s="932"/>
      <c r="BS119" s="932"/>
      <c r="BT119" s="932"/>
      <c r="BU119" s="932"/>
      <c r="BV119" s="932">
        <v>13920660</v>
      </c>
      <c r="BW119" s="932"/>
      <c r="BX119" s="932"/>
      <c r="BY119" s="932"/>
      <c r="BZ119" s="932"/>
      <c r="CA119" s="932">
        <v>16495074</v>
      </c>
      <c r="CB119" s="932"/>
      <c r="CC119" s="932"/>
      <c r="CD119" s="932"/>
      <c r="CE119" s="932"/>
      <c r="CF119" s="830"/>
      <c r="CG119" s="831"/>
      <c r="CH119" s="831"/>
      <c r="CI119" s="831"/>
      <c r="CJ119" s="921"/>
      <c r="CK119" s="1019"/>
      <c r="CL119" s="907"/>
      <c r="CM119" s="925" t="s">
        <v>479</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472</v>
      </c>
      <c r="DH119" s="847"/>
      <c r="DI119" s="847"/>
      <c r="DJ119" s="847"/>
      <c r="DK119" s="848"/>
      <c r="DL119" s="849" t="s">
        <v>449</v>
      </c>
      <c r="DM119" s="847"/>
      <c r="DN119" s="847"/>
      <c r="DO119" s="847"/>
      <c r="DP119" s="848"/>
      <c r="DQ119" s="849" t="s">
        <v>472</v>
      </c>
      <c r="DR119" s="847"/>
      <c r="DS119" s="847"/>
      <c r="DT119" s="847"/>
      <c r="DU119" s="848"/>
      <c r="DV119" s="935" t="s">
        <v>449</v>
      </c>
      <c r="DW119" s="936"/>
      <c r="DX119" s="936"/>
      <c r="DY119" s="936"/>
      <c r="DZ119" s="937"/>
    </row>
    <row r="120" spans="1:130" s="248" customFormat="1" ht="26.25" customHeight="1">
      <c r="A120" s="904"/>
      <c r="B120" s="905"/>
      <c r="C120" s="908" t="s">
        <v>452</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449</v>
      </c>
      <c r="AB120" s="864"/>
      <c r="AC120" s="864"/>
      <c r="AD120" s="864"/>
      <c r="AE120" s="865"/>
      <c r="AF120" s="866" t="s">
        <v>449</v>
      </c>
      <c r="AG120" s="864"/>
      <c r="AH120" s="864"/>
      <c r="AI120" s="864"/>
      <c r="AJ120" s="865"/>
      <c r="AK120" s="866" t="s">
        <v>472</v>
      </c>
      <c r="AL120" s="864"/>
      <c r="AM120" s="864"/>
      <c r="AN120" s="864"/>
      <c r="AO120" s="865"/>
      <c r="AP120" s="911" t="s">
        <v>472</v>
      </c>
      <c r="AQ120" s="912"/>
      <c r="AR120" s="912"/>
      <c r="AS120" s="912"/>
      <c r="AT120" s="913"/>
      <c r="AU120" s="970" t="s">
        <v>480</v>
      </c>
      <c r="AV120" s="971"/>
      <c r="AW120" s="971"/>
      <c r="AX120" s="971"/>
      <c r="AY120" s="972"/>
      <c r="AZ120" s="947" t="s">
        <v>481</v>
      </c>
      <c r="BA120" s="892"/>
      <c r="BB120" s="892"/>
      <c r="BC120" s="892"/>
      <c r="BD120" s="892"/>
      <c r="BE120" s="892"/>
      <c r="BF120" s="892"/>
      <c r="BG120" s="892"/>
      <c r="BH120" s="892"/>
      <c r="BI120" s="892"/>
      <c r="BJ120" s="892"/>
      <c r="BK120" s="892"/>
      <c r="BL120" s="892"/>
      <c r="BM120" s="892"/>
      <c r="BN120" s="892"/>
      <c r="BO120" s="892"/>
      <c r="BP120" s="893"/>
      <c r="BQ120" s="948">
        <v>6874746</v>
      </c>
      <c r="BR120" s="929"/>
      <c r="BS120" s="929"/>
      <c r="BT120" s="929"/>
      <c r="BU120" s="929"/>
      <c r="BV120" s="929">
        <v>6886683</v>
      </c>
      <c r="BW120" s="929"/>
      <c r="BX120" s="929"/>
      <c r="BY120" s="929"/>
      <c r="BZ120" s="929"/>
      <c r="CA120" s="929">
        <v>6896796</v>
      </c>
      <c r="CB120" s="929"/>
      <c r="CC120" s="929"/>
      <c r="CD120" s="929"/>
      <c r="CE120" s="929"/>
      <c r="CF120" s="953">
        <v>172.5</v>
      </c>
      <c r="CG120" s="954"/>
      <c r="CH120" s="954"/>
      <c r="CI120" s="954"/>
      <c r="CJ120" s="954"/>
      <c r="CK120" s="955" t="s">
        <v>482</v>
      </c>
      <c r="CL120" s="939"/>
      <c r="CM120" s="939"/>
      <c r="CN120" s="939"/>
      <c r="CO120" s="940"/>
      <c r="CP120" s="959" t="s">
        <v>483</v>
      </c>
      <c r="CQ120" s="960"/>
      <c r="CR120" s="960"/>
      <c r="CS120" s="960"/>
      <c r="CT120" s="960"/>
      <c r="CU120" s="960"/>
      <c r="CV120" s="960"/>
      <c r="CW120" s="960"/>
      <c r="CX120" s="960"/>
      <c r="CY120" s="960"/>
      <c r="CZ120" s="960"/>
      <c r="DA120" s="960"/>
      <c r="DB120" s="960"/>
      <c r="DC120" s="960"/>
      <c r="DD120" s="960"/>
      <c r="DE120" s="960"/>
      <c r="DF120" s="961"/>
      <c r="DG120" s="948">
        <v>3475306</v>
      </c>
      <c r="DH120" s="929"/>
      <c r="DI120" s="929"/>
      <c r="DJ120" s="929"/>
      <c r="DK120" s="929"/>
      <c r="DL120" s="929">
        <v>3516852</v>
      </c>
      <c r="DM120" s="929"/>
      <c r="DN120" s="929"/>
      <c r="DO120" s="929"/>
      <c r="DP120" s="929"/>
      <c r="DQ120" s="929">
        <v>3614068</v>
      </c>
      <c r="DR120" s="929"/>
      <c r="DS120" s="929"/>
      <c r="DT120" s="929"/>
      <c r="DU120" s="929"/>
      <c r="DV120" s="930">
        <v>90.4</v>
      </c>
      <c r="DW120" s="930"/>
      <c r="DX120" s="930"/>
      <c r="DY120" s="930"/>
      <c r="DZ120" s="931"/>
    </row>
    <row r="121" spans="1:130" s="248" customFormat="1" ht="26.25" customHeight="1">
      <c r="A121" s="904"/>
      <c r="B121" s="905"/>
      <c r="C121" s="950" t="s">
        <v>484</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449</v>
      </c>
      <c r="AB121" s="864"/>
      <c r="AC121" s="864"/>
      <c r="AD121" s="864"/>
      <c r="AE121" s="865"/>
      <c r="AF121" s="866" t="s">
        <v>449</v>
      </c>
      <c r="AG121" s="864"/>
      <c r="AH121" s="864"/>
      <c r="AI121" s="864"/>
      <c r="AJ121" s="865"/>
      <c r="AK121" s="866" t="s">
        <v>449</v>
      </c>
      <c r="AL121" s="864"/>
      <c r="AM121" s="864"/>
      <c r="AN121" s="864"/>
      <c r="AO121" s="865"/>
      <c r="AP121" s="911" t="s">
        <v>449</v>
      </c>
      <c r="AQ121" s="912"/>
      <c r="AR121" s="912"/>
      <c r="AS121" s="912"/>
      <c r="AT121" s="913"/>
      <c r="AU121" s="973"/>
      <c r="AV121" s="974"/>
      <c r="AW121" s="974"/>
      <c r="AX121" s="974"/>
      <c r="AY121" s="975"/>
      <c r="AZ121" s="899" t="s">
        <v>485</v>
      </c>
      <c r="BA121" s="834"/>
      <c r="BB121" s="834"/>
      <c r="BC121" s="834"/>
      <c r="BD121" s="834"/>
      <c r="BE121" s="834"/>
      <c r="BF121" s="834"/>
      <c r="BG121" s="834"/>
      <c r="BH121" s="834"/>
      <c r="BI121" s="834"/>
      <c r="BJ121" s="834"/>
      <c r="BK121" s="834"/>
      <c r="BL121" s="834"/>
      <c r="BM121" s="834"/>
      <c r="BN121" s="834"/>
      <c r="BO121" s="834"/>
      <c r="BP121" s="835"/>
      <c r="BQ121" s="900">
        <v>844858</v>
      </c>
      <c r="BR121" s="901"/>
      <c r="BS121" s="901"/>
      <c r="BT121" s="901"/>
      <c r="BU121" s="901"/>
      <c r="BV121" s="901">
        <v>879608</v>
      </c>
      <c r="BW121" s="901"/>
      <c r="BX121" s="901"/>
      <c r="BY121" s="901"/>
      <c r="BZ121" s="901"/>
      <c r="CA121" s="901">
        <v>1981276</v>
      </c>
      <c r="CB121" s="901"/>
      <c r="CC121" s="901"/>
      <c r="CD121" s="901"/>
      <c r="CE121" s="901"/>
      <c r="CF121" s="962">
        <v>49.6</v>
      </c>
      <c r="CG121" s="963"/>
      <c r="CH121" s="963"/>
      <c r="CI121" s="963"/>
      <c r="CJ121" s="963"/>
      <c r="CK121" s="956"/>
      <c r="CL121" s="942"/>
      <c r="CM121" s="942"/>
      <c r="CN121" s="942"/>
      <c r="CO121" s="943"/>
      <c r="CP121" s="922" t="s">
        <v>412</v>
      </c>
      <c r="CQ121" s="923"/>
      <c r="CR121" s="923"/>
      <c r="CS121" s="923"/>
      <c r="CT121" s="923"/>
      <c r="CU121" s="923"/>
      <c r="CV121" s="923"/>
      <c r="CW121" s="923"/>
      <c r="CX121" s="923"/>
      <c r="CY121" s="923"/>
      <c r="CZ121" s="923"/>
      <c r="DA121" s="923"/>
      <c r="DB121" s="923"/>
      <c r="DC121" s="923"/>
      <c r="DD121" s="923"/>
      <c r="DE121" s="923"/>
      <c r="DF121" s="924"/>
      <c r="DG121" s="900" t="s">
        <v>449</v>
      </c>
      <c r="DH121" s="901"/>
      <c r="DI121" s="901"/>
      <c r="DJ121" s="901"/>
      <c r="DK121" s="901"/>
      <c r="DL121" s="901" t="s">
        <v>474</v>
      </c>
      <c r="DM121" s="901"/>
      <c r="DN121" s="901"/>
      <c r="DO121" s="901"/>
      <c r="DP121" s="901"/>
      <c r="DQ121" s="901">
        <v>1665</v>
      </c>
      <c r="DR121" s="901"/>
      <c r="DS121" s="901"/>
      <c r="DT121" s="901"/>
      <c r="DU121" s="901"/>
      <c r="DV121" s="878">
        <v>0</v>
      </c>
      <c r="DW121" s="878"/>
      <c r="DX121" s="878"/>
      <c r="DY121" s="878"/>
      <c r="DZ121" s="879"/>
    </row>
    <row r="122" spans="1:130" s="248" customFormat="1" ht="26.25" customHeight="1">
      <c r="A122" s="904"/>
      <c r="B122" s="905"/>
      <c r="C122" s="908" t="s">
        <v>462</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472</v>
      </c>
      <c r="AB122" s="864"/>
      <c r="AC122" s="864"/>
      <c r="AD122" s="864"/>
      <c r="AE122" s="865"/>
      <c r="AF122" s="866" t="s">
        <v>477</v>
      </c>
      <c r="AG122" s="864"/>
      <c r="AH122" s="864"/>
      <c r="AI122" s="864"/>
      <c r="AJ122" s="865"/>
      <c r="AK122" s="866" t="s">
        <v>449</v>
      </c>
      <c r="AL122" s="864"/>
      <c r="AM122" s="864"/>
      <c r="AN122" s="864"/>
      <c r="AO122" s="865"/>
      <c r="AP122" s="911" t="s">
        <v>449</v>
      </c>
      <c r="AQ122" s="912"/>
      <c r="AR122" s="912"/>
      <c r="AS122" s="912"/>
      <c r="AT122" s="913"/>
      <c r="AU122" s="973"/>
      <c r="AV122" s="974"/>
      <c r="AW122" s="974"/>
      <c r="AX122" s="974"/>
      <c r="AY122" s="975"/>
      <c r="AZ122" s="966" t="s">
        <v>486</v>
      </c>
      <c r="BA122" s="967"/>
      <c r="BB122" s="967"/>
      <c r="BC122" s="967"/>
      <c r="BD122" s="967"/>
      <c r="BE122" s="967"/>
      <c r="BF122" s="967"/>
      <c r="BG122" s="967"/>
      <c r="BH122" s="967"/>
      <c r="BI122" s="967"/>
      <c r="BJ122" s="967"/>
      <c r="BK122" s="967"/>
      <c r="BL122" s="967"/>
      <c r="BM122" s="967"/>
      <c r="BN122" s="967"/>
      <c r="BO122" s="967"/>
      <c r="BP122" s="968"/>
      <c r="BQ122" s="969">
        <v>8037182</v>
      </c>
      <c r="BR122" s="932"/>
      <c r="BS122" s="932"/>
      <c r="BT122" s="932"/>
      <c r="BU122" s="932"/>
      <c r="BV122" s="932">
        <v>8094056</v>
      </c>
      <c r="BW122" s="932"/>
      <c r="BX122" s="932"/>
      <c r="BY122" s="932"/>
      <c r="BZ122" s="932"/>
      <c r="CA122" s="932">
        <v>9390731</v>
      </c>
      <c r="CB122" s="932"/>
      <c r="CC122" s="932"/>
      <c r="CD122" s="932"/>
      <c r="CE122" s="932"/>
      <c r="CF122" s="933">
        <v>234.9</v>
      </c>
      <c r="CG122" s="934"/>
      <c r="CH122" s="934"/>
      <c r="CI122" s="934"/>
      <c r="CJ122" s="934"/>
      <c r="CK122" s="956"/>
      <c r="CL122" s="942"/>
      <c r="CM122" s="942"/>
      <c r="CN122" s="942"/>
      <c r="CO122" s="943"/>
      <c r="CP122" s="922"/>
      <c r="CQ122" s="923"/>
      <c r="CR122" s="923"/>
      <c r="CS122" s="923"/>
      <c r="CT122" s="923"/>
      <c r="CU122" s="923"/>
      <c r="CV122" s="923"/>
      <c r="CW122" s="923"/>
      <c r="CX122" s="923"/>
      <c r="CY122" s="923"/>
      <c r="CZ122" s="923"/>
      <c r="DA122" s="923"/>
      <c r="DB122" s="923"/>
      <c r="DC122" s="923"/>
      <c r="DD122" s="923"/>
      <c r="DE122" s="923"/>
      <c r="DF122" s="924"/>
      <c r="DG122" s="900"/>
      <c r="DH122" s="901"/>
      <c r="DI122" s="901"/>
      <c r="DJ122" s="901"/>
      <c r="DK122" s="901"/>
      <c r="DL122" s="901"/>
      <c r="DM122" s="901"/>
      <c r="DN122" s="901"/>
      <c r="DO122" s="901"/>
      <c r="DP122" s="901"/>
      <c r="DQ122" s="901"/>
      <c r="DR122" s="901"/>
      <c r="DS122" s="901"/>
      <c r="DT122" s="901"/>
      <c r="DU122" s="901"/>
      <c r="DV122" s="878"/>
      <c r="DW122" s="878"/>
      <c r="DX122" s="878"/>
      <c r="DY122" s="878"/>
      <c r="DZ122" s="879"/>
    </row>
    <row r="123" spans="1:130" s="248" customFormat="1" ht="26.25" customHeight="1">
      <c r="A123" s="904"/>
      <c r="B123" s="905"/>
      <c r="C123" s="908" t="s">
        <v>468</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472</v>
      </c>
      <c r="AB123" s="864"/>
      <c r="AC123" s="864"/>
      <c r="AD123" s="864"/>
      <c r="AE123" s="865"/>
      <c r="AF123" s="866" t="s">
        <v>449</v>
      </c>
      <c r="AG123" s="864"/>
      <c r="AH123" s="864"/>
      <c r="AI123" s="864"/>
      <c r="AJ123" s="865"/>
      <c r="AK123" s="866" t="s">
        <v>449</v>
      </c>
      <c r="AL123" s="864"/>
      <c r="AM123" s="864"/>
      <c r="AN123" s="864"/>
      <c r="AO123" s="865"/>
      <c r="AP123" s="911" t="s">
        <v>474</v>
      </c>
      <c r="AQ123" s="912"/>
      <c r="AR123" s="912"/>
      <c r="AS123" s="912"/>
      <c r="AT123" s="913"/>
      <c r="AU123" s="976"/>
      <c r="AV123" s="977"/>
      <c r="AW123" s="977"/>
      <c r="AX123" s="977"/>
      <c r="AY123" s="977"/>
      <c r="AZ123" s="279" t="s">
        <v>191</v>
      </c>
      <c r="BA123" s="279"/>
      <c r="BB123" s="279"/>
      <c r="BC123" s="279"/>
      <c r="BD123" s="279"/>
      <c r="BE123" s="279"/>
      <c r="BF123" s="279"/>
      <c r="BG123" s="279"/>
      <c r="BH123" s="279"/>
      <c r="BI123" s="279"/>
      <c r="BJ123" s="279"/>
      <c r="BK123" s="279"/>
      <c r="BL123" s="279"/>
      <c r="BM123" s="279"/>
      <c r="BN123" s="279"/>
      <c r="BO123" s="964" t="s">
        <v>487</v>
      </c>
      <c r="BP123" s="965"/>
      <c r="BQ123" s="919">
        <v>15756786</v>
      </c>
      <c r="BR123" s="920"/>
      <c r="BS123" s="920"/>
      <c r="BT123" s="920"/>
      <c r="BU123" s="920"/>
      <c r="BV123" s="920">
        <v>15860347</v>
      </c>
      <c r="BW123" s="920"/>
      <c r="BX123" s="920"/>
      <c r="BY123" s="920"/>
      <c r="BZ123" s="920"/>
      <c r="CA123" s="920">
        <v>18268803</v>
      </c>
      <c r="CB123" s="920"/>
      <c r="CC123" s="920"/>
      <c r="CD123" s="920"/>
      <c r="CE123" s="920"/>
      <c r="CF123" s="830"/>
      <c r="CG123" s="831"/>
      <c r="CH123" s="831"/>
      <c r="CI123" s="831"/>
      <c r="CJ123" s="921"/>
      <c r="CK123" s="956"/>
      <c r="CL123" s="942"/>
      <c r="CM123" s="942"/>
      <c r="CN123" s="942"/>
      <c r="CO123" s="943"/>
      <c r="CP123" s="922"/>
      <c r="CQ123" s="923"/>
      <c r="CR123" s="923"/>
      <c r="CS123" s="923"/>
      <c r="CT123" s="923"/>
      <c r="CU123" s="923"/>
      <c r="CV123" s="923"/>
      <c r="CW123" s="923"/>
      <c r="CX123" s="923"/>
      <c r="CY123" s="923"/>
      <c r="CZ123" s="923"/>
      <c r="DA123" s="923"/>
      <c r="DB123" s="923"/>
      <c r="DC123" s="923"/>
      <c r="DD123" s="923"/>
      <c r="DE123" s="923"/>
      <c r="DF123" s="924"/>
      <c r="DG123" s="863"/>
      <c r="DH123" s="864"/>
      <c r="DI123" s="864"/>
      <c r="DJ123" s="864"/>
      <c r="DK123" s="865"/>
      <c r="DL123" s="866"/>
      <c r="DM123" s="864"/>
      <c r="DN123" s="864"/>
      <c r="DO123" s="864"/>
      <c r="DP123" s="865"/>
      <c r="DQ123" s="866"/>
      <c r="DR123" s="864"/>
      <c r="DS123" s="864"/>
      <c r="DT123" s="864"/>
      <c r="DU123" s="865"/>
      <c r="DV123" s="911"/>
      <c r="DW123" s="912"/>
      <c r="DX123" s="912"/>
      <c r="DY123" s="912"/>
      <c r="DZ123" s="913"/>
    </row>
    <row r="124" spans="1:130" s="248" customFormat="1" ht="26.25" customHeight="1" thickBot="1">
      <c r="A124" s="904"/>
      <c r="B124" s="905"/>
      <c r="C124" s="908" t="s">
        <v>473</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477</v>
      </c>
      <c r="AB124" s="864"/>
      <c r="AC124" s="864"/>
      <c r="AD124" s="864"/>
      <c r="AE124" s="865"/>
      <c r="AF124" s="866" t="s">
        <v>474</v>
      </c>
      <c r="AG124" s="864"/>
      <c r="AH124" s="864"/>
      <c r="AI124" s="864"/>
      <c r="AJ124" s="865"/>
      <c r="AK124" s="866" t="s">
        <v>449</v>
      </c>
      <c r="AL124" s="864"/>
      <c r="AM124" s="864"/>
      <c r="AN124" s="864"/>
      <c r="AO124" s="865"/>
      <c r="AP124" s="911" t="s">
        <v>472</v>
      </c>
      <c r="AQ124" s="912"/>
      <c r="AR124" s="912"/>
      <c r="AS124" s="912"/>
      <c r="AT124" s="913"/>
      <c r="AU124" s="914" t="s">
        <v>488</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449</v>
      </c>
      <c r="BR124" s="918"/>
      <c r="BS124" s="918"/>
      <c r="BT124" s="918"/>
      <c r="BU124" s="918"/>
      <c r="BV124" s="918" t="s">
        <v>474</v>
      </c>
      <c r="BW124" s="918"/>
      <c r="BX124" s="918"/>
      <c r="BY124" s="918"/>
      <c r="BZ124" s="918"/>
      <c r="CA124" s="918" t="s">
        <v>474</v>
      </c>
      <c r="CB124" s="918"/>
      <c r="CC124" s="918"/>
      <c r="CD124" s="918"/>
      <c r="CE124" s="918"/>
      <c r="CF124" s="808"/>
      <c r="CG124" s="809"/>
      <c r="CH124" s="809"/>
      <c r="CI124" s="809"/>
      <c r="CJ124" s="949"/>
      <c r="CK124" s="957"/>
      <c r="CL124" s="957"/>
      <c r="CM124" s="957"/>
      <c r="CN124" s="957"/>
      <c r="CO124" s="958"/>
      <c r="CP124" s="922" t="s">
        <v>489</v>
      </c>
      <c r="CQ124" s="923"/>
      <c r="CR124" s="923"/>
      <c r="CS124" s="923"/>
      <c r="CT124" s="923"/>
      <c r="CU124" s="923"/>
      <c r="CV124" s="923"/>
      <c r="CW124" s="923"/>
      <c r="CX124" s="923"/>
      <c r="CY124" s="923"/>
      <c r="CZ124" s="923"/>
      <c r="DA124" s="923"/>
      <c r="DB124" s="923"/>
      <c r="DC124" s="923"/>
      <c r="DD124" s="923"/>
      <c r="DE124" s="923"/>
      <c r="DF124" s="924"/>
      <c r="DG124" s="846" t="s">
        <v>449</v>
      </c>
      <c r="DH124" s="847"/>
      <c r="DI124" s="847"/>
      <c r="DJ124" s="847"/>
      <c r="DK124" s="848"/>
      <c r="DL124" s="849" t="s">
        <v>449</v>
      </c>
      <c r="DM124" s="847"/>
      <c r="DN124" s="847"/>
      <c r="DO124" s="847"/>
      <c r="DP124" s="848"/>
      <c r="DQ124" s="849" t="s">
        <v>472</v>
      </c>
      <c r="DR124" s="847"/>
      <c r="DS124" s="847"/>
      <c r="DT124" s="847"/>
      <c r="DU124" s="848"/>
      <c r="DV124" s="935" t="s">
        <v>449</v>
      </c>
      <c r="DW124" s="936"/>
      <c r="DX124" s="936"/>
      <c r="DY124" s="936"/>
      <c r="DZ124" s="937"/>
    </row>
    <row r="125" spans="1:130" s="248" customFormat="1" ht="26.25" customHeight="1">
      <c r="A125" s="904"/>
      <c r="B125" s="905"/>
      <c r="C125" s="908" t="s">
        <v>476</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449</v>
      </c>
      <c r="AB125" s="864"/>
      <c r="AC125" s="864"/>
      <c r="AD125" s="864"/>
      <c r="AE125" s="865"/>
      <c r="AF125" s="866" t="s">
        <v>449</v>
      </c>
      <c r="AG125" s="864"/>
      <c r="AH125" s="864"/>
      <c r="AI125" s="864"/>
      <c r="AJ125" s="865"/>
      <c r="AK125" s="866" t="s">
        <v>472</v>
      </c>
      <c r="AL125" s="864"/>
      <c r="AM125" s="864"/>
      <c r="AN125" s="864"/>
      <c r="AO125" s="865"/>
      <c r="AP125" s="911" t="s">
        <v>472</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490</v>
      </c>
      <c r="CL125" s="939"/>
      <c r="CM125" s="939"/>
      <c r="CN125" s="939"/>
      <c r="CO125" s="940"/>
      <c r="CP125" s="947" t="s">
        <v>491</v>
      </c>
      <c r="CQ125" s="892"/>
      <c r="CR125" s="892"/>
      <c r="CS125" s="892"/>
      <c r="CT125" s="892"/>
      <c r="CU125" s="892"/>
      <c r="CV125" s="892"/>
      <c r="CW125" s="892"/>
      <c r="CX125" s="892"/>
      <c r="CY125" s="892"/>
      <c r="CZ125" s="892"/>
      <c r="DA125" s="892"/>
      <c r="DB125" s="892"/>
      <c r="DC125" s="892"/>
      <c r="DD125" s="892"/>
      <c r="DE125" s="892"/>
      <c r="DF125" s="893"/>
      <c r="DG125" s="948" t="s">
        <v>449</v>
      </c>
      <c r="DH125" s="929"/>
      <c r="DI125" s="929"/>
      <c r="DJ125" s="929"/>
      <c r="DK125" s="929"/>
      <c r="DL125" s="929" t="s">
        <v>472</v>
      </c>
      <c r="DM125" s="929"/>
      <c r="DN125" s="929"/>
      <c r="DO125" s="929"/>
      <c r="DP125" s="929"/>
      <c r="DQ125" s="929" t="s">
        <v>449</v>
      </c>
      <c r="DR125" s="929"/>
      <c r="DS125" s="929"/>
      <c r="DT125" s="929"/>
      <c r="DU125" s="929"/>
      <c r="DV125" s="930" t="s">
        <v>449</v>
      </c>
      <c r="DW125" s="930"/>
      <c r="DX125" s="930"/>
      <c r="DY125" s="930"/>
      <c r="DZ125" s="931"/>
    </row>
    <row r="126" spans="1:130" s="248" customFormat="1" ht="26.25" customHeight="1" thickBot="1">
      <c r="A126" s="904"/>
      <c r="B126" s="905"/>
      <c r="C126" s="908" t="s">
        <v>479</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449</v>
      </c>
      <c r="AB126" s="864"/>
      <c r="AC126" s="864"/>
      <c r="AD126" s="864"/>
      <c r="AE126" s="865"/>
      <c r="AF126" s="866" t="s">
        <v>449</v>
      </c>
      <c r="AG126" s="864"/>
      <c r="AH126" s="864"/>
      <c r="AI126" s="864"/>
      <c r="AJ126" s="865"/>
      <c r="AK126" s="866" t="s">
        <v>449</v>
      </c>
      <c r="AL126" s="864"/>
      <c r="AM126" s="864"/>
      <c r="AN126" s="864"/>
      <c r="AO126" s="865"/>
      <c r="AP126" s="911" t="s">
        <v>472</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492</v>
      </c>
      <c r="CQ126" s="834"/>
      <c r="CR126" s="834"/>
      <c r="CS126" s="834"/>
      <c r="CT126" s="834"/>
      <c r="CU126" s="834"/>
      <c r="CV126" s="834"/>
      <c r="CW126" s="834"/>
      <c r="CX126" s="834"/>
      <c r="CY126" s="834"/>
      <c r="CZ126" s="834"/>
      <c r="DA126" s="834"/>
      <c r="DB126" s="834"/>
      <c r="DC126" s="834"/>
      <c r="DD126" s="834"/>
      <c r="DE126" s="834"/>
      <c r="DF126" s="835"/>
      <c r="DG126" s="900" t="s">
        <v>472</v>
      </c>
      <c r="DH126" s="901"/>
      <c r="DI126" s="901"/>
      <c r="DJ126" s="901"/>
      <c r="DK126" s="901"/>
      <c r="DL126" s="901" t="s">
        <v>449</v>
      </c>
      <c r="DM126" s="901"/>
      <c r="DN126" s="901"/>
      <c r="DO126" s="901"/>
      <c r="DP126" s="901"/>
      <c r="DQ126" s="901" t="s">
        <v>449</v>
      </c>
      <c r="DR126" s="901"/>
      <c r="DS126" s="901"/>
      <c r="DT126" s="901"/>
      <c r="DU126" s="901"/>
      <c r="DV126" s="878" t="s">
        <v>449</v>
      </c>
      <c r="DW126" s="878"/>
      <c r="DX126" s="878"/>
      <c r="DY126" s="878"/>
      <c r="DZ126" s="879"/>
    </row>
    <row r="127" spans="1:130" s="248" customFormat="1" ht="26.25" customHeight="1">
      <c r="A127" s="906"/>
      <c r="B127" s="907"/>
      <c r="C127" s="925" t="s">
        <v>493</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472</v>
      </c>
      <c r="AB127" s="864"/>
      <c r="AC127" s="864"/>
      <c r="AD127" s="864"/>
      <c r="AE127" s="865"/>
      <c r="AF127" s="866" t="s">
        <v>449</v>
      </c>
      <c r="AG127" s="864"/>
      <c r="AH127" s="864"/>
      <c r="AI127" s="864"/>
      <c r="AJ127" s="865"/>
      <c r="AK127" s="866" t="s">
        <v>472</v>
      </c>
      <c r="AL127" s="864"/>
      <c r="AM127" s="864"/>
      <c r="AN127" s="864"/>
      <c r="AO127" s="865"/>
      <c r="AP127" s="911" t="s">
        <v>449</v>
      </c>
      <c r="AQ127" s="912"/>
      <c r="AR127" s="912"/>
      <c r="AS127" s="912"/>
      <c r="AT127" s="913"/>
      <c r="AU127" s="284"/>
      <c r="AV127" s="284"/>
      <c r="AW127" s="284"/>
      <c r="AX127" s="928" t="s">
        <v>494</v>
      </c>
      <c r="AY127" s="896"/>
      <c r="AZ127" s="896"/>
      <c r="BA127" s="896"/>
      <c r="BB127" s="896"/>
      <c r="BC127" s="896"/>
      <c r="BD127" s="896"/>
      <c r="BE127" s="897"/>
      <c r="BF127" s="895" t="s">
        <v>495</v>
      </c>
      <c r="BG127" s="896"/>
      <c r="BH127" s="896"/>
      <c r="BI127" s="896"/>
      <c r="BJ127" s="896"/>
      <c r="BK127" s="896"/>
      <c r="BL127" s="897"/>
      <c r="BM127" s="895" t="s">
        <v>496</v>
      </c>
      <c r="BN127" s="896"/>
      <c r="BO127" s="896"/>
      <c r="BP127" s="896"/>
      <c r="BQ127" s="896"/>
      <c r="BR127" s="896"/>
      <c r="BS127" s="897"/>
      <c r="BT127" s="895" t="s">
        <v>497</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498</v>
      </c>
      <c r="CQ127" s="834"/>
      <c r="CR127" s="834"/>
      <c r="CS127" s="834"/>
      <c r="CT127" s="834"/>
      <c r="CU127" s="834"/>
      <c r="CV127" s="834"/>
      <c r="CW127" s="834"/>
      <c r="CX127" s="834"/>
      <c r="CY127" s="834"/>
      <c r="CZ127" s="834"/>
      <c r="DA127" s="834"/>
      <c r="DB127" s="834"/>
      <c r="DC127" s="834"/>
      <c r="DD127" s="834"/>
      <c r="DE127" s="834"/>
      <c r="DF127" s="835"/>
      <c r="DG127" s="900" t="s">
        <v>472</v>
      </c>
      <c r="DH127" s="901"/>
      <c r="DI127" s="901"/>
      <c r="DJ127" s="901"/>
      <c r="DK127" s="901"/>
      <c r="DL127" s="901">
        <v>544247</v>
      </c>
      <c r="DM127" s="901"/>
      <c r="DN127" s="901"/>
      <c r="DO127" s="901"/>
      <c r="DP127" s="901"/>
      <c r="DQ127" s="901">
        <v>614421</v>
      </c>
      <c r="DR127" s="901"/>
      <c r="DS127" s="901"/>
      <c r="DT127" s="901"/>
      <c r="DU127" s="901"/>
      <c r="DV127" s="878">
        <v>15.4</v>
      </c>
      <c r="DW127" s="878"/>
      <c r="DX127" s="878"/>
      <c r="DY127" s="878"/>
      <c r="DZ127" s="879"/>
    </row>
    <row r="128" spans="1:130" s="248" customFormat="1" ht="26.25" customHeight="1" thickBot="1">
      <c r="A128" s="880" t="s">
        <v>499</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500</v>
      </c>
      <c r="X128" s="882"/>
      <c r="Y128" s="882"/>
      <c r="Z128" s="883"/>
      <c r="AA128" s="884">
        <v>160216</v>
      </c>
      <c r="AB128" s="885"/>
      <c r="AC128" s="885"/>
      <c r="AD128" s="885"/>
      <c r="AE128" s="886"/>
      <c r="AF128" s="887">
        <v>127797</v>
      </c>
      <c r="AG128" s="885"/>
      <c r="AH128" s="885"/>
      <c r="AI128" s="885"/>
      <c r="AJ128" s="886"/>
      <c r="AK128" s="887">
        <v>127109</v>
      </c>
      <c r="AL128" s="885"/>
      <c r="AM128" s="885"/>
      <c r="AN128" s="885"/>
      <c r="AO128" s="886"/>
      <c r="AP128" s="888"/>
      <c r="AQ128" s="889"/>
      <c r="AR128" s="889"/>
      <c r="AS128" s="889"/>
      <c r="AT128" s="890"/>
      <c r="AU128" s="284"/>
      <c r="AV128" s="284"/>
      <c r="AW128" s="284"/>
      <c r="AX128" s="891" t="s">
        <v>501</v>
      </c>
      <c r="AY128" s="892"/>
      <c r="AZ128" s="892"/>
      <c r="BA128" s="892"/>
      <c r="BB128" s="892"/>
      <c r="BC128" s="892"/>
      <c r="BD128" s="892"/>
      <c r="BE128" s="893"/>
      <c r="BF128" s="870" t="s">
        <v>449</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502</v>
      </c>
      <c r="CQ128" s="812"/>
      <c r="CR128" s="812"/>
      <c r="CS128" s="812"/>
      <c r="CT128" s="812"/>
      <c r="CU128" s="812"/>
      <c r="CV128" s="812"/>
      <c r="CW128" s="812"/>
      <c r="CX128" s="812"/>
      <c r="CY128" s="812"/>
      <c r="CZ128" s="812"/>
      <c r="DA128" s="812"/>
      <c r="DB128" s="812"/>
      <c r="DC128" s="812"/>
      <c r="DD128" s="812"/>
      <c r="DE128" s="812"/>
      <c r="DF128" s="813"/>
      <c r="DG128" s="874" t="s">
        <v>449</v>
      </c>
      <c r="DH128" s="875"/>
      <c r="DI128" s="875"/>
      <c r="DJ128" s="875"/>
      <c r="DK128" s="875"/>
      <c r="DL128" s="875" t="s">
        <v>503</v>
      </c>
      <c r="DM128" s="875"/>
      <c r="DN128" s="875"/>
      <c r="DO128" s="875"/>
      <c r="DP128" s="875"/>
      <c r="DQ128" s="875" t="s">
        <v>471</v>
      </c>
      <c r="DR128" s="875"/>
      <c r="DS128" s="875"/>
      <c r="DT128" s="875"/>
      <c r="DU128" s="875"/>
      <c r="DV128" s="876" t="s">
        <v>449</v>
      </c>
      <c r="DW128" s="876"/>
      <c r="DX128" s="876"/>
      <c r="DY128" s="876"/>
      <c r="DZ128" s="877"/>
    </row>
    <row r="129" spans="1:131" s="248" customFormat="1" ht="26.25" customHeight="1">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504</v>
      </c>
      <c r="X129" s="861"/>
      <c r="Y129" s="861"/>
      <c r="Z129" s="862"/>
      <c r="AA129" s="863">
        <v>4650478</v>
      </c>
      <c r="AB129" s="864"/>
      <c r="AC129" s="864"/>
      <c r="AD129" s="864"/>
      <c r="AE129" s="865"/>
      <c r="AF129" s="866">
        <v>4605074</v>
      </c>
      <c r="AG129" s="864"/>
      <c r="AH129" s="864"/>
      <c r="AI129" s="864"/>
      <c r="AJ129" s="865"/>
      <c r="AK129" s="866">
        <v>4761442</v>
      </c>
      <c r="AL129" s="864"/>
      <c r="AM129" s="864"/>
      <c r="AN129" s="864"/>
      <c r="AO129" s="865"/>
      <c r="AP129" s="867"/>
      <c r="AQ129" s="868"/>
      <c r="AR129" s="868"/>
      <c r="AS129" s="868"/>
      <c r="AT129" s="869"/>
      <c r="AU129" s="286"/>
      <c r="AV129" s="286"/>
      <c r="AW129" s="286"/>
      <c r="AX129" s="833" t="s">
        <v>505</v>
      </c>
      <c r="AY129" s="834"/>
      <c r="AZ129" s="834"/>
      <c r="BA129" s="834"/>
      <c r="BB129" s="834"/>
      <c r="BC129" s="834"/>
      <c r="BD129" s="834"/>
      <c r="BE129" s="835"/>
      <c r="BF129" s="853" t="s">
        <v>449</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58" t="s">
        <v>506</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507</v>
      </c>
      <c r="X130" s="861"/>
      <c r="Y130" s="861"/>
      <c r="Z130" s="862"/>
      <c r="AA130" s="863">
        <v>782639</v>
      </c>
      <c r="AB130" s="864"/>
      <c r="AC130" s="864"/>
      <c r="AD130" s="864"/>
      <c r="AE130" s="865"/>
      <c r="AF130" s="866">
        <v>756918</v>
      </c>
      <c r="AG130" s="864"/>
      <c r="AH130" s="864"/>
      <c r="AI130" s="864"/>
      <c r="AJ130" s="865"/>
      <c r="AK130" s="866">
        <v>763065</v>
      </c>
      <c r="AL130" s="864"/>
      <c r="AM130" s="864"/>
      <c r="AN130" s="864"/>
      <c r="AO130" s="865"/>
      <c r="AP130" s="867"/>
      <c r="AQ130" s="868"/>
      <c r="AR130" s="868"/>
      <c r="AS130" s="868"/>
      <c r="AT130" s="869"/>
      <c r="AU130" s="286"/>
      <c r="AV130" s="286"/>
      <c r="AW130" s="286"/>
      <c r="AX130" s="833" t="s">
        <v>508</v>
      </c>
      <c r="AY130" s="834"/>
      <c r="AZ130" s="834"/>
      <c r="BA130" s="834"/>
      <c r="BB130" s="834"/>
      <c r="BC130" s="834"/>
      <c r="BD130" s="834"/>
      <c r="BE130" s="835"/>
      <c r="BF130" s="836">
        <v>8.8000000000000007</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509</v>
      </c>
      <c r="X131" s="844"/>
      <c r="Y131" s="844"/>
      <c r="Z131" s="845"/>
      <c r="AA131" s="846">
        <v>3867839</v>
      </c>
      <c r="AB131" s="847"/>
      <c r="AC131" s="847"/>
      <c r="AD131" s="847"/>
      <c r="AE131" s="848"/>
      <c r="AF131" s="849">
        <v>3848156</v>
      </c>
      <c r="AG131" s="847"/>
      <c r="AH131" s="847"/>
      <c r="AI131" s="847"/>
      <c r="AJ131" s="848"/>
      <c r="AK131" s="849">
        <v>3998377</v>
      </c>
      <c r="AL131" s="847"/>
      <c r="AM131" s="847"/>
      <c r="AN131" s="847"/>
      <c r="AO131" s="848"/>
      <c r="AP131" s="850"/>
      <c r="AQ131" s="851"/>
      <c r="AR131" s="851"/>
      <c r="AS131" s="851"/>
      <c r="AT131" s="852"/>
      <c r="AU131" s="286"/>
      <c r="AV131" s="286"/>
      <c r="AW131" s="286"/>
      <c r="AX131" s="811" t="s">
        <v>510</v>
      </c>
      <c r="AY131" s="812"/>
      <c r="AZ131" s="812"/>
      <c r="BA131" s="812"/>
      <c r="BB131" s="812"/>
      <c r="BC131" s="812"/>
      <c r="BD131" s="812"/>
      <c r="BE131" s="813"/>
      <c r="BF131" s="814" t="s">
        <v>511</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820" t="s">
        <v>512</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513</v>
      </c>
      <c r="W132" s="824"/>
      <c r="X132" s="824"/>
      <c r="Y132" s="824"/>
      <c r="Z132" s="825"/>
      <c r="AA132" s="826">
        <v>8.7700909990000007</v>
      </c>
      <c r="AB132" s="827"/>
      <c r="AC132" s="827"/>
      <c r="AD132" s="827"/>
      <c r="AE132" s="828"/>
      <c r="AF132" s="829">
        <v>8.8659607349999998</v>
      </c>
      <c r="AG132" s="827"/>
      <c r="AH132" s="827"/>
      <c r="AI132" s="827"/>
      <c r="AJ132" s="828"/>
      <c r="AK132" s="829">
        <v>8.8648469120000009</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514</v>
      </c>
      <c r="W133" s="803"/>
      <c r="X133" s="803"/>
      <c r="Y133" s="803"/>
      <c r="Z133" s="804"/>
      <c r="AA133" s="805">
        <v>8.6</v>
      </c>
      <c r="AB133" s="806"/>
      <c r="AC133" s="806"/>
      <c r="AD133" s="806"/>
      <c r="AE133" s="807"/>
      <c r="AF133" s="805">
        <v>8.6999999999999993</v>
      </c>
      <c r="AG133" s="806"/>
      <c r="AH133" s="806"/>
      <c r="AI133" s="806"/>
      <c r="AJ133" s="807"/>
      <c r="AK133" s="805">
        <v>8.8000000000000007</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1ATAa97RBGZ7Gk42LhesgSo+eUrYLnIw4hAoVDABMKZTHBW0Y+KRfitGqB1cyldBGvap3pQ8dWBj3dhQG9eHow==" saltValue="kqDkOsXGzGP1KO0F8I22H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515</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yoAwn43i22fVV9QMxdTBOd3y/43fNgpuRQZgs88Q2m3GbN2R1FWYkvwEoX2YE4XQme88MbOnvgP8H4jP9jVB0A==" saltValue="7HWjg+JPDfU7f2nGjQq/z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DA/0BIa4Zi09IH6uE7/JZuvOuePllO4KEfD/TeooZiu04Qd/HL4vtZ7J/H4H/jrJ1AYOksUjB2m11tbYYzgG7w==" saltValue="NVauWZ50H2MH72PjzYAWD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516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517</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518</v>
      </c>
      <c r="AP7" s="305"/>
      <c r="AQ7" s="306" t="s">
        <v>519</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520</v>
      </c>
      <c r="AQ8" s="312" t="s">
        <v>521</v>
      </c>
      <c r="AR8" s="313" t="s">
        <v>522</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523</v>
      </c>
      <c r="AL9" s="1228"/>
      <c r="AM9" s="1228"/>
      <c r="AN9" s="1229"/>
      <c r="AO9" s="314">
        <v>1274250</v>
      </c>
      <c r="AP9" s="314">
        <v>81877</v>
      </c>
      <c r="AQ9" s="315">
        <v>90403</v>
      </c>
      <c r="AR9" s="316">
        <v>-9.4</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524</v>
      </c>
      <c r="AL10" s="1228"/>
      <c r="AM10" s="1228"/>
      <c r="AN10" s="1229"/>
      <c r="AO10" s="317">
        <v>221333</v>
      </c>
      <c r="AP10" s="317">
        <v>14222</v>
      </c>
      <c r="AQ10" s="318">
        <v>12167</v>
      </c>
      <c r="AR10" s="319">
        <v>16.899999999999999</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525</v>
      </c>
      <c r="AL11" s="1228"/>
      <c r="AM11" s="1228"/>
      <c r="AN11" s="1229"/>
      <c r="AO11" s="317" t="s">
        <v>526</v>
      </c>
      <c r="AP11" s="317" t="s">
        <v>526</v>
      </c>
      <c r="AQ11" s="318">
        <v>380</v>
      </c>
      <c r="AR11" s="319" t="s">
        <v>526</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527</v>
      </c>
      <c r="AL12" s="1228"/>
      <c r="AM12" s="1228"/>
      <c r="AN12" s="1229"/>
      <c r="AO12" s="317" t="s">
        <v>526</v>
      </c>
      <c r="AP12" s="317" t="s">
        <v>526</v>
      </c>
      <c r="AQ12" s="318">
        <v>15</v>
      </c>
      <c r="AR12" s="319" t="s">
        <v>526</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528</v>
      </c>
      <c r="AL13" s="1228"/>
      <c r="AM13" s="1228"/>
      <c r="AN13" s="1229"/>
      <c r="AO13" s="317">
        <v>39387</v>
      </c>
      <c r="AP13" s="317">
        <v>2531</v>
      </c>
      <c r="AQ13" s="318">
        <v>3760</v>
      </c>
      <c r="AR13" s="319">
        <v>-32.700000000000003</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529</v>
      </c>
      <c r="AL14" s="1228"/>
      <c r="AM14" s="1228"/>
      <c r="AN14" s="1229"/>
      <c r="AO14" s="317" t="s">
        <v>526</v>
      </c>
      <c r="AP14" s="317" t="s">
        <v>526</v>
      </c>
      <c r="AQ14" s="318">
        <v>1994</v>
      </c>
      <c r="AR14" s="319" t="s">
        <v>526</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530</v>
      </c>
      <c r="AL15" s="1231"/>
      <c r="AM15" s="1231"/>
      <c r="AN15" s="1232"/>
      <c r="AO15" s="317">
        <v>-112886</v>
      </c>
      <c r="AP15" s="317">
        <v>-7253</v>
      </c>
      <c r="AQ15" s="318">
        <v>-7282</v>
      </c>
      <c r="AR15" s="319">
        <v>-0.4</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191</v>
      </c>
      <c r="AL16" s="1231"/>
      <c r="AM16" s="1231"/>
      <c r="AN16" s="1232"/>
      <c r="AO16" s="317">
        <v>1422084</v>
      </c>
      <c r="AP16" s="317">
        <v>91376</v>
      </c>
      <c r="AQ16" s="318">
        <v>101438</v>
      </c>
      <c r="AR16" s="319">
        <v>-9.9</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531</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532</v>
      </c>
      <c r="AP20" s="326" t="s">
        <v>533</v>
      </c>
      <c r="AQ20" s="327" t="s">
        <v>534</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535</v>
      </c>
      <c r="AL21" s="1234"/>
      <c r="AM21" s="1234"/>
      <c r="AN21" s="1235"/>
      <c r="AO21" s="330">
        <v>7.33</v>
      </c>
      <c r="AP21" s="331">
        <v>9.1999999999999993</v>
      </c>
      <c r="AQ21" s="332">
        <v>-1.87</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536</v>
      </c>
      <c r="AL22" s="1234"/>
      <c r="AM22" s="1234"/>
      <c r="AN22" s="1235"/>
      <c r="AO22" s="335">
        <v>94.3</v>
      </c>
      <c r="AP22" s="336">
        <v>97</v>
      </c>
      <c r="AQ22" s="337">
        <v>-2.7</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537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538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539</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518</v>
      </c>
      <c r="AP30" s="305"/>
      <c r="AQ30" s="306" t="s">
        <v>519</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520</v>
      </c>
      <c r="AQ31" s="312" t="s">
        <v>521</v>
      </c>
      <c r="AR31" s="313" t="s">
        <v>522</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540</v>
      </c>
      <c r="AL32" s="1217"/>
      <c r="AM32" s="1217"/>
      <c r="AN32" s="1218"/>
      <c r="AO32" s="345">
        <v>1089255</v>
      </c>
      <c r="AP32" s="345">
        <v>69990</v>
      </c>
      <c r="AQ32" s="346">
        <v>48014</v>
      </c>
      <c r="AR32" s="347">
        <v>45.8</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541</v>
      </c>
      <c r="AL33" s="1217"/>
      <c r="AM33" s="1217"/>
      <c r="AN33" s="1218"/>
      <c r="AO33" s="345" t="s">
        <v>526</v>
      </c>
      <c r="AP33" s="345" t="s">
        <v>526</v>
      </c>
      <c r="AQ33" s="346" t="s">
        <v>526</v>
      </c>
      <c r="AR33" s="347" t="s">
        <v>526</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542</v>
      </c>
      <c r="AL34" s="1217"/>
      <c r="AM34" s="1217"/>
      <c r="AN34" s="1218"/>
      <c r="AO34" s="345" t="s">
        <v>526</v>
      </c>
      <c r="AP34" s="345" t="s">
        <v>526</v>
      </c>
      <c r="AQ34" s="346" t="s">
        <v>526</v>
      </c>
      <c r="AR34" s="347" t="s">
        <v>526</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543</v>
      </c>
      <c r="AL35" s="1217"/>
      <c r="AM35" s="1217"/>
      <c r="AN35" s="1218"/>
      <c r="AO35" s="345">
        <v>150506</v>
      </c>
      <c r="AP35" s="345">
        <v>9671</v>
      </c>
      <c r="AQ35" s="346">
        <v>14725</v>
      </c>
      <c r="AR35" s="347">
        <v>-34.299999999999997</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544</v>
      </c>
      <c r="AL36" s="1217"/>
      <c r="AM36" s="1217"/>
      <c r="AN36" s="1218"/>
      <c r="AO36" s="345">
        <v>4853</v>
      </c>
      <c r="AP36" s="345">
        <v>312</v>
      </c>
      <c r="AQ36" s="346">
        <v>3255</v>
      </c>
      <c r="AR36" s="347">
        <v>-90.4</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545</v>
      </c>
      <c r="AL37" s="1217"/>
      <c r="AM37" s="1217"/>
      <c r="AN37" s="1218"/>
      <c r="AO37" s="345" t="s">
        <v>526</v>
      </c>
      <c r="AP37" s="345" t="s">
        <v>526</v>
      </c>
      <c r="AQ37" s="346">
        <v>482</v>
      </c>
      <c r="AR37" s="347" t="s">
        <v>526</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546</v>
      </c>
      <c r="AL38" s="1214"/>
      <c r="AM38" s="1214"/>
      <c r="AN38" s="1215"/>
      <c r="AO38" s="348">
        <v>10</v>
      </c>
      <c r="AP38" s="348">
        <v>1</v>
      </c>
      <c r="AQ38" s="349">
        <v>3</v>
      </c>
      <c r="AR38" s="337">
        <v>-66.7</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547</v>
      </c>
      <c r="AL39" s="1214"/>
      <c r="AM39" s="1214"/>
      <c r="AN39" s="1215"/>
      <c r="AO39" s="345">
        <v>-127109</v>
      </c>
      <c r="AP39" s="345">
        <v>-8167</v>
      </c>
      <c r="AQ39" s="346">
        <v>-3561</v>
      </c>
      <c r="AR39" s="347">
        <v>129.30000000000001</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548</v>
      </c>
      <c r="AL40" s="1217"/>
      <c r="AM40" s="1217"/>
      <c r="AN40" s="1218"/>
      <c r="AO40" s="345">
        <v>-763065</v>
      </c>
      <c r="AP40" s="345">
        <v>-49031</v>
      </c>
      <c r="AQ40" s="346">
        <v>-44235</v>
      </c>
      <c r="AR40" s="347">
        <v>10.8</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302</v>
      </c>
      <c r="AL41" s="1220"/>
      <c r="AM41" s="1220"/>
      <c r="AN41" s="1221"/>
      <c r="AO41" s="345">
        <v>354450</v>
      </c>
      <c r="AP41" s="345">
        <v>22775</v>
      </c>
      <c r="AQ41" s="346">
        <v>18685</v>
      </c>
      <c r="AR41" s="347">
        <v>21.9</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549</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550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551</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518</v>
      </c>
      <c r="AN49" s="1224" t="s">
        <v>552</v>
      </c>
      <c r="AO49" s="1225"/>
      <c r="AP49" s="1225"/>
      <c r="AQ49" s="1225"/>
      <c r="AR49" s="1226"/>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553</v>
      </c>
      <c r="AO50" s="362" t="s">
        <v>554</v>
      </c>
      <c r="AP50" s="363" t="s">
        <v>555</v>
      </c>
      <c r="AQ50" s="364" t="s">
        <v>556</v>
      </c>
      <c r="AR50" s="365" t="s">
        <v>557</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558</v>
      </c>
      <c r="AL51" s="358"/>
      <c r="AM51" s="366">
        <v>368786</v>
      </c>
      <c r="AN51" s="367">
        <v>22314</v>
      </c>
      <c r="AO51" s="368">
        <v>-31.2</v>
      </c>
      <c r="AP51" s="369">
        <v>67293</v>
      </c>
      <c r="AQ51" s="370">
        <v>-3.1</v>
      </c>
      <c r="AR51" s="371">
        <v>-28.1</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559</v>
      </c>
      <c r="AM52" s="374">
        <v>246045</v>
      </c>
      <c r="AN52" s="375">
        <v>14887</v>
      </c>
      <c r="AO52" s="376">
        <v>-24.4</v>
      </c>
      <c r="AP52" s="377">
        <v>35076</v>
      </c>
      <c r="AQ52" s="378">
        <v>-8.1999999999999993</v>
      </c>
      <c r="AR52" s="379">
        <v>-16.2</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560</v>
      </c>
      <c r="AL53" s="358"/>
      <c r="AM53" s="366">
        <v>335975</v>
      </c>
      <c r="AN53" s="367">
        <v>20592</v>
      </c>
      <c r="AO53" s="368">
        <v>-7.7</v>
      </c>
      <c r="AP53" s="369">
        <v>67343</v>
      </c>
      <c r="AQ53" s="370">
        <v>0.1</v>
      </c>
      <c r="AR53" s="371">
        <v>-7.8</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559</v>
      </c>
      <c r="AM54" s="374">
        <v>177907</v>
      </c>
      <c r="AN54" s="375">
        <v>10904</v>
      </c>
      <c r="AO54" s="376">
        <v>-26.8</v>
      </c>
      <c r="AP54" s="377">
        <v>32865</v>
      </c>
      <c r="AQ54" s="378">
        <v>-6.3</v>
      </c>
      <c r="AR54" s="379">
        <v>-20.5</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561</v>
      </c>
      <c r="AL55" s="358"/>
      <c r="AM55" s="366">
        <v>415105</v>
      </c>
      <c r="AN55" s="367">
        <v>25818</v>
      </c>
      <c r="AO55" s="368">
        <v>25.4</v>
      </c>
      <c r="AP55" s="369">
        <v>73475</v>
      </c>
      <c r="AQ55" s="370">
        <v>9.1</v>
      </c>
      <c r="AR55" s="371">
        <v>16.3</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559</v>
      </c>
      <c r="AM56" s="374">
        <v>274555</v>
      </c>
      <c r="AN56" s="375">
        <v>17076</v>
      </c>
      <c r="AO56" s="376">
        <v>56.6</v>
      </c>
      <c r="AP56" s="377">
        <v>43072</v>
      </c>
      <c r="AQ56" s="378">
        <v>31.1</v>
      </c>
      <c r="AR56" s="379">
        <v>25.5</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562</v>
      </c>
      <c r="AL57" s="358"/>
      <c r="AM57" s="366">
        <v>762188</v>
      </c>
      <c r="AN57" s="367">
        <v>48078</v>
      </c>
      <c r="AO57" s="368">
        <v>86.2</v>
      </c>
      <c r="AP57" s="369">
        <v>87464</v>
      </c>
      <c r="AQ57" s="370">
        <v>19</v>
      </c>
      <c r="AR57" s="371">
        <v>67.2</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559</v>
      </c>
      <c r="AM58" s="374">
        <v>596028</v>
      </c>
      <c r="AN58" s="375">
        <v>37597</v>
      </c>
      <c r="AO58" s="376">
        <v>120.2</v>
      </c>
      <c r="AP58" s="377">
        <v>47479</v>
      </c>
      <c r="AQ58" s="378">
        <v>10.199999999999999</v>
      </c>
      <c r="AR58" s="379">
        <v>110</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563</v>
      </c>
      <c r="AL59" s="358"/>
      <c r="AM59" s="366">
        <v>2065390</v>
      </c>
      <c r="AN59" s="367">
        <v>132712</v>
      </c>
      <c r="AO59" s="368">
        <v>176</v>
      </c>
      <c r="AP59" s="369">
        <v>96248</v>
      </c>
      <c r="AQ59" s="370">
        <v>10</v>
      </c>
      <c r="AR59" s="371">
        <v>166</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559</v>
      </c>
      <c r="AM60" s="374">
        <v>1948516</v>
      </c>
      <c r="AN60" s="375">
        <v>125202</v>
      </c>
      <c r="AO60" s="376">
        <v>233</v>
      </c>
      <c r="AP60" s="377">
        <v>55768</v>
      </c>
      <c r="AQ60" s="378">
        <v>17.5</v>
      </c>
      <c r="AR60" s="379">
        <v>215.5</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564</v>
      </c>
      <c r="AL61" s="380"/>
      <c r="AM61" s="381">
        <v>789489</v>
      </c>
      <c r="AN61" s="382">
        <v>49903</v>
      </c>
      <c r="AO61" s="383">
        <v>49.7</v>
      </c>
      <c r="AP61" s="384">
        <v>78365</v>
      </c>
      <c r="AQ61" s="385">
        <v>7</v>
      </c>
      <c r="AR61" s="371">
        <v>42.7</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559</v>
      </c>
      <c r="AM62" s="374">
        <v>648610</v>
      </c>
      <c r="AN62" s="375">
        <v>41133</v>
      </c>
      <c r="AO62" s="376">
        <v>71.7</v>
      </c>
      <c r="AP62" s="377">
        <v>42852</v>
      </c>
      <c r="AQ62" s="378">
        <v>8.9</v>
      </c>
      <c r="AR62" s="379">
        <v>62.8</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uJwSFlLFAjx3BxxKXsrw2k++9IV0HB1YlWyEz28J7LYHbL4WU+Nhwx86A5exfYLHSVFw/U30dQEM2RMJx5WeiQ==" saltValue="b90+gWROMboGxpnhcNeSB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566</v>
      </c>
    </row>
    <row r="120" spans="125:125" ht="13.5" hidden="1" customHeight="1"/>
    <row r="121" spans="125:125" ht="13.5" hidden="1" customHeight="1">
      <c r="DU121" s="292"/>
    </row>
  </sheetData>
  <sheetProtection algorithmName="SHA-512" hashValue="96S2nW/2bQDy7dxmVlqOzkN4RRNdaKxVLn631k86HmI5kw9QeHJUebZiCFS7Milat34wd49I0J53vYESTS1wow==" saltValue="Pq5YfZSqrmkWCMr5SiGWM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567</v>
      </c>
    </row>
  </sheetData>
  <sheetProtection algorithmName="SHA-512" hashValue="pKyc2MOMnf7fas+/RTX2O1l7csH0jkhqCj0RzQu2T7wzbxr57V0A2BU8lzg8WGoJnVstGeJSFEHb+jhBkuX+4g==" saltValue="jYoxH5zcrxHsQmhg34zCT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568</v>
      </c>
      <c r="G46" s="8" t="s">
        <v>569</v>
      </c>
      <c r="H46" s="8" t="s">
        <v>570</v>
      </c>
      <c r="I46" s="8" t="s">
        <v>571</v>
      </c>
      <c r="J46" s="9" t="s">
        <v>572</v>
      </c>
    </row>
    <row r="47" spans="2:10" ht="57.75" customHeight="1">
      <c r="B47" s="10"/>
      <c r="C47" s="1238" t="s">
        <v>3</v>
      </c>
      <c r="D47" s="1238"/>
      <c r="E47" s="1239"/>
      <c r="F47" s="11">
        <v>33.18</v>
      </c>
      <c r="G47" s="12">
        <v>28.04</v>
      </c>
      <c r="H47" s="12">
        <v>23.83</v>
      </c>
      <c r="I47" s="12">
        <v>21.91</v>
      </c>
      <c r="J47" s="13">
        <v>21.21</v>
      </c>
    </row>
    <row r="48" spans="2:10" ht="57.75" customHeight="1">
      <c r="B48" s="14"/>
      <c r="C48" s="1240" t="s">
        <v>4</v>
      </c>
      <c r="D48" s="1240"/>
      <c r="E48" s="1241"/>
      <c r="F48" s="15">
        <v>2.12</v>
      </c>
      <c r="G48" s="16">
        <v>2.15</v>
      </c>
      <c r="H48" s="16">
        <v>1.28</v>
      </c>
      <c r="I48" s="16">
        <v>1.02</v>
      </c>
      <c r="J48" s="17">
        <v>1.52</v>
      </c>
    </row>
    <row r="49" spans="2:10" ht="57.75" customHeight="1" thickBot="1">
      <c r="B49" s="18"/>
      <c r="C49" s="1242" t="s">
        <v>5</v>
      </c>
      <c r="D49" s="1242"/>
      <c r="E49" s="1243"/>
      <c r="F49" s="19">
        <v>0.1</v>
      </c>
      <c r="G49" s="20" t="s">
        <v>573</v>
      </c>
      <c r="H49" s="20" t="s">
        <v>574</v>
      </c>
      <c r="I49" s="20" t="s">
        <v>575</v>
      </c>
      <c r="J49" s="21">
        <v>0.55000000000000004</v>
      </c>
    </row>
    <row r="50" spans="2:10" ht="13.5" customHeight="1"/>
  </sheetData>
  <sheetProtection algorithmName="SHA-512" hashValue="OK9GECnX+xXmn1VB3vnU6tzHg88E38ae8uJguydrBqae/jeAkxeq+r0J7rrJCEnKhiQzRYkaJxhqvO5QJ4lmyQ==" saltValue="ijBHHtm4IbAUIE8wQNjYZ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2022-03-22T04:36:07Z</cp:lastPrinted>
  <dcterms:created xsi:type="dcterms:W3CDTF">2022-02-02T07:04:38Z</dcterms:created>
  <dcterms:modified xsi:type="dcterms:W3CDTF">2022-09-27T07:33:44Z</dcterms:modified>
  <cp:category/>
</cp:coreProperties>
</file>