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AM35" i="10" s="1"/>
  <c r="BE34" i="10" l="1"/>
  <c r="BE35" i="10" l="1"/>
  <c r="BE36"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<sst xmlns="http://schemas.openxmlformats.org/spreadsheetml/2006/main" count="1183" uniqueCount="624">
  <si>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</si>
  <si>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</si>
  <si>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</si>
  <si>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</si>
  <si>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</si>
  <si>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</si>
  <si>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</si>
  <si>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</si>
  <si>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</si>
  <si>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</si>
  <si>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</si>
  <si>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</si>
  <si>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</si>
  <si>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</si>
  <si>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</si>
  <si>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</si>
  <si>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</si>
  <si>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</si>
  <si>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</si>
  <si>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</si>
  <si>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</si>
  <si>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</si>
  <si>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</si>
  <si>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</si>
  <si>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</si>
  <si>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</si>
  <si>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</si>
  <si>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</si>
  <si>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</si>
  <si>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</si>
  <si>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</si>
  <si>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</si>
  <si>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</si>
  <si>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</si>
  <si>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</si>
  <si>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</si>
  <si>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</si>
  <si>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</si>
  <si>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</si>
  <si>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</si>
  <si>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</si>
  <si>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</si>
  <si>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</si>
  <si>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</si>
  <si>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</si>
  <si>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</si>
  <si>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</si>
  <si>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</si>
  <si>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</si>
  <si>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</si>
  <si>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</si>
  <si>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</si>
  <si>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</si>
  <si>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</si>
  <si>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</si>
  <si>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</si>
  <si>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</si>
  <si>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</si>
  <si>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</si>
  <si>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</si>
  <si>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</si>
  <si>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</si>
  <si>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</si>
  <si>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</si>
  <si>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</si>
  <si>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</si>
  <si>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</si>
  <si>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</si>
  <si>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</si>
  <si>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</si>
  <si>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</si>
  <si>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</si>
  <si>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</si>
  <si>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</si>
  <si>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</si>
  <si>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</si>
  <si>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</si>
  <si>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</si>
  <si>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</si>
  <si>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</si>
  <si>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</si>
  <si>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</si>
  <si>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</si>
  <si>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</si>
  <si>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</si>
  <si>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</si>
  <si>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</si>
  <si>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</si>
  <si>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</si>
  <si>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</si>
  <si>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</si>
  <si>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</si>
  <si>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</si>
  <si>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</si>
  <si>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</si>
  <si>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</si>
  <si>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</si>
  <si>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</si>
  <si>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</si>
  <si>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</si>
  <si>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</si>
  <si>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</si>
  <si>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</si>
  <si>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</si>
  <si>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</si>
  <si>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</si>
  <si>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</si>
  <si>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</si>
  <si>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</si>
  <si>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</si>
  <si>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</si>
  <si>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</si>
  <si>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</si>
  <si>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</si>
  <si>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</si>
  <si>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</si>
  <si>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</si>
  <si>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</si>
  <si>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</si>
  <si>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</si>
  <si>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</si>
  <si>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</si>
  <si>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</si>
  <si>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</si>
  <si>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</si>
  <si>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</si>
  <si>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</si>
  <si>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</si>
  <si>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</si>
  <si>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</si>
  <si>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</si>
  <si>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</si>
  <si>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</si>
  <si>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</si>
  <si>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</si>
  <si>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</si>
  <si>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</si>
  <si>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</si>
  <si>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</si>
  <si>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</si>
  <si>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</si>
  <si>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</si>
  <si>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</si>
  <si>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</si>
  <si>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</si>
  <si>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</si>
  <si>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</si>
  <si>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</si>
  <si>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</si>
  <si>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</si>
  <si>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</si>
  <si>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</si>
  <si>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</si>
  <si>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</si>
  <si>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</si>
  <si>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</si>
  <si>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</si>
  <si>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</si>
  <si>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</si>
  <si>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</si>
  <si>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</si>
  <si>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</si>
  <si>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</si>
  <si>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</si>
  <si>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</si>
  <si>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</si>
  <si>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</si>
  <si>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</si>
  <si>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</si>
  <si>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</si>
  <si>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</si>
  <si>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</si>
  <si>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</si>
  <si>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</si>
  <si>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</si>
  <si>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</si>
  <si>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</si>
  <si>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</si>
  <si>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</si>
  <si>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</si>
  <si>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</si>
  <si>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</si>
  <si>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</si>
  <si>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</si>
  <si>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</si>
  <si>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</si>
  <si>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</si>
  <si>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</si>
  <si>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</si>
  <si>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</si>
  <si>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</si>
  <si>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</si>
  <si>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</si>
  <si>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</si>
  <si>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</si>
  <si>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</si>
  <si>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</si>
  <si>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</si>
  <si>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</si>
  <si>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</si>
  <si>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</si>
  <si>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</si>
  <si>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</si>
  <si>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</si>
  <si>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</si>
  <si>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</si>
  <si>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</si>
  <si>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</si>
  <si>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</si>
  <si>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</si>
  <si>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</si>
  <si>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</si>
  <si>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</si>
  <si>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</si>
  <si>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福岡県新宮町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</si>
  <si>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</si>
  <si>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</si>
  <si>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</si>
  <si>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</si>
  <si>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</si>
  <si>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</si>
  <si>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</si>
  <si>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</si>
  <si>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</si>
  <si>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</si>
  <si>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</si>
  <si>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</si>
  <si>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</si>
  <si>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</si>
  <si>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</si>
  <si>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</si>
  <si>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</si>
  <si>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</si>
  <si>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</si>
  <si>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</si>
  <si>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</si>
  <si>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</si>
  <si>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</si>
  <si>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</si>
  <si>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</si>
  <si>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</si>
  <si>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</si>
  <si>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</si>
  <si>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</si>
  <si>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</si>
  <si>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</si>
  <si>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</si>
  <si>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</si>
  <si>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</si>
  <si>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</si>
  <si>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</si>
  <si>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</si>
  <si>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</si>
  <si>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</si>
  <si>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</si>
  <si>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</si>
  <si>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</si>
  <si>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</si>
  <si>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</si>
  <si>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</si>
  <si>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</si>
  <si>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</si>
  <si>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</si>
  <si>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</si>
  <si>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</si>
  <si>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</si>
  <si>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</si>
  <si>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</si>
  <si>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</si>
  <si>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</si>
  <si>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</si>
  <si>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</si>
  <si>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</si>
  <si>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</si>
  <si>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</si>
  <si>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</si>
  <si>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</si>
  <si>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</si>
  <si>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</si>
  <si>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</si>
  <si>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</si>
  <si>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</si>
  <si>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</si>
  <si>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</si>
  <si>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</si>
  <si>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</si>
  <si>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</si>
  <si>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</si>
  <si>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</si>
  <si>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</si>
  <si>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</si>
  <si>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</si>
  <si>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</si>
  <si>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</si>
  <si>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</si>
  <si>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</si>
  <si>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</si>
  <si>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</si>
  <si>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</si>
  <si>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</si>
  <si>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</si>
  <si>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</si>
  <si>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</si>
  <si>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</si>
  <si>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</si>
  <si>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</si>
  <si>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</si>
  <si>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</si>
  <si>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</si>
  <si>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</si>
  <si>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</si>
  <si>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</si>
  <si>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</si>
  <si>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</si>
  <si>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</si>
  <si>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</si>
  <si>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</si>
  <si>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</si>
  <si>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</si>
  <si>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</si>
  <si>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</si>
  <si>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</si>
  <si>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</si>
  <si>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</si>
  <si>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</si>
  <si>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</si>
  <si>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</si>
  <si>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</si>
  <si>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</si>
  <si>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</si>
  <si>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</si>
  <si>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</si>
  <si>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</si>
  <si>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</si>
  <si>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</si>
  <si>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</si>
  <si>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</si>
  <si>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</si>
  <si>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</si>
  <si>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</si>
  <si>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</si>
  <si>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</si>
  <si>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</si>
  <si>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</si>
  <si>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</si>
  <si>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</si>
  <si>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</si>
  <si>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</si>
  <si>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</si>
  <si>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</si>
  <si>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</si>
  <si>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</si>
  <si>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</si>
  <si>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</si>
  <si>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</si>
  <si>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</si>
  <si>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</si>
  <si>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</si>
  <si>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</si>
  <si>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</si>
  <si>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</si>
  <si>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</si>
  <si>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</si>
  <si>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</si>
  <si>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</si>
  <si>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</si>
  <si>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</si>
  <si>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</si>
  <si>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</si>
  <si>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</si>
  <si>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福岡県新宮町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</si>
  <si>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</si>
  <si>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</si>
  <si>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</si>
  <si>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</si>
  <si>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</si>
  <si>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</si>
  <si>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</si>
  <si>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</si>
  <si>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</si>
  <si>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</si>
  <si>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</si>
  <si>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</si>
  <si>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</si>
  <si>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</si>
  <si>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</si>
  <si>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</si>
  <si>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</si>
  <si>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</si>
  <si>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</si>
  <si>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</si>
  <si>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</si>
  <si>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</si>
  <si>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</si>
  <si>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</si>
  <si>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</si>
  <si>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</si>
  <si>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</si>
  <si>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</si>
  <si>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</si>
  <si>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</si>
  <si>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</si>
  <si>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</si>
  <si>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</si>
  <si>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</si>
  <si>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</si>
  <si>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</si>
  <si>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</si>
  <si>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</si>
  <si>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</si>
  <si>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</si>
  <si>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</si>
  <si>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簡易水道事業特別会計</t>
    <phoneticPr fontId="5"/>
  </si>
  <si>
    <t>法非適用企業</t>
    <phoneticPr fontId="5"/>
  </si>
  <si>
    <t>渡船事業特別会計</t>
    <phoneticPr fontId="5"/>
  </si>
  <si>
    <t>相島漁業集落環境整備事業特別会計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</si>
  <si>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</si>
  <si>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</si>
  <si>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</si>
  <si>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</si>
  <si>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</si>
  <si>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</si>
  <si>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</si>
  <si>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</si>
  <si>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</si>
  <si>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</si>
  <si>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</si>
  <si>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</si>
  <si>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</si>
  <si>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</si>
  <si>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</si>
  <si>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</si>
  <si>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</si>
  <si>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</si>
  <si>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</si>
  <si>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</si>
  <si>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</si>
  <si>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</si>
  <si>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</si>
  <si>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</si>
  <si>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</si>
  <si>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</si>
  <si>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</si>
  <si>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</si>
  <si>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</si>
  <si>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</si>
  <si>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</si>
  <si>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</si>
  <si>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</si>
  <si>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</si>
  <si>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</si>
  <si>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</si>
  <si>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</si>
  <si>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</si>
  <si>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</si>
  <si>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</si>
  <si>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</si>
  <si>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</si>
  <si>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</si>
  <si>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</si>
  <si>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</si>
  <si>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</si>
  <si>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</si>
  <si>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</si>
  <si>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</si>
  <si>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</si>
  <si>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</si>
  <si>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</si>
  <si>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</si>
  <si>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</si>
  <si>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</si>
  <si>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</si>
  <si>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</si>
  <si>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</si>
  <si>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相島漁業集落環境整備事業特別会計</t>
    <phoneticPr fontId="5"/>
  </si>
  <si>
    <t>(Ｆ)</t>
    <phoneticPr fontId="5"/>
  </si>
  <si>
    <t>渡船事業特別会計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</si>
  <si>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</si>
  <si>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</si>
  <si>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</si>
  <si>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</si>
  <si>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</si>
  <si>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</si>
  <si>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</si>
  <si>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</si>
  <si>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</si>
  <si>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</si>
  <si>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</si>
  <si>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</si>
  <si>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</si>
  <si>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</si>
  <si>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</si>
  <si>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</si>
  <si>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</si>
  <si>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</si>
  <si>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</si>
  <si>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</si>
  <si>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</si>
  <si>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</si>
  <si>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</si>
  <si>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</si>
  <si>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</si>
  <si>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</si>
  <si>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</si>
  <si>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</si>
  <si>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</si>
  <si>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</si>
  <si>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</si>
  <si>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</si>
  <si>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</si>
  <si>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</si>
  <si>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</si>
  <si>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</si>
  <si>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</si>
  <si>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</si>
  <si>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</si>
  <si>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</si>
  <si>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</si>
  <si>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</si>
  <si>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</si>
  <si>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</si>
  <si>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</si>
  <si>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</si>
  <si>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</si>
  <si>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</si>
  <si>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</si>
  <si>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</si>
  <si>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</si>
  <si>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</si>
  <si>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</si>
  <si>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</si>
  <si>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</si>
  <si>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</si>
  <si>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</si>
  <si>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</si>
  <si>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</si>
  <si>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</si>
  <si>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</si>
  <si>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</si>
  <si>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</si>
  <si>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</si>
  <si>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</si>
  <si>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</si>
  <si>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</si>
  <si>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</si>
  <si>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</si>
  <si>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</si>
  <si>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</si>
  <si>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</si>
  <si>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</si>
  <si>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</si>
  <si>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</si>
  <si>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</si>
  <si>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</si>
  <si>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</si>
  <si>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</si>
  <si>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</si>
  <si>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</si>
  <si>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</si>
  <si>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</si>
  <si>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2.54</t>
  </si>
  <si>
    <t>▲ 2.40</t>
  </si>
  <si>
    <t>▲ 1.42</t>
  </si>
  <si>
    <t>水道事業会計</t>
  </si>
  <si>
    <t>一般会計</t>
  </si>
  <si>
    <t>公共下水道事業会計</t>
  </si>
  <si>
    <t>国民健康保険特別会計</t>
  </si>
  <si>
    <t>後期高齢者医療特別会計</t>
  </si>
  <si>
    <t>渡船事業特別会計</t>
  </si>
  <si>
    <t>相島診療所事業特別会計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</si>
  <si>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</si>
  <si>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</si>
  <si>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</si>
  <si>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</si>
  <si>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</si>
  <si>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</si>
  <si>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</si>
  <si>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</si>
  <si>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</si>
  <si>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ふるさと応援基金(R02年度末現在)</t>
    <rPh sb="4" eb="6">
      <t>オウエン</t>
    </rPh>
    <rPh sb="6" eb="8">
      <t>キキン</t>
    </rPh>
    <phoneticPr fontId="5"/>
  </si>
  <si>
    <t>森林環境譲与税基金(R02年度末現在)</t>
    <phoneticPr fontId="5"/>
  </si>
  <si>
    <t>災害対策基金(R02年度末現在)</t>
    <phoneticPr fontId="5"/>
  </si>
  <si>
    <t>-</t>
    <phoneticPr fontId="2"/>
  </si>
  <si>
    <t>-</t>
    <phoneticPr fontId="2"/>
  </si>
  <si>
    <t>-</t>
    <phoneticPr fontId="2"/>
  </si>
  <si>
    <t>玄界環境組合(一般会計)</t>
    <rPh sb="0" eb="2">
      <t>ゲンカイ</t>
    </rPh>
    <rPh sb="2" eb="4">
      <t>カンキョウ</t>
    </rPh>
    <rPh sb="4" eb="6">
      <t>クミアイ</t>
    </rPh>
    <rPh sb="7" eb="9">
      <t>イッパン</t>
    </rPh>
    <rPh sb="9" eb="11">
      <t>カイケイ</t>
    </rPh>
    <phoneticPr fontId="27"/>
  </si>
  <si>
    <t>古賀高等学校組合(一般会計)</t>
    <rPh sb="0" eb="2">
      <t>コガ</t>
    </rPh>
    <rPh sb="2" eb="4">
      <t>コウトウ</t>
    </rPh>
    <rPh sb="4" eb="6">
      <t>ガッコウ</t>
    </rPh>
    <rPh sb="6" eb="8">
      <t>クミアイ</t>
    </rPh>
    <rPh sb="9" eb="11">
      <t>イッパン</t>
    </rPh>
    <rPh sb="11" eb="13">
      <t>カイケイ</t>
    </rPh>
    <phoneticPr fontId="27"/>
  </si>
  <si>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7"/>
  </si>
  <si>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7"/>
  </si>
  <si>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7"/>
  </si>
  <si>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7"/>
  </si>
  <si>
    <t>糟屋郡自治会館組合(一般会計)</t>
    <rPh sb="0" eb="3">
      <t>カスヤグン</t>
    </rPh>
    <rPh sb="3" eb="5">
      <t>ジチ</t>
    </rPh>
    <rPh sb="5" eb="7">
      <t>カイカン</t>
    </rPh>
    <rPh sb="7" eb="9">
      <t>クミアイ</t>
    </rPh>
    <rPh sb="10" eb="12">
      <t>イッパン</t>
    </rPh>
    <rPh sb="12" eb="14">
      <t>カイケイ</t>
    </rPh>
    <phoneticPr fontId="27"/>
  </si>
  <si>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7"/>
  </si>
  <si>
    <t>粕屋北部消防組合(一般会計)</t>
    <rPh sb="0" eb="2">
      <t>カスヤ</t>
    </rPh>
    <rPh sb="2" eb="4">
      <t>ホクブ</t>
    </rPh>
    <rPh sb="4" eb="6">
      <t>ショウボウ</t>
    </rPh>
    <rPh sb="6" eb="8">
      <t>クミアイ</t>
    </rPh>
    <rPh sb="9" eb="11">
      <t>イッパン</t>
    </rPh>
    <rPh sb="11" eb="13">
      <t>カイケイ</t>
    </rPh>
    <phoneticPr fontId="27"/>
  </si>
  <si>
    <t>粕屋北部消防組合(休日診療所事業特別会計)</t>
    <rPh sb="0" eb="2">
      <t>カスヤ</t>
    </rPh>
    <rPh sb="2" eb="4">
      <t>ホクブ</t>
    </rPh>
    <rPh sb="4" eb="6">
      <t>ショウボウ</t>
    </rPh>
    <rPh sb="6" eb="8">
      <t>クミアイ</t>
    </rPh>
    <rPh sb="9" eb="11">
      <t>キュウジツ</t>
    </rPh>
    <rPh sb="11" eb="13">
      <t>シンリョウ</t>
    </rPh>
    <rPh sb="13" eb="14">
      <t>ショ</t>
    </rPh>
    <rPh sb="14" eb="16">
      <t>ジギョウ</t>
    </rPh>
    <rPh sb="16" eb="18">
      <t>トクベツ</t>
    </rPh>
    <rPh sb="18" eb="20">
      <t>カイケイ</t>
    </rPh>
    <phoneticPr fontId="27"/>
  </si>
  <si>
    <t>福岡県自治振興組合(一般会計)</t>
    <rPh sb="0" eb="3">
      <t>フクオカケン</t>
    </rPh>
    <rPh sb="3" eb="5">
      <t>ジチ</t>
    </rPh>
    <rPh sb="5" eb="7">
      <t>シンコウ</t>
    </rPh>
    <rPh sb="7" eb="9">
      <t>クミアイ</t>
    </rPh>
    <rPh sb="10" eb="12">
      <t>イッパン</t>
    </rPh>
    <rPh sb="12" eb="14">
      <t>カイケイ</t>
    </rPh>
    <phoneticPr fontId="27"/>
  </si>
  <si>
    <t>福岡県自治振興組合(公文書館事業特別会計)</t>
    <rPh sb="10" eb="14">
      <t>コウブンショカン</t>
    </rPh>
    <rPh sb="14" eb="16">
      <t>ジギョウ</t>
    </rPh>
    <rPh sb="16" eb="18">
      <t>トクベツ</t>
    </rPh>
    <rPh sb="18" eb="20">
      <t>カイケイ</t>
    </rPh>
    <phoneticPr fontId="27"/>
  </si>
  <si>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7"/>
  </si>
  <si>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7"/>
  </si>
  <si>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7"/>
  </si>
  <si>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7"/>
  </si>
  <si>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7"/>
  </si>
  <si>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7"/>
  </si>
  <si>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</si>
  <si>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福岡地区水道企業団</t>
    <rPh sb="0" eb="2">
      <t>フクオカ</t>
    </rPh>
    <rPh sb="2" eb="4">
      <t>チク</t>
    </rPh>
    <rPh sb="4" eb="6">
      <t>スイドウ</t>
    </rPh>
    <rPh sb="6" eb="9">
      <t>キギョウダン</t>
    </rPh>
    <phoneticPr fontId="27"/>
  </si>
  <si>
    <t>新宮町文化振興財団</t>
    <rPh sb="0" eb="3">
      <t>シングウマチ</t>
    </rPh>
    <rPh sb="3" eb="5">
      <t>ブンカ</t>
    </rPh>
    <rPh sb="5" eb="7">
      <t>シンコウ</t>
    </rPh>
    <rPh sb="7" eb="9">
      <t>ザイダン</t>
    </rPh>
    <phoneticPr fontId="2"/>
  </si>
  <si>
    <t>新宮町土地開発公社</t>
    <rPh sb="0" eb="3">
      <t>シングウマチ</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</si>
  <si>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</si>
  <si>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</si>
  <si>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</si>
  <si>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</si>
  <si>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</si>
  <si>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</si>
  <si>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２年度はふるさと寄附金の増収により基金残高が増加したため改善した。しかし、平成27年度から平成30年度にかけて実施した新設小学校及び新設中学校の建設事業や、その周辺環境整備事業で発行した町債の影響で、類似団体と比較して高い状況が続いている。有形固定資産減価償却率については、小中学校や町営住宅を新設したことにより類似団体よりも低い水準となっている。しかし、既存の小中学校や町営住宅についての老朽化に対する課題は解決していないため、個別施設計画等を踏まえ、計画的な更新が必要となっている。また、その他の有形固定資産減価償却率が高い施設については、施設ごとに更新、集約、転用、除却等の事業実施方法を見極め、事業を実施する際は、町債の発行をできるだけ抑え、将来負担比率の上昇に留意しつつ行っていく必要がある。</t>
    <rPh sb="0" eb="2">
      <t>ショウライ</t>
    </rPh>
    <rPh sb="2" eb="4">
      <t>フタン</t>
    </rPh>
    <rPh sb="4" eb="6">
      <t>ヒリツ</t>
    </rPh>
    <rPh sb="22" eb="24">
      <t>ゾウシュウ</t>
    </rPh>
    <rPh sb="47" eb="49">
      <t>ヘイセイ</t>
    </rPh>
    <rPh sb="51" eb="53">
      <t>ネンド</t>
    </rPh>
    <rPh sb="55" eb="57">
      <t>ヘイセイ</t>
    </rPh>
    <rPh sb="59" eb="61">
      <t>ネンド</t>
    </rPh>
    <rPh sb="65" eb="67">
      <t>ジッシ</t>
    </rPh>
    <rPh sb="69" eb="71">
      <t>シンセツ</t>
    </rPh>
    <rPh sb="71" eb="74">
      <t>ショウガッコウ</t>
    </rPh>
    <rPh sb="74" eb="75">
      <t>オヨ</t>
    </rPh>
    <rPh sb="76" eb="78">
      <t>シンセツ</t>
    </rPh>
    <rPh sb="78" eb="81">
      <t>チュウガッコウ</t>
    </rPh>
    <rPh sb="82" eb="84">
      <t>ケンセツ</t>
    </rPh>
    <rPh sb="84" eb="86">
      <t>ジギョウ</t>
    </rPh>
    <rPh sb="90" eb="92">
      <t>シュウヘン</t>
    </rPh>
    <rPh sb="92" eb="94">
      <t>カンキョウ</t>
    </rPh>
    <rPh sb="94" eb="96">
      <t>セイビ</t>
    </rPh>
    <rPh sb="96" eb="98">
      <t>ジギョウ</t>
    </rPh>
    <rPh sb="99" eb="101">
      <t>ハッコウ</t>
    </rPh>
    <rPh sb="103" eb="104">
      <t>マチ</t>
    </rPh>
    <rPh sb="106" eb="108">
      <t>エイキョウ</t>
    </rPh>
    <rPh sb="110" eb="112">
      <t>ルイジ</t>
    </rPh>
    <rPh sb="112" eb="114">
      <t>ダンタイ</t>
    </rPh>
    <rPh sb="115" eb="117">
      <t>ヒカク</t>
    </rPh>
    <rPh sb="119" eb="120">
      <t>タカ</t>
    </rPh>
    <rPh sb="121" eb="123">
      <t>ジョウキョウ</t>
    </rPh>
    <rPh sb="124" eb="125">
      <t>ツヅ</t>
    </rPh>
    <rPh sb="130" eb="132">
      <t>ユウケイ</t>
    </rPh>
    <rPh sb="132" eb="134">
      <t>コテイ</t>
    </rPh>
    <rPh sb="134" eb="136">
      <t>シサン</t>
    </rPh>
    <rPh sb="136" eb="138">
      <t>ゲンカ</t>
    </rPh>
    <rPh sb="138" eb="140">
      <t>ショウキャク</t>
    </rPh>
    <rPh sb="140" eb="141">
      <t>リツ</t>
    </rPh>
    <rPh sb="147" eb="151">
      <t>ショウチュウガッコウ</t>
    </rPh>
    <rPh sb="152" eb="154">
      <t>チョウエイ</t>
    </rPh>
    <rPh sb="154" eb="156">
      <t>ジュウタク</t>
    </rPh>
    <rPh sb="157" eb="159">
      <t>シンセツ</t>
    </rPh>
    <rPh sb="166" eb="168">
      <t>ルイジ</t>
    </rPh>
    <rPh sb="168" eb="170">
      <t>ダンタイ</t>
    </rPh>
    <rPh sb="173" eb="174">
      <t>ヒク</t>
    </rPh>
    <rPh sb="175" eb="177">
      <t>スイジュン</t>
    </rPh>
    <rPh sb="188" eb="190">
      <t>キゾン</t>
    </rPh>
    <rPh sb="191" eb="193">
      <t>ショウチュウ</t>
    </rPh>
    <rPh sb="193" eb="195">
      <t>ガッコウ</t>
    </rPh>
    <rPh sb="196" eb="198">
      <t>チョウエイ</t>
    </rPh>
    <rPh sb="198" eb="200">
      <t>ジュウタク</t>
    </rPh>
    <rPh sb="205" eb="208">
      <t>ロウキュウカ</t>
    </rPh>
    <rPh sb="209" eb="210">
      <t>タイ</t>
    </rPh>
    <rPh sb="212" eb="214">
      <t>カダイ</t>
    </rPh>
    <rPh sb="215" eb="217">
      <t>カイケツ</t>
    </rPh>
    <rPh sb="225" eb="227">
      <t>コベツ</t>
    </rPh>
    <rPh sb="227" eb="229">
      <t>シセツ</t>
    </rPh>
    <rPh sb="229" eb="231">
      <t>ケイカク</t>
    </rPh>
    <rPh sb="231" eb="232">
      <t>トウ</t>
    </rPh>
    <rPh sb="233" eb="234">
      <t>フ</t>
    </rPh>
    <rPh sb="237" eb="240">
      <t>ケイカクテキ</t>
    </rPh>
    <rPh sb="241" eb="243">
      <t>コウシン</t>
    </rPh>
    <rPh sb="244" eb="246">
      <t>ヒツヨウ</t>
    </rPh>
    <rPh sb="258" eb="259">
      <t>タ</t>
    </rPh>
    <rPh sb="260" eb="262">
      <t>ユウケイ</t>
    </rPh>
    <rPh sb="262" eb="264">
      <t>コテイ</t>
    </rPh>
    <rPh sb="264" eb="266">
      <t>シサン</t>
    </rPh>
    <rPh sb="266" eb="268">
      <t>ゲンカ</t>
    </rPh>
    <rPh sb="268" eb="270">
      <t>ショウキャク</t>
    </rPh>
    <rPh sb="270" eb="271">
      <t>リツ</t>
    </rPh>
    <rPh sb="272" eb="273">
      <t>タカ</t>
    </rPh>
    <rPh sb="274" eb="276">
      <t>シセツ</t>
    </rPh>
    <rPh sb="282" eb="284">
      <t>シセツ</t>
    </rPh>
    <rPh sb="287" eb="289">
      <t>コウシン</t>
    </rPh>
    <rPh sb="290" eb="292">
      <t>シュウヤク</t>
    </rPh>
    <rPh sb="293" eb="295">
      <t>テンヨウ</t>
    </rPh>
    <rPh sb="296" eb="298">
      <t>ジョキャク</t>
    </rPh>
    <rPh sb="298" eb="299">
      <t>トウ</t>
    </rPh>
    <rPh sb="300" eb="302">
      <t>ジギョウ</t>
    </rPh>
    <rPh sb="302" eb="304">
      <t>ジッシ</t>
    </rPh>
    <rPh sb="304" eb="306">
      <t>ホウホウ</t>
    </rPh>
    <rPh sb="307" eb="309">
      <t>ミキワ</t>
    </rPh>
    <rPh sb="311" eb="313">
      <t>ジギョウ</t>
    </rPh>
    <rPh sb="314" eb="316">
      <t>ジッシ</t>
    </rPh>
    <rPh sb="318" eb="319">
      <t>サイ</t>
    </rPh>
    <rPh sb="321" eb="322">
      <t>マチ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</si>
  <si>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</si>
  <si>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</si>
  <si>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</si>
  <si>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</si>
  <si>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</si>
  <si>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</si>
  <si>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</si>
  <si>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</si>
  <si>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27年度以降に実施した新設小中学校建設や、その周辺環境整備事業により町債の現在高が増加し、将来負担比率は類似団体と比較して高い水準となっている。また、実質公債費比率は、令和２年度は標準財政規模は拡大したが、新設中学校の整備に係る町債の元金償還が開始されたことなどから昨年とほぼ変わらず、依然として類似団体平均値より高い水準となっている。実質公債費比率は、今後の元金償還開始に伴い上昇していくことが予想されるため、事業実施の適正化を図り、財政の健全化に努める。</t>
    <rPh sb="0" eb="2">
      <t>ヘイセイ</t>
    </rPh>
    <rPh sb="4" eb="6">
      <t>ネンド</t>
    </rPh>
    <rPh sb="6" eb="8">
      <t>イコウ</t>
    </rPh>
    <rPh sb="9" eb="11">
      <t>ジッシ</t>
    </rPh>
    <rPh sb="13" eb="15">
      <t>シンセツ</t>
    </rPh>
    <rPh sb="15" eb="19">
      <t>ショウチュウガッコウ</t>
    </rPh>
    <rPh sb="19" eb="21">
      <t>ケンセツ</t>
    </rPh>
    <rPh sb="25" eb="27">
      <t>シュウヘン</t>
    </rPh>
    <rPh sb="27" eb="29">
      <t>カンキョウ</t>
    </rPh>
    <rPh sb="29" eb="31">
      <t>セイビ</t>
    </rPh>
    <rPh sb="31" eb="33">
      <t>ジギョウ</t>
    </rPh>
    <rPh sb="39" eb="41">
      <t>ゲンザイ</t>
    </rPh>
    <rPh sb="41" eb="42">
      <t>ダカ</t>
    </rPh>
    <rPh sb="43" eb="45">
      <t>ゾウカ</t>
    </rPh>
    <rPh sb="47" eb="49">
      <t>ショウライ</t>
    </rPh>
    <rPh sb="49" eb="51">
      <t>フタン</t>
    </rPh>
    <rPh sb="51" eb="53">
      <t>ヒリツ</t>
    </rPh>
    <rPh sb="54" eb="56">
      <t>ルイジ</t>
    </rPh>
    <rPh sb="56" eb="58">
      <t>ダンタイ</t>
    </rPh>
    <rPh sb="59" eb="61">
      <t>ヒカク</t>
    </rPh>
    <rPh sb="63" eb="64">
      <t>タカ</t>
    </rPh>
    <rPh sb="65" eb="67">
      <t>スイジュン</t>
    </rPh>
    <rPh sb="77" eb="79">
      <t>ジッシツ</t>
    </rPh>
    <rPh sb="79" eb="82">
      <t>コウサイヒ</t>
    </rPh>
    <rPh sb="82" eb="84">
      <t>ヒリツ</t>
    </rPh>
    <rPh sb="86" eb="88">
      <t>レイワ</t>
    </rPh>
    <rPh sb="89" eb="91">
      <t>ネンド</t>
    </rPh>
    <rPh sb="92" eb="94">
      <t>ヒョウジュン</t>
    </rPh>
    <rPh sb="94" eb="96">
      <t>ザイセイ</t>
    </rPh>
    <rPh sb="96" eb="98">
      <t>キボ</t>
    </rPh>
    <rPh sb="99" eb="101">
      <t>カクダイ</t>
    </rPh>
    <rPh sb="105" eb="107">
      <t>シンセツ</t>
    </rPh>
    <rPh sb="107" eb="110">
      <t>チュウガッコウ</t>
    </rPh>
    <rPh sb="111" eb="113">
      <t>セイビ</t>
    </rPh>
    <rPh sb="114" eb="115">
      <t>カカ</t>
    </rPh>
    <rPh sb="116" eb="117">
      <t>チョウ</t>
    </rPh>
    <rPh sb="117" eb="118">
      <t>サイ</t>
    </rPh>
    <rPh sb="119" eb="121">
      <t>ガンキン</t>
    </rPh>
    <rPh sb="121" eb="123">
      <t>ショウカン</t>
    </rPh>
    <rPh sb="124" eb="126">
      <t>カイシ</t>
    </rPh>
    <rPh sb="135" eb="137">
      <t>サクネン</t>
    </rPh>
    <rPh sb="140" eb="141">
      <t>カ</t>
    </rPh>
    <rPh sb="145" eb="147">
      <t>イゼン</t>
    </rPh>
    <rPh sb="150" eb="152">
      <t>ルイジ</t>
    </rPh>
    <rPh sb="152" eb="154">
      <t>ダンタイ</t>
    </rPh>
    <rPh sb="154" eb="157">
      <t>ヘイキンチ</t>
    </rPh>
    <rPh sb="159" eb="160">
      <t>タカ</t>
    </rPh>
    <rPh sb="161" eb="163">
      <t>スイジュン</t>
    </rPh>
    <rPh sb="170" eb="172">
      <t>ジッシツ</t>
    </rPh>
    <rPh sb="172" eb="175">
      <t>コウサイヒ</t>
    </rPh>
    <rPh sb="175" eb="177">
      <t>ヒリツ</t>
    </rPh>
    <rPh sb="179" eb="181">
      <t>コンゴ</t>
    </rPh>
    <rPh sb="182" eb="184">
      <t>ガンキン</t>
    </rPh>
    <rPh sb="184" eb="186">
      <t>ショウカン</t>
    </rPh>
    <rPh sb="186" eb="188">
      <t>カイシ</t>
    </rPh>
    <rPh sb="189" eb="190">
      <t>トモナ</t>
    </rPh>
    <rPh sb="191" eb="193">
      <t>ジョウショウ</t>
    </rPh>
    <rPh sb="200" eb="202">
      <t>ヨソウ</t>
    </rPh>
    <rPh sb="208" eb="210">
      <t>ジギョウ</t>
    </rPh>
    <rPh sb="210" eb="212">
      <t>ジッシ</t>
    </rPh>
    <rPh sb="213" eb="216">
      <t>テキセイカ</t>
    </rPh>
    <rPh sb="217" eb="218">
      <t>ハカ</t>
    </rPh>
    <rPh sb="220" eb="222">
      <t>ザイセイ</t>
    </rPh>
    <rPh sb="223" eb="226">
      <t>ケンゼンカ</t>
    </rPh>
    <rPh sb="227" eb="228">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</si>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</sst>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0AE7-4CCD-A8F7-B4262202FE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56705</c:v>
                </c:pt>
                <c:pt idx="1">
                  <c:v>88616</c:v>
                </c:pt>
                <c:pt idx="2">
                  <c:v>122484</c:v>
                </c:pt>
                <c:pt idx="3">
                  <c:v>47375</c:v>
                </c:pt>
                <c:pt idx="4">
                  <c:v>51270</c:v>
                </c:pt>
              </c:numCache>
            </c:numRef>
          </c:val>
          <c:smooth val="0"/>
          <c:extLst xmlns:c16r2="http://schemas.microsoft.com/office/drawing/2015/06/chart">
            <c:ext xmlns:c16="http://schemas.microsoft.com/office/drawing/2014/chart" uri="{C3380CC4-5D6E-409C-BE32-E72D297353CC}">
              <c16:uniqueId val="{00000001-0AE7-4CCD-A8F7-B4262202FE7F}"/>
            </c:ext>
          </c:extLst>
        </c:ser>
        <c:dLbls>
          <c:showLegendKey val="0"/>
          <c:showVal val="0"/>
          <c:showCatName val="0"/>
          <c:showSerName val="0"/>
          <c:showPercent val="0"/>
          <c:showBubbleSize val="0"/>
        </c:dLbls>
        <c:marker val="1"/>
        <c:smooth val="0"/>
        <c:axId val="488707512"/>
        <c:axId val="488707896"/>
      </c:lineChart>
      <c:catAx>
        <c:axId val="488707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707896"/>
        <c:crosses val="autoZero"/>
        <c:auto val="1"/>
        <c:lblAlgn val="ctr"/>
        <c:lblOffset val="100"/>
        <c:tickLblSkip val="1"/>
        <c:tickMarkSkip val="1"/>
        <c:noMultiLvlLbl val="0"/>
      </c:catAx>
      <c:valAx>
        <c:axId val="488707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707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5.48</c:v>
                </c:pt>
                <c:pt idx="1">
                  <c:v>5.6</c:v>
                </c:pt>
                <c:pt idx="2">
                  <c:v>6.05</c:v>
                </c:pt>
                <c:pt idx="3">
                  <c:v>4.5999999999999996</c:v>
                </c:pt>
                <c:pt idx="4">
                  <c:v>5.24</c:v>
                </c:pt>
              </c:numCache>
            </c:numRef>
          </c:val>
          <c:extLst xmlns:c16r2="http://schemas.microsoft.com/office/drawing/2015/06/chart">
            <c:ext xmlns:c16="http://schemas.microsoft.com/office/drawing/2014/chart" uri="{C3380CC4-5D6E-409C-BE32-E72D297353CC}">
              <c16:uniqueId val="{00000000-8E79-4BF4-B8A5-870A3090CA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42.13</c:v>
                </c:pt>
                <c:pt idx="1">
                  <c:v>41.72</c:v>
                </c:pt>
                <c:pt idx="2">
                  <c:v>37.96</c:v>
                </c:pt>
                <c:pt idx="3">
                  <c:v>37.81</c:v>
                </c:pt>
                <c:pt idx="4">
                  <c:v>35.69</c:v>
                </c:pt>
              </c:numCache>
            </c:numRef>
          </c:val>
          <c:extLst xmlns:c16r2="http://schemas.microsoft.com/office/drawing/2015/06/chart">
            <c:ext xmlns:c16="http://schemas.microsoft.com/office/drawing/2014/chart" uri="{C3380CC4-5D6E-409C-BE32-E72D297353CC}">
              <c16:uniqueId val="{00000001-8E79-4BF4-B8A5-870A3090CA3C}"/>
            </c:ext>
          </c:extLst>
        </c:ser>
        <c:dLbls>
          <c:showLegendKey val="0"/>
          <c:showVal val="0"/>
          <c:showCatName val="0"/>
          <c:showSerName val="0"/>
          <c:showPercent val="0"/>
          <c:showBubbleSize val="0"/>
        </c:dLbls>
        <c:gapWidth val="250"/>
        <c:overlap val="100"/>
        <c:axId val="497947440"/>
        <c:axId val="49794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0.2</c:v>
                </c:pt>
                <c:pt idx="2">
                  <c:v>-2.4</c:v>
                </c:pt>
                <c:pt idx="3">
                  <c:v>-1.42</c:v>
                </c:pt>
                <c:pt idx="4">
                  <c:v>0.91</c:v>
                </c:pt>
              </c:numCache>
            </c:numRef>
          </c:val>
          <c:smooth val="0"/>
          <c:extLst xmlns:c16r2="http://schemas.microsoft.com/office/drawing/2015/06/chart">
            <c:ext xmlns:c16="http://schemas.microsoft.com/office/drawing/2014/chart" uri="{C3380CC4-5D6E-409C-BE32-E72D297353CC}">
              <c16:uniqueId val="{00000002-8E79-4BF4-B8A5-870A3090CA3C}"/>
            </c:ext>
          </c:extLst>
        </c:ser>
        <c:dLbls>
          <c:showLegendKey val="0"/>
          <c:showVal val="0"/>
          <c:showCatName val="0"/>
          <c:showSerName val="0"/>
          <c:showPercent val="0"/>
          <c:showBubbleSize val="0"/>
        </c:dLbls>
        <c:marker val="1"/>
        <c:smooth val="0"/>
        <c:axId val="497947440"/>
        <c:axId val="497947824"/>
      </c:lineChart>
      <c:catAx>
        <c:axId val="49794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947824"/>
        <c:crosses val="autoZero"/>
        <c:auto val="1"/>
        <c:lblAlgn val="ctr"/>
        <c:lblOffset val="100"/>
        <c:tickLblSkip val="1"/>
        <c:tickMarkSkip val="1"/>
        <c:noMultiLvlLbl val="0"/>
      </c:catAx>
      <c:valAx>
        <c:axId val="49794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94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1.06</c:v>
                </c:pt>
                <c:pt idx="2">
                  <c:v>#N/A</c:v>
                </c:pt>
                <c:pt idx="3">
                  <c:v>2.4300000000000002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FEB-486A-A53B-3019728D6C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EB-486A-A53B-3019728D6CE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FEB-486A-A53B-3019728D6CEA}"/>
            </c:ext>
          </c:extLst>
        </c:ser>
        <c:ser>
          <c:idx val="3"/>
          <c:order val="3"/>
          <c:tx>
            <c:strRef>
              <c:f>データシート!$A$30</c:f>
              <c:strCache>
                <c:ptCount val="1"/>
                <c:pt idx="0">
                  <c:v>相島診療所事業特別会計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DFEB-486A-A53B-3019728D6CEA}"/>
            </c:ext>
          </c:extLst>
        </c:ser>
        <c:ser>
          <c:idx val="4"/>
          <c:order val="4"/>
          <c:tx>
            <c:strRef>
              <c:f>データシート!$A$31</c:f>
              <c:strCache>
                <c:ptCount val="1"/>
                <c:pt idx="0">
                  <c:v>渡船事業特別会計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0.35</c:v>
                </c:pt>
                <c:pt idx="4">
                  <c:v>#N/A</c:v>
                </c:pt>
                <c:pt idx="5">
                  <c:v>0.28000000000000003</c:v>
                </c:pt>
                <c:pt idx="6">
                  <c:v>#N/A</c:v>
                </c:pt>
                <c:pt idx="7">
                  <c:v>0.19</c:v>
                </c:pt>
                <c:pt idx="8">
                  <c:v>#N/A</c:v>
                </c:pt>
                <c:pt idx="9">
                  <c:v>0.05</c:v>
                </c:pt>
              </c:numCache>
            </c:numRef>
          </c:val>
          <c:extLst xmlns:c16r2="http://schemas.microsoft.com/office/drawing/2015/06/chart">
            <c:ext xmlns:c16="http://schemas.microsoft.com/office/drawing/2014/chart" uri="{C3380CC4-5D6E-409C-BE32-E72D297353CC}">
              <c16:uniqueId val="{00000004-DFEB-486A-A53B-3019728D6CE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0.04</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5-DFEB-486A-A53B-3019728D6CE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0.13</c:v>
                </c:pt>
                <c:pt idx="4">
                  <c:v>#N/A</c:v>
                </c:pt>
                <c:pt idx="5">
                  <c:v>0.17</c:v>
                </c:pt>
                <c:pt idx="6">
                  <c:v>#N/A</c:v>
                </c:pt>
                <c:pt idx="7">
                  <c:v>0.17</c:v>
                </c:pt>
                <c:pt idx="8">
                  <c:v>#N/A</c:v>
                </c:pt>
                <c:pt idx="9">
                  <c:v>0.48</c:v>
                </c:pt>
              </c:numCache>
            </c:numRef>
          </c:val>
          <c:extLst xmlns:c16r2="http://schemas.microsoft.com/office/drawing/2015/06/chart">
            <c:ext xmlns:c16="http://schemas.microsoft.com/office/drawing/2014/chart" uri="{C3380CC4-5D6E-409C-BE32-E72D297353CC}">
              <c16:uniqueId val="{00000006-DFEB-486A-A53B-3019728D6CE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2.14</c:v>
                </c:pt>
                <c:pt idx="6">
                  <c:v>#N/A</c:v>
                </c:pt>
                <c:pt idx="7">
                  <c:v>2.56</c:v>
                </c:pt>
                <c:pt idx="8">
                  <c:v>#N/A</c:v>
                </c:pt>
                <c:pt idx="9">
                  <c:v>3.24</c:v>
                </c:pt>
              </c:numCache>
            </c:numRef>
          </c:val>
          <c:extLst xmlns:c16r2="http://schemas.microsoft.com/office/drawing/2015/06/chart">
            <c:ext xmlns:c16="http://schemas.microsoft.com/office/drawing/2014/chart" uri="{C3380CC4-5D6E-409C-BE32-E72D297353CC}">
              <c16:uniqueId val="{00000007-DFEB-486A-A53B-3019728D6C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5.44</c:v>
                </c:pt>
                <c:pt idx="2">
                  <c:v>#N/A</c:v>
                </c:pt>
                <c:pt idx="3">
                  <c:v>5.57</c:v>
                </c:pt>
                <c:pt idx="4">
                  <c:v>#N/A</c:v>
                </c:pt>
                <c:pt idx="5">
                  <c:v>6.02</c:v>
                </c:pt>
                <c:pt idx="6">
                  <c:v>#N/A</c:v>
                </c:pt>
                <c:pt idx="7">
                  <c:v>4.5599999999999996</c:v>
                </c:pt>
                <c:pt idx="8">
                  <c:v>#N/A</c:v>
                </c:pt>
                <c:pt idx="9">
                  <c:v>5.2</c:v>
                </c:pt>
              </c:numCache>
            </c:numRef>
          </c:val>
          <c:extLst xmlns:c16r2="http://schemas.microsoft.com/office/drawing/2015/06/chart">
            <c:ext xmlns:c16="http://schemas.microsoft.com/office/drawing/2014/chart" uri="{C3380CC4-5D6E-409C-BE32-E72D297353CC}">
              <c16:uniqueId val="{00000008-DFEB-486A-A53B-3019728D6C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16.28</c:v>
                </c:pt>
                <c:pt idx="2">
                  <c:v>#N/A</c:v>
                </c:pt>
                <c:pt idx="3">
                  <c:v>15.86</c:v>
                </c:pt>
                <c:pt idx="4">
                  <c:v>#N/A</c:v>
                </c:pt>
                <c:pt idx="5">
                  <c:v>16.420000000000002</c:v>
                </c:pt>
                <c:pt idx="6">
                  <c:v>#N/A</c:v>
                </c:pt>
                <c:pt idx="7">
                  <c:v>16.579999999999998</c:v>
                </c:pt>
                <c:pt idx="8">
                  <c:v>#N/A</c:v>
                </c:pt>
                <c:pt idx="9">
                  <c:v>15.49</c:v>
                </c:pt>
              </c:numCache>
            </c:numRef>
          </c:val>
          <c:extLst xmlns:c16r2="http://schemas.microsoft.com/office/drawing/2015/06/chart">
            <c:ext xmlns:c16="http://schemas.microsoft.com/office/drawing/2014/chart" uri="{C3380CC4-5D6E-409C-BE32-E72D297353CC}">
              <c16:uniqueId val="{00000009-DFEB-486A-A53B-3019728D6CEA}"/>
            </c:ext>
          </c:extLst>
        </c:ser>
        <c:dLbls>
          <c:showLegendKey val="0"/>
          <c:showVal val="0"/>
          <c:showCatName val="0"/>
          <c:showSerName val="0"/>
          <c:showPercent val="0"/>
          <c:showBubbleSize val="0"/>
        </c:dLbls>
        <c:gapWidth val="150"/>
        <c:overlap val="100"/>
        <c:axId val="492944864"/>
        <c:axId val="494549472"/>
      </c:barChart>
      <c:catAx>
        <c:axId val="4929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49472"/>
        <c:crosses val="autoZero"/>
        <c:auto val="1"/>
        <c:lblAlgn val="ctr"/>
        <c:lblOffset val="100"/>
        <c:tickLblSkip val="1"/>
        <c:tickMarkSkip val="1"/>
        <c:noMultiLvlLbl val="0"/>
      </c:catAx>
      <c:valAx>
        <c:axId val="4945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94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761</c:v>
                </c:pt>
                <c:pt idx="5">
                  <c:v>731</c:v>
                </c:pt>
                <c:pt idx="8">
                  <c:v>708</c:v>
                </c:pt>
                <c:pt idx="11">
                  <c:v>738</c:v>
                </c:pt>
                <c:pt idx="14">
                  <c:v>751</c:v>
                </c:pt>
              </c:numCache>
            </c:numRef>
          </c:val>
          <c:extLst xmlns:c16r2="http://schemas.microsoft.com/office/drawing/2015/06/chart">
            <c:ext xmlns:c16="http://schemas.microsoft.com/office/drawing/2014/chart" uri="{C3380CC4-5D6E-409C-BE32-E72D297353CC}">
              <c16:uniqueId val="{00000000-A540-490D-90A7-C207F5D4D1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40-490D-90A7-C207F5D4D1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98</c:v>
                </c:pt>
                <c:pt idx="3">
                  <c:v>96</c:v>
                </c:pt>
                <c:pt idx="6">
                  <c:v>9</c:v>
                </c:pt>
                <c:pt idx="9">
                  <c:v>11</c:v>
                </c:pt>
                <c:pt idx="12">
                  <c:v>32</c:v>
                </c:pt>
              </c:numCache>
            </c:numRef>
          </c:val>
          <c:extLst xmlns:c16r2="http://schemas.microsoft.com/office/drawing/2015/06/chart">
            <c:ext xmlns:c16="http://schemas.microsoft.com/office/drawing/2014/chart" uri="{C3380CC4-5D6E-409C-BE32-E72D297353CC}">
              <c16:uniqueId val="{00000002-A540-490D-90A7-C207F5D4D1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157</c:v>
                </c:pt>
                <c:pt idx="3">
                  <c:v>76</c:v>
                </c:pt>
                <c:pt idx="6">
                  <c:v>84</c:v>
                </c:pt>
                <c:pt idx="9">
                  <c:v>41</c:v>
                </c:pt>
                <c:pt idx="12">
                  <c:v>41</c:v>
                </c:pt>
              </c:numCache>
            </c:numRef>
          </c:val>
          <c:extLst xmlns:c16r2="http://schemas.microsoft.com/office/drawing/2015/06/chart">
            <c:ext xmlns:c16="http://schemas.microsoft.com/office/drawing/2014/chart" uri="{C3380CC4-5D6E-409C-BE32-E72D297353CC}">
              <c16:uniqueId val="{00000003-A540-490D-90A7-C207F5D4D1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215</c:v>
                </c:pt>
                <c:pt idx="3">
                  <c:v>235</c:v>
                </c:pt>
                <c:pt idx="6">
                  <c:v>239</c:v>
                </c:pt>
                <c:pt idx="9">
                  <c:v>244</c:v>
                </c:pt>
                <c:pt idx="12">
                  <c:v>230</c:v>
                </c:pt>
              </c:numCache>
            </c:numRef>
          </c:val>
          <c:extLst xmlns:c16r2="http://schemas.microsoft.com/office/drawing/2015/06/chart">
            <c:ext xmlns:c16="http://schemas.microsoft.com/office/drawing/2014/chart" uri="{C3380CC4-5D6E-409C-BE32-E72D297353CC}">
              <c16:uniqueId val="{00000004-A540-490D-90A7-C207F5D4D1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40-490D-90A7-C207F5D4D1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40-490D-90A7-C207F5D4D1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747</c:v>
                </c:pt>
                <c:pt idx="3">
                  <c:v>762</c:v>
                </c:pt>
                <c:pt idx="6">
                  <c:v>793</c:v>
                </c:pt>
                <c:pt idx="9">
                  <c:v>815</c:v>
                </c:pt>
                <c:pt idx="12">
                  <c:v>941</c:v>
                </c:pt>
              </c:numCache>
            </c:numRef>
          </c:val>
          <c:extLst xmlns:c16r2="http://schemas.microsoft.com/office/drawing/2015/06/chart">
            <c:ext xmlns:c16="http://schemas.microsoft.com/office/drawing/2014/chart" uri="{C3380CC4-5D6E-409C-BE32-E72D297353CC}">
              <c16:uniqueId val="{00000007-A540-490D-90A7-C207F5D4D100}"/>
            </c:ext>
          </c:extLst>
        </c:ser>
        <c:dLbls>
          <c:showLegendKey val="0"/>
          <c:showVal val="0"/>
          <c:showCatName val="0"/>
          <c:showSerName val="0"/>
          <c:showPercent val="0"/>
          <c:showBubbleSize val="0"/>
        </c:dLbls>
        <c:gapWidth val="100"/>
        <c:overlap val="100"/>
        <c:axId val="499857928"/>
        <c:axId val="49994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456</c:v>
                </c:pt>
                <c:pt idx="2">
                  <c:v>#N/A</c:v>
                </c:pt>
                <c:pt idx="3">
                  <c:v>#N/A</c:v>
                </c:pt>
                <c:pt idx="4">
                  <c:v>438</c:v>
                </c:pt>
                <c:pt idx="5">
                  <c:v>#N/A</c:v>
                </c:pt>
                <c:pt idx="6">
                  <c:v>#N/A</c:v>
                </c:pt>
                <c:pt idx="7">
                  <c:v>417</c:v>
                </c:pt>
                <c:pt idx="8">
                  <c:v>#N/A</c:v>
                </c:pt>
                <c:pt idx="9">
                  <c:v>#N/A</c:v>
                </c:pt>
                <c:pt idx="10">
                  <c:v>373</c:v>
                </c:pt>
                <c:pt idx="11">
                  <c:v>#N/A</c:v>
                </c:pt>
                <c:pt idx="12">
                  <c:v>#N/A</c:v>
                </c:pt>
                <c:pt idx="13">
                  <c:v>493</c:v>
                </c:pt>
                <c:pt idx="14">
                  <c:v>#N/A</c:v>
                </c:pt>
              </c:numCache>
            </c:numRef>
          </c:val>
          <c:smooth val="0"/>
          <c:extLst xmlns:c16r2="http://schemas.microsoft.com/office/drawing/2015/06/chart">
            <c:ext xmlns:c16="http://schemas.microsoft.com/office/drawing/2014/chart" uri="{C3380CC4-5D6E-409C-BE32-E72D297353CC}">
              <c16:uniqueId val="{00000008-A540-490D-90A7-C207F5D4D100}"/>
            </c:ext>
          </c:extLst>
        </c:ser>
        <c:dLbls>
          <c:showLegendKey val="0"/>
          <c:showVal val="0"/>
          <c:showCatName val="0"/>
          <c:showSerName val="0"/>
          <c:showPercent val="0"/>
          <c:showBubbleSize val="0"/>
        </c:dLbls>
        <c:marker val="1"/>
        <c:smooth val="0"/>
        <c:axId val="499857928"/>
        <c:axId val="499948968"/>
      </c:lineChart>
      <c:catAx>
        <c:axId val="49985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48968"/>
        <c:crosses val="autoZero"/>
        <c:auto val="1"/>
        <c:lblAlgn val="ctr"/>
        <c:lblOffset val="100"/>
        <c:tickLblSkip val="1"/>
        <c:tickMarkSkip val="1"/>
        <c:noMultiLvlLbl val="0"/>
      </c:catAx>
      <c:valAx>
        <c:axId val="49994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85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9435</c:v>
                </c:pt>
                <c:pt idx="5">
                  <c:v>9632</c:v>
                </c:pt>
                <c:pt idx="8">
                  <c:v>9903</c:v>
                </c:pt>
                <c:pt idx="11">
                  <c:v>9699</c:v>
                </c:pt>
                <c:pt idx="14">
                  <c:v>9684</c:v>
                </c:pt>
              </c:numCache>
            </c:numRef>
          </c:val>
          <c:extLst xmlns:c16r2="http://schemas.microsoft.com/office/drawing/2015/06/chart">
            <c:ext xmlns:c16="http://schemas.microsoft.com/office/drawing/2014/chart" uri="{C3380CC4-5D6E-409C-BE32-E72D297353CC}">
              <c16:uniqueId val="{00000000-0B11-45E3-BB35-F997DC80D5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B11-45E3-BB35-F997DC80D5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3181</c:v>
                </c:pt>
                <c:pt idx="5">
                  <c:v>3439</c:v>
                </c:pt>
                <c:pt idx="8">
                  <c:v>3192</c:v>
                </c:pt>
                <c:pt idx="11">
                  <c:v>3487</c:v>
                </c:pt>
                <c:pt idx="14">
                  <c:v>4878</c:v>
                </c:pt>
              </c:numCache>
            </c:numRef>
          </c:val>
          <c:extLst xmlns:c16r2="http://schemas.microsoft.com/office/drawing/2015/06/chart">
            <c:ext xmlns:c16="http://schemas.microsoft.com/office/drawing/2014/chart" uri="{C3380CC4-5D6E-409C-BE32-E72D297353CC}">
              <c16:uniqueId val="{00000002-0B11-45E3-BB35-F997DC80D5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11-45E3-BB35-F997DC80D5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11-45E3-BB35-F997DC80D5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424</c:v>
                </c:pt>
                <c:pt idx="3">
                  <c:v>353</c:v>
                </c:pt>
                <c:pt idx="6">
                  <c:v>512</c:v>
                </c:pt>
                <c:pt idx="9">
                  <c:v>585</c:v>
                </c:pt>
                <c:pt idx="12">
                  <c:v>425</c:v>
                </c:pt>
              </c:numCache>
            </c:numRef>
          </c:val>
          <c:extLst xmlns:c16r2="http://schemas.microsoft.com/office/drawing/2015/06/chart">
            <c:ext xmlns:c16="http://schemas.microsoft.com/office/drawing/2014/chart" uri="{C3380CC4-5D6E-409C-BE32-E72D297353CC}">
              <c16:uniqueId val="{00000005-0B11-45E3-BB35-F997DC80D5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c:v>
                </c:pt>
                <c:pt idx="3">
                  <c:v>67</c:v>
                </c:pt>
                <c:pt idx="6">
                  <c:v>0</c:v>
                </c:pt>
                <c:pt idx="9">
                  <c:v>0</c:v>
                </c:pt>
                <c:pt idx="12">
                  <c:v>0</c:v>
                </c:pt>
              </c:numCache>
            </c:numRef>
          </c:val>
          <c:extLst xmlns:c16r2="http://schemas.microsoft.com/office/drawing/2015/06/chart">
            <c:ext xmlns:c16="http://schemas.microsoft.com/office/drawing/2014/chart" uri="{C3380CC4-5D6E-409C-BE32-E72D297353CC}">
              <c16:uniqueId val="{00000006-0B11-45E3-BB35-F997DC80D5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484</c:v>
                </c:pt>
                <c:pt idx="3">
                  <c:v>425</c:v>
                </c:pt>
                <c:pt idx="6">
                  <c:v>398</c:v>
                </c:pt>
                <c:pt idx="9">
                  <c:v>376</c:v>
                </c:pt>
                <c:pt idx="12">
                  <c:v>312</c:v>
                </c:pt>
              </c:numCache>
            </c:numRef>
          </c:val>
          <c:extLst xmlns:c16r2="http://schemas.microsoft.com/office/drawing/2015/06/chart">
            <c:ext xmlns:c16="http://schemas.microsoft.com/office/drawing/2014/chart" uri="{C3380CC4-5D6E-409C-BE32-E72D297353CC}">
              <c16:uniqueId val="{00000007-0B11-45E3-BB35-F997DC80D5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3147</c:v>
                </c:pt>
                <c:pt idx="3">
                  <c:v>3463</c:v>
                </c:pt>
                <c:pt idx="6">
                  <c:v>3165</c:v>
                </c:pt>
                <c:pt idx="9">
                  <c:v>3316</c:v>
                </c:pt>
                <c:pt idx="12">
                  <c:v>3357</c:v>
                </c:pt>
              </c:numCache>
            </c:numRef>
          </c:val>
          <c:extLst xmlns:c16r2="http://schemas.microsoft.com/office/drawing/2015/06/chart">
            <c:ext xmlns:c16="http://schemas.microsoft.com/office/drawing/2014/chart" uri="{C3380CC4-5D6E-409C-BE32-E72D297353CC}">
              <c16:uniqueId val="{00000008-0B11-45E3-BB35-F997DC80D5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3</c:v>
                </c:pt>
                <c:pt idx="6">
                  <c:v>2</c:v>
                </c:pt>
                <c:pt idx="9">
                  <c:v>1</c:v>
                </c:pt>
                <c:pt idx="12">
                  <c:v>0</c:v>
                </c:pt>
              </c:numCache>
            </c:numRef>
          </c:val>
          <c:extLst xmlns:c16r2="http://schemas.microsoft.com/office/drawing/2015/06/chart">
            <c:ext xmlns:c16="http://schemas.microsoft.com/office/drawing/2014/chart" uri="{C3380CC4-5D6E-409C-BE32-E72D297353CC}">
              <c16:uniqueId val="{00000009-0B11-45E3-BB35-F997DC80D5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11571</c:v>
                </c:pt>
                <c:pt idx="3">
                  <c:v>12740</c:v>
                </c:pt>
                <c:pt idx="6">
                  <c:v>13997</c:v>
                </c:pt>
                <c:pt idx="9">
                  <c:v>13879</c:v>
                </c:pt>
                <c:pt idx="12">
                  <c:v>14060</c:v>
                </c:pt>
              </c:numCache>
            </c:numRef>
          </c:val>
          <c:extLst xmlns:c16r2="http://schemas.microsoft.com/office/drawing/2015/06/chart">
            <c:ext xmlns:c16="http://schemas.microsoft.com/office/drawing/2014/chart" uri="{C3380CC4-5D6E-409C-BE32-E72D297353CC}">
              <c16:uniqueId val="{0000000A-0B11-45E3-BB35-F997DC80D516}"/>
            </c:ext>
          </c:extLst>
        </c:ser>
        <c:dLbls>
          <c:showLegendKey val="0"/>
          <c:showVal val="0"/>
          <c:showCatName val="0"/>
          <c:showSerName val="0"/>
          <c:showPercent val="0"/>
          <c:showBubbleSize val="0"/>
        </c:dLbls>
        <c:gapWidth val="100"/>
        <c:overlap val="100"/>
        <c:axId val="497634336"/>
        <c:axId val="499690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3049</c:v>
                </c:pt>
                <c:pt idx="2">
                  <c:v>#N/A</c:v>
                </c:pt>
                <c:pt idx="3">
                  <c:v>#N/A</c:v>
                </c:pt>
                <c:pt idx="4">
                  <c:v>3980</c:v>
                </c:pt>
                <c:pt idx="5">
                  <c:v>#N/A</c:v>
                </c:pt>
                <c:pt idx="6">
                  <c:v>#N/A</c:v>
                </c:pt>
                <c:pt idx="7">
                  <c:v>4980</c:v>
                </c:pt>
                <c:pt idx="8">
                  <c:v>#N/A</c:v>
                </c:pt>
                <c:pt idx="9">
                  <c:v>#N/A</c:v>
                </c:pt>
                <c:pt idx="10">
                  <c:v>4968</c:v>
                </c:pt>
                <c:pt idx="11">
                  <c:v>#N/A</c:v>
                </c:pt>
                <c:pt idx="12">
                  <c:v>#N/A</c:v>
                </c:pt>
                <c:pt idx="13">
                  <c:v>3592</c:v>
                </c:pt>
                <c:pt idx="14">
                  <c:v>#N/A</c:v>
                </c:pt>
              </c:numCache>
            </c:numRef>
          </c:val>
          <c:smooth val="0"/>
          <c:extLst xmlns:c16r2="http://schemas.microsoft.com/office/drawing/2015/06/chart">
            <c:ext xmlns:c16="http://schemas.microsoft.com/office/drawing/2014/chart" uri="{C3380CC4-5D6E-409C-BE32-E72D297353CC}">
              <c16:uniqueId val="{0000000B-0B11-45E3-BB35-F997DC80D516}"/>
            </c:ext>
          </c:extLst>
        </c:ser>
        <c:dLbls>
          <c:showLegendKey val="0"/>
          <c:showVal val="0"/>
          <c:showCatName val="0"/>
          <c:showSerName val="0"/>
          <c:showPercent val="0"/>
          <c:showBubbleSize val="0"/>
        </c:dLbls>
        <c:marker val="1"/>
        <c:smooth val="0"/>
        <c:axId val="497634336"/>
        <c:axId val="499690264"/>
      </c:lineChart>
      <c:catAx>
        <c:axId val="4976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690264"/>
        <c:crosses val="autoZero"/>
        <c:auto val="1"/>
        <c:lblAlgn val="ctr"/>
        <c:lblOffset val="100"/>
        <c:tickLblSkip val="1"/>
        <c:tickMarkSkip val="1"/>
        <c:noMultiLvlLbl val="0"/>
      </c:catAx>
      <c:valAx>
        <c:axId val="499690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63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2407</c:v>
                </c:pt>
                <c:pt idx="1">
                  <c:v>2407</c:v>
                </c:pt>
                <c:pt idx="2">
                  <c:v>2408</c:v>
                </c:pt>
              </c:numCache>
            </c:numRef>
          </c:val>
          <c:extLst xmlns:c16r2="http://schemas.microsoft.com/office/drawing/2015/06/chart">
            <c:ext xmlns:c16="http://schemas.microsoft.com/office/drawing/2014/chart" uri="{C3380CC4-5D6E-409C-BE32-E72D297353CC}">
              <c16:uniqueId val="{00000000-426D-451F-9CAB-D7EACE8E20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349</c:v>
                </c:pt>
                <c:pt idx="1">
                  <c:v>349</c:v>
                </c:pt>
                <c:pt idx="2">
                  <c:v>650</c:v>
                </c:pt>
              </c:numCache>
            </c:numRef>
          </c:val>
          <c:extLst xmlns:c16r2="http://schemas.microsoft.com/office/drawing/2015/06/chart">
            <c:ext xmlns:c16="http://schemas.microsoft.com/office/drawing/2014/chart" uri="{C3380CC4-5D6E-409C-BE32-E72D297353CC}">
              <c16:uniqueId val="{00000001-426D-451F-9CAB-D7EACE8E20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432</c:v>
                </c:pt>
                <c:pt idx="1">
                  <c:v>729</c:v>
                </c:pt>
                <c:pt idx="2">
                  <c:v>1821</c:v>
                </c:pt>
              </c:numCache>
            </c:numRef>
          </c:val>
          <c:extLst xmlns:c16r2="http://schemas.microsoft.com/office/drawing/2015/06/chart">
            <c:ext xmlns:c16="http://schemas.microsoft.com/office/drawing/2014/chart" uri="{C3380CC4-5D6E-409C-BE32-E72D297353CC}">
              <c16:uniqueId val="{00000002-426D-451F-9CAB-D7EACE8E2063}"/>
            </c:ext>
          </c:extLst>
        </c:ser>
        <c:dLbls>
          <c:showLegendKey val="0"/>
          <c:showVal val="0"/>
          <c:showCatName val="0"/>
          <c:showSerName val="0"/>
          <c:showPercent val="0"/>
          <c:showBubbleSize val="0"/>
        </c:dLbls>
        <c:gapWidth val="120"/>
        <c:overlap val="100"/>
        <c:axId val="499887320"/>
        <c:axId val="499887704"/>
      </c:barChart>
      <c:catAx>
        <c:axId val="49988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887704"/>
        <c:crosses val="autoZero"/>
        <c:auto val="1"/>
        <c:lblAlgn val="ctr"/>
        <c:lblOffset val="100"/>
        <c:tickLblSkip val="1"/>
        <c:tickMarkSkip val="1"/>
        <c:noMultiLvlLbl val="0"/>
      </c:catAx>
      <c:valAx>
        <c:axId val="499887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88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14-4238-90C4-8AC8DA177770}"/>
                </c:ext>
                <c:ext xmlns:c15="http://schemas.microsoft.com/office/drawing/2012/chart" uri="{CE6537A1-D6FC-4f65-9D91-7224C49458BB}">
                  <c15:dlblFieldTable>
                    <c15:dlblFTEntry>
                      <c15:txfldGUID>{9C945A94-3225-4DA5-8828-EDD97BC3B7C5}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14-4238-90C4-8AC8DA177770}"/>
                </c:ext>
                <c:ext xmlns:c15="http://schemas.microsoft.com/office/drawing/2012/chart" uri="{CE6537A1-D6FC-4f65-9D91-7224C49458BB}">
                  <c15:dlblFieldTable>
                    <c15:dlblFTEntry>
                      <c15:txfldGUID>{8D046704-5023-4757-BC4F-A8EA9D1EEC10}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14-4238-90C4-8AC8DA177770}"/>
                </c:ext>
                <c:ext xmlns:c15="http://schemas.microsoft.com/office/drawing/2012/chart" uri="{CE6537A1-D6FC-4f65-9D91-7224C49458BB}">
                  <c15:dlblFieldTable>
                    <c15:dlblFTEntry>
                      <c15:txfldGUID>{CEEFB4C0-BB54-47BF-AD49-145C1C165C03}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14-4238-90C4-8AC8DA177770}"/>
                </c:ext>
                <c:ext xmlns:c15="http://schemas.microsoft.com/office/drawing/2012/chart" uri="{CE6537A1-D6FC-4f65-9D91-7224C49458BB}">
                  <c15:dlblFieldTable>
                    <c15:dlblFTEntry>
                      <c15:txfldGUID>{3A753A6A-C168-4938-A3E2-4461CFDCE4A8}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14-4238-90C4-8AC8DA177770}"/>
                </c:ext>
                <c:ext xmlns:c15="http://schemas.microsoft.com/office/drawing/2012/chart" uri="{CE6537A1-D6FC-4f65-9D91-7224C49458BB}">
                  <c15:dlblFieldTable>
                    <c15:dlblFTEntry>
                      <c15:txfldGUID>{EF393ECE-937F-4B16-B468-73C09523BA30}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14-4238-90C4-8AC8DA177770}"/>
                </c:ext>
                <c:ext xmlns:c15="http://schemas.microsoft.com/office/drawing/2012/chart" uri="{CE6537A1-D6FC-4f65-9D91-7224C49458BB}">
                  <c15:dlblFieldTable>
                    <c15:dlblFTEntry>
                      <c15:txfldGUID>{8FF4DDE9-267D-48B6-9FA5-358369F2444A}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14-4238-90C4-8AC8DA177770}"/>
                </c:ext>
                <c:ext xmlns:c15="http://schemas.microsoft.com/office/drawing/2012/chart" uri="{CE6537A1-D6FC-4f65-9D91-7224C49458BB}">
                  <c15:dlblFieldTable>
                    <c15:dlblFTEntry>
                      <c15:txfldGUID>{962D1F5C-143E-4106-8142-F71503B7FB1C}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14-4238-90C4-8AC8DA177770}"/>
                </c:ext>
                <c:ext xmlns:c15="http://schemas.microsoft.com/office/drawing/2012/chart" uri="{CE6537A1-D6FC-4f65-9D91-7224C49458BB}">
                  <c15:dlblFieldTable>
                    <c15:dlblFTEntry>
                      <c15:txfldGUID>{1B16B074-7822-477D-89CC-6243E15D6240}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14-4238-90C4-8AC8DA177770}"/>
                </c:ext>
                <c:ext xmlns:c15="http://schemas.microsoft.com/office/drawing/2012/chart" uri="{CE6537A1-D6FC-4f65-9D91-7224C49458BB}">
                  <c15:dlblFieldTable>
                    <c15:dlblFTEntry>
                      <c15:txfldGUID>{07708C06-E683-4A6D-AF0A-EA48D8E51CBB}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45.5</c:v>
                </c:pt>
                <c:pt idx="8">
                  <c:v>46.8</c:v>
                </c:pt>
                <c:pt idx="16">
                  <c:v>45</c:v>
                </c:pt>
                <c:pt idx="24">
                  <c:v>46.4</c:v>
                </c:pt>
                <c:pt idx="32">
                  <c:v>47.4</c:v>
                </c:pt>
              </c:numCache>
            </c:numRef>
          </c:xVal>
          <c:yVal>
            <c:numRef>
              <c:f>公会計指標分析・財政指標組合せ分析表!$BP$51:$DC$51</c:f>
              <c:numCache>
                <c:formatCode>#,##0.0;"▲ "#,##0.0</c:formatCode>
                <c:ptCount val="40"/>
                <c:pt idx="0">
                  <c:v>56.5</c:v>
                </c:pt>
                <c:pt idx="8">
                  <c:v>72.5</c:v>
                </c:pt>
                <c:pt idx="16">
                  <c:v>88.4</c:v>
                </c:pt>
                <c:pt idx="24">
                  <c:v>88.2</c:v>
                </c:pt>
                <c:pt idx="32">
                  <c:v>59.8</c:v>
                </c:pt>
              </c:numCache>
            </c:numRef>
          </c:yVal>
          <c:smooth val="0"/>
          <c:extLst xmlns:c16r2="http://schemas.microsoft.com/office/drawing/2015/06/chart">
            <c:ext xmlns:c16="http://schemas.microsoft.com/office/drawing/2014/chart" uri="{C3380CC4-5D6E-409C-BE32-E72D297353CC}">
              <c16:uniqueId val="{00000009-7A14-4238-90C4-8AC8DA1777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14-4238-90C4-8AC8DA177770}"/>
                </c:ext>
                <c:ext xmlns:c15="http://schemas.microsoft.com/office/drawing/2012/chart" uri="{CE6537A1-D6FC-4f65-9D91-7224C49458BB}">
                  <c15:dlblFieldTable>
                    <c15:dlblFTEntry>
                      <c15:txfldGUID>{B4F307AC-88FB-4882-8AE2-254E8E2B0012}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14-4238-90C4-8AC8DA177770}"/>
                </c:ext>
                <c:ext xmlns:c15="http://schemas.microsoft.com/office/drawing/2012/chart" uri="{CE6537A1-D6FC-4f65-9D91-7224C49458BB}">
                  <c15:dlblFieldTable>
                    <c15:dlblFTEntry>
                      <c15:txfldGUID>{D0640B4F-D8FC-4D56-8599-2AC57E4BCB4A}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14-4238-90C4-8AC8DA177770}"/>
                </c:ext>
                <c:ext xmlns:c15="http://schemas.microsoft.com/office/drawing/2012/chart" uri="{CE6537A1-D6FC-4f65-9D91-7224C49458BB}">
                  <c15:dlblFieldTable>
                    <c15:dlblFTEntry>
                      <c15:txfldGUID>{7E6772EC-6505-4F7D-872B-A737F81312D9}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14-4238-90C4-8AC8DA177770}"/>
                </c:ext>
                <c:ext xmlns:c15="http://schemas.microsoft.com/office/drawing/2012/chart" uri="{CE6537A1-D6FC-4f65-9D91-7224C49458BB}">
                  <c15:dlblFieldTable>
                    <c15:dlblFTEntry>
                      <c15:txfldGUID>{9477D4EA-1FA9-4C06-9168-D65725336402}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14-4238-90C4-8AC8DA177770}"/>
                </c:ext>
                <c:ext xmlns:c15="http://schemas.microsoft.com/office/drawing/2012/chart" uri="{CE6537A1-D6FC-4f65-9D91-7224C49458BB}">
                  <c15:dlblFieldTable>
                    <c15:dlblFTEntry>
                      <c15:txfldGUID>{CF33D7DB-C25B-4BC7-B517-C02190E9AA44}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14-4238-90C4-8AC8DA177770}"/>
                </c:ext>
                <c:ext xmlns:c15="http://schemas.microsoft.com/office/drawing/2012/chart" uri="{CE6537A1-D6FC-4f65-9D91-7224C49458BB}">
                  <c15:dlblFieldTable>
                    <c15:dlblFTEntry>
                      <c15:txfldGUID>{F2B16A7B-4DD1-4AEC-8356-1FFA36D98194}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14-4238-90C4-8AC8DA177770}"/>
                </c:ext>
                <c:ext xmlns:c15="http://schemas.microsoft.com/office/drawing/2012/chart" uri="{CE6537A1-D6FC-4f65-9D91-7224C49458BB}">
                  <c15:dlblFieldTable>
                    <c15:dlblFTEntry>
                      <c15:txfldGUID>{083389AF-71B2-4B11-9C59-37F9635F74D1}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14-4238-90C4-8AC8DA177770}"/>
                </c:ext>
                <c:ext xmlns:c15="http://schemas.microsoft.com/office/drawing/2012/chart" uri="{CE6537A1-D6FC-4f65-9D91-7224C49458BB}">
                  <c15:dlblFieldTable>
                    <c15:dlblFTEntry>
                      <c15:txfldGUID>{0156D1C0-143B-468C-957E-36D30AF12F98}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14-4238-90C4-8AC8DA177770}"/>
                </c:ext>
                <c:ext xmlns:c15="http://schemas.microsoft.com/office/drawing/2012/chart" uri="{CE6537A1-D6FC-4f65-9D91-7224C49458BB}">
                  <c15:dlblFieldTable>
                    <c15:dlblFTEntry>
                      <c15:txfldGUID>{3479019D-0A01-447C-89C3-9B3B77643258}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7A14-4238-90C4-8AC8DA177770}"/>
            </c:ext>
          </c:extLst>
        </c:ser>
        <c:dLbls>
          <c:showLegendKey val="0"/>
          <c:showVal val="1"/>
          <c:showCatName val="0"/>
          <c:showSerName val="0"/>
          <c:showPercent val="0"/>
          <c:showBubbleSize val="0"/>
        </c:dLbls>
        <c:axId val="499875616"/>
        <c:axId val="499824016"/>
      </c:scatterChart>
      <c:valAx>
        <c:axId val="49987561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824016"/>
        <c:crosses val="autoZero"/>
        <c:crossBetween val="midCat"/>
      </c:valAx>
      <c:valAx>
        <c:axId val="499824016"/>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8756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6B-40DD-97AB-90EA84CC4189}"/>
                </c:ext>
                <c:ext xmlns:c15="http://schemas.microsoft.com/office/drawing/2012/chart" uri="{CE6537A1-D6FC-4f65-9D91-7224C49458BB}">
                  <c15:dlblFieldTable>
                    <c15:dlblFTEntry>
                      <c15:txfldGUID>{9D34B3D0-0B59-4183-8B78-93975B8AFD7C}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6B-40DD-97AB-90EA84CC4189}"/>
                </c:ext>
                <c:ext xmlns:c15="http://schemas.microsoft.com/office/drawing/2012/chart" uri="{CE6537A1-D6FC-4f65-9D91-7224C49458BB}">
                  <c15:dlblFieldTable>
                    <c15:dlblFTEntry>
                      <c15:txfldGUID>{897757D3-A10F-4E77-92F1-2B9DECCD4160}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6B-40DD-97AB-90EA84CC4189}"/>
                </c:ext>
                <c:ext xmlns:c15="http://schemas.microsoft.com/office/drawing/2012/chart" uri="{CE6537A1-D6FC-4f65-9D91-7224C49458BB}">
                  <c15:dlblFieldTable>
                    <c15:dlblFTEntry>
                      <c15:txfldGUID>{B4503177-6BDC-49BA-BFC0-C79453A3C31C}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6B-40DD-97AB-90EA84CC4189}"/>
                </c:ext>
                <c:ext xmlns:c15="http://schemas.microsoft.com/office/drawing/2012/chart" uri="{CE6537A1-D6FC-4f65-9D91-7224C49458BB}">
                  <c15:dlblFieldTable>
                    <c15:dlblFTEntry>
                      <c15:txfldGUID>{B0DD4BC1-42A8-4342-8A6D-3EA14DBF067D}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6B-40DD-97AB-90EA84CC4189}"/>
                </c:ext>
                <c:ext xmlns:c15="http://schemas.microsoft.com/office/drawing/2012/chart" uri="{CE6537A1-D6FC-4f65-9D91-7224C49458BB}">
                  <c15:dlblFieldTable>
                    <c15:dlblFTEntry>
                      <c15:txfldGUID>{92B92F37-828C-46A9-B34D-BF4D7D5943EA}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6B-40DD-97AB-90EA84CC4189}"/>
                </c:ext>
                <c:ext xmlns:c15="http://schemas.microsoft.com/office/drawing/2012/chart" uri="{CE6537A1-D6FC-4f65-9D91-7224C49458BB}">
                  <c15:dlblFieldTable>
                    <c15:dlblFTEntry>
                      <c15:txfldGUID>{4DD3A192-8CFC-441A-A4D7-F21245EF0D3E}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6B-40DD-97AB-90EA84CC4189}"/>
                </c:ext>
                <c:ext xmlns:c15="http://schemas.microsoft.com/office/drawing/2012/chart" uri="{CE6537A1-D6FC-4f65-9D91-7224C49458BB}">
                  <c15:dlblFieldTable>
                    <c15:dlblFTEntry>
                      <c15:txfldGUID>{F101B2C8-A03F-4195-9483-406E9A0F0F4C}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6B-40DD-97AB-90EA84CC4189}"/>
                </c:ext>
                <c:ext xmlns:c15="http://schemas.microsoft.com/office/drawing/2012/chart" uri="{CE6537A1-D6FC-4f65-9D91-7224C49458BB}">
                  <c15:dlblFieldTable>
                    <c15:dlblFTEntry>
                      <c15:txfldGUID>{635FC8CC-C833-40F8-8FC5-3232B177D205}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6B-40DD-97AB-90EA84CC4189}"/>
                </c:ext>
                <c:ext xmlns:c15="http://schemas.microsoft.com/office/drawing/2012/chart" uri="{CE6537A1-D6FC-4f65-9D91-7224C49458BB}">
                  <c15:dlblFieldTable>
                    <c15:dlblFTEntry>
                      <c15:txfldGUID>{1BE7B445-E6C2-448B-AFDF-3FB09024FB90}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c:v>
                </c:pt>
                <c:pt idx="16">
                  <c:v>7.9</c:v>
                </c:pt>
                <c:pt idx="24">
                  <c:v>7.3</c:v>
                </c:pt>
                <c:pt idx="32">
                  <c:v>7.4</c:v>
                </c:pt>
              </c:numCache>
            </c:numRef>
          </c:xVal>
          <c:yVal>
            <c:numRef>
              <c:f>公会計指標分析・財政指標組合せ分析表!$BP$73:$DC$73</c:f>
              <c:numCache>
                <c:formatCode>#,##0.0;"▲ "#,##0.0</c:formatCode>
                <c:ptCount val="40"/>
                <c:pt idx="0">
                  <c:v>56.5</c:v>
                </c:pt>
                <c:pt idx="8">
                  <c:v>72.5</c:v>
                </c:pt>
                <c:pt idx="16">
                  <c:v>88.4</c:v>
                </c:pt>
                <c:pt idx="24">
                  <c:v>88.2</c:v>
                </c:pt>
                <c:pt idx="32">
                  <c:v>59.8</c:v>
                </c:pt>
              </c:numCache>
            </c:numRef>
          </c:yVal>
          <c:smooth val="0"/>
          <c:extLst xmlns:c16r2="http://schemas.microsoft.com/office/drawing/2015/06/chart">
            <c:ext xmlns:c16="http://schemas.microsoft.com/office/drawing/2014/chart" uri="{C3380CC4-5D6E-409C-BE32-E72D297353CC}">
              <c16:uniqueId val="{00000009-4F6B-40DD-97AB-90EA84CC41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504127317699003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6B-40DD-97AB-90EA84CC4189}"/>
                </c:ext>
                <c:ext xmlns:c15="http://schemas.microsoft.com/office/drawing/2012/chart" uri="{CE6537A1-D6FC-4f65-9D91-7224C49458BB}">
                  <c15:dlblFieldTable>
                    <c15:dlblFTEntry>
                      <c15:txfldGUID>{C24446CE-A4B5-4C0A-8069-535AB5CA0644}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6B-40DD-97AB-90EA84CC4189}"/>
                </c:ext>
                <c:ext xmlns:c15="http://schemas.microsoft.com/office/drawing/2012/chart" uri="{CE6537A1-D6FC-4f65-9D91-7224C49458BB}">
                  <c15:dlblFieldTable>
                    <c15:dlblFTEntry>
                      <c15:txfldGUID>{37DFECAD-5149-4D8D-9C50-BECCCF649BC4}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6B-40DD-97AB-90EA84CC4189}"/>
                </c:ext>
                <c:ext xmlns:c15="http://schemas.microsoft.com/office/drawing/2012/chart" uri="{CE6537A1-D6FC-4f65-9D91-7224C49458BB}">
                  <c15:dlblFieldTable>
                    <c15:dlblFTEntry>
                      <c15:txfldGUID>{C98D60E0-EC42-418C-99DE-78FB164817BD}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6B-40DD-97AB-90EA84CC4189}"/>
                </c:ext>
                <c:ext xmlns:c15="http://schemas.microsoft.com/office/drawing/2012/chart" uri="{CE6537A1-D6FC-4f65-9D91-7224C49458BB}">
                  <c15:dlblFieldTable>
                    <c15:dlblFTEntry>
                      <c15:txfldGUID>{4369CFD1-FE83-4BFC-8DCE-C4EDC14CEDFF}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6B-40DD-97AB-90EA84CC4189}"/>
                </c:ext>
                <c:ext xmlns:c15="http://schemas.microsoft.com/office/drawing/2012/chart" uri="{CE6537A1-D6FC-4f65-9D91-7224C49458BB}">
                  <c15:dlblFieldTable>
                    <c15:dlblFTEntry>
                      <c15:txfldGUID>{05F368FC-AC34-469B-85B9-468AD1E67F2D}</c15:txfldGUID>
                      <c15:f>#REF!</c15:f>
                      <c15:dlblFieldTableCache>
                        <c:ptCount val="1"/>
                        <c:pt idx="0">
                          <c:v>#REF!</c:v>
                        </c:pt>
                      </c15:dlblFieldTableCache>
                    </c15:dlblFTEntry>
                  </c15:dlblFieldTable>
                  <c15:showDataLabelsRange val="0"/>
                </c:ext>
              </c:extLst>
            </c:dLbl>
            <c:dLbl>
              <c:idx val="8"/>
              <c:layout>
                <c:manualLayout>
                  <c:x val="-1.8235628084249993E-2"/>
                  <c:y val="-6.391211905963872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6B-40DD-97AB-90EA84CC4189}"/>
                </c:ext>
                <c:ext xmlns:c15="http://schemas.microsoft.com/office/drawing/2012/chart" uri="{CE6537A1-D6FC-4f65-9D91-7224C49458BB}">
                  <c15:dlblFieldTable>
                    <c15:dlblFTEntry>
                      <c15:txfldGUID>{AC3BE365-1796-4455-9FD0-E12CE98D5040}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8.82958640516142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6B-40DD-97AB-90EA84CC4189}"/>
                </c:ext>
                <c:ext xmlns:c15="http://schemas.microsoft.com/office/drawing/2012/chart" uri="{CE6537A1-D6FC-4f65-9D91-7224C49458BB}">
                  <c15:dlblFieldTable>
                    <c15:dlblFTEntry>
                      <c15:txfldGUID>{F33038CA-06EE-40F9-8D75-33306F700BC4}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6B-40DD-97AB-90EA84CC4189}"/>
                </c:ext>
                <c:ext xmlns:c15="http://schemas.microsoft.com/office/drawing/2012/chart" uri="{CE6537A1-D6FC-4f65-9D91-7224C49458BB}">
                  <c15:dlblFieldTable>
                    <c15:dlblFTEntry>
                      <c15:txfldGUID>{D9CE79A1-AB50-47FE-A8B4-CCCD2FD223B4}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6B-40DD-97AB-90EA84CC4189}"/>
                </c:ext>
                <c:ext xmlns:c15="http://schemas.microsoft.com/office/drawing/2012/chart" uri="{CE6537A1-D6FC-4f65-9D91-7224C49458BB}">
                  <c15:dlblFieldTable>
                    <c15:dlblFTEntry>
                      <c15:txfldGUID>{5AE8CE0A-0953-4150-8657-EE87120BD533}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4F6B-40DD-97AB-90EA84CC4189}"/>
            </c:ext>
          </c:extLst>
        </c:ser>
        <c:dLbls>
          <c:showLegendKey val="0"/>
          <c:showVal val="1"/>
          <c:showCatName val="0"/>
          <c:showSerName val="0"/>
          <c:showPercent val="0"/>
          <c:showBubbleSize val="0"/>
        </c:dLbls>
        <c:axId val="501357704"/>
        <c:axId val="501358088"/>
      </c:scatterChart>
      <c:valAx>
        <c:axId val="501357704"/>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358088"/>
        <c:crosses val="autoZero"/>
        <c:crossBetween val="midCat"/>
      </c:valAx>
      <c:valAx>
        <c:axId val="501358088"/>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13577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元利償還金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新設小学校整備事業</a:t>
          </a:r>
          <a:r>
            <a:rPr kumimoji="1" lang="ja-JP" altLang="en-US" sz="1100">
              <a:solidFill>
                <a:schemeClr val="dk1"/>
              </a:solidFill>
              <a:effectLst/>
              <a:latin typeface="+mn-lt"/>
              <a:ea typeface="+mn-ea"/>
              <a:cs typeface="+mn-cs"/>
            </a:rPr>
            <a:t>や防災行政無線デジタル化整備事業などの</a:t>
          </a:r>
          <a:r>
            <a:rPr kumimoji="1" lang="ja-JP" altLang="ja-JP" sz="1100">
              <a:solidFill>
                <a:schemeClr val="dk1"/>
              </a:solidFill>
              <a:effectLst/>
              <a:latin typeface="+mn-lt"/>
              <a:ea typeface="+mn-ea"/>
              <a:cs typeface="+mn-cs"/>
            </a:rPr>
            <a:t>地方債の元金償還開始により</a:t>
          </a:r>
          <a:r>
            <a:rPr kumimoji="1" lang="ja-JP" altLang="ja-JP" sz="1100" b="0" i="0" baseline="0">
              <a:solidFill>
                <a:schemeClr val="dk1"/>
              </a:solidFill>
              <a:effectLst/>
              <a:latin typeface="+mn-lt"/>
              <a:ea typeface="+mn-ea"/>
              <a:cs typeface="+mn-cs"/>
            </a:rPr>
            <a:t>増加となった</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新設中学校整備事業の元金償還開始</a:t>
          </a:r>
          <a:r>
            <a:rPr kumimoji="1" lang="ja-JP" altLang="en-US" sz="1100" b="0" i="0" baseline="0">
              <a:solidFill>
                <a:schemeClr val="dk1"/>
              </a:solidFill>
              <a:effectLst/>
              <a:latin typeface="+mn-lt"/>
              <a:ea typeface="+mn-ea"/>
              <a:cs typeface="+mn-cs"/>
            </a:rPr>
            <a:t>が見込まれている。また、</a:t>
          </a:r>
          <a:r>
            <a:rPr kumimoji="1" lang="ja-JP" altLang="ja-JP" sz="1100" b="0" i="0" baseline="0">
              <a:solidFill>
                <a:schemeClr val="dk1"/>
              </a:solidFill>
              <a:effectLst/>
              <a:latin typeface="+mn-lt"/>
              <a:ea typeface="+mn-ea"/>
              <a:cs typeface="+mn-cs"/>
            </a:rPr>
            <a:t>現在も公園整備事業などの地方債を財源とした事業を実施している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数値の上昇が見込まれている。</a:t>
          </a:r>
          <a:r>
            <a:rPr kumimoji="1" lang="ja-JP" altLang="en-US" sz="1100" b="0" i="0" baseline="0">
              <a:solidFill>
                <a:schemeClr val="dk1"/>
              </a:solidFill>
              <a:effectLst/>
              <a:latin typeface="+mn-lt"/>
              <a:ea typeface="+mn-ea"/>
              <a:cs typeface="+mn-cs"/>
            </a:rPr>
            <a:t>今後、行うべき事業を精査し、</a:t>
          </a:r>
          <a:r>
            <a:rPr kumimoji="1" lang="ja-JP" altLang="ja-JP" sz="1100">
              <a:solidFill>
                <a:schemeClr val="dk1"/>
              </a:solidFill>
              <a:effectLst/>
              <a:latin typeface="+mn-lt"/>
              <a:ea typeface="+mn-ea"/>
              <a:cs typeface="+mn-cs"/>
            </a:rPr>
            <a:t>計画的な財政運営により、公債費の抑制に努める必要がある。</a:t>
          </a:r>
          <a:endParaRPr lang="ja-JP" altLang="ja-JP">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地方債の現在高は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年度の小中学校空調機等整備事業、平成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年度の新設中学校</a:t>
          </a:r>
          <a:r>
            <a:rPr kumimoji="1" lang="ja-JP" altLang="en-US" sz="1100" b="0" i="0" baseline="0">
              <a:solidFill>
                <a:schemeClr val="dk1"/>
              </a:solidFill>
              <a:effectLst/>
              <a:latin typeface="+mn-lt"/>
              <a:ea typeface="+mn-ea"/>
              <a:cs typeface="+mn-cs"/>
            </a:rPr>
            <a:t>建設事業</a:t>
          </a:r>
          <a:r>
            <a:rPr kumimoji="1" lang="ja-JP" altLang="ja-JP" sz="1100" b="0" i="0" baseline="0">
              <a:solidFill>
                <a:schemeClr val="dk1"/>
              </a:solidFill>
              <a:effectLst/>
              <a:latin typeface="+mn-lt"/>
              <a:ea typeface="+mn-ea"/>
              <a:cs typeface="+mn-cs"/>
            </a:rPr>
            <a:t>や周辺整備事業</a:t>
          </a:r>
          <a:r>
            <a:rPr kumimoji="1" lang="ja-JP" altLang="en-US" sz="1100" b="0" i="0" baseline="0">
              <a:solidFill>
                <a:schemeClr val="dk1"/>
              </a:solidFill>
              <a:effectLst/>
              <a:latin typeface="+mn-lt"/>
              <a:ea typeface="+mn-ea"/>
              <a:cs typeface="+mn-cs"/>
            </a:rPr>
            <a:t>により増加している</a:t>
          </a:r>
          <a:r>
            <a:rPr kumimoji="1" lang="ja-JP" altLang="ja-JP" sz="1100" b="0" i="0" baseline="0">
              <a:solidFill>
                <a:schemeClr val="dk1"/>
              </a:solidFill>
              <a:effectLst/>
              <a:latin typeface="+mn-lt"/>
              <a:ea typeface="+mn-ea"/>
              <a:cs typeface="+mn-cs"/>
            </a:rPr>
            <a:t>。令和元年度は若干減少し</a:t>
          </a:r>
          <a:r>
            <a:rPr kumimoji="1" lang="ja-JP" altLang="en-US" sz="1100" b="0" i="0" baseline="0">
              <a:solidFill>
                <a:schemeClr val="dk1"/>
              </a:solidFill>
              <a:effectLst/>
              <a:latin typeface="+mn-lt"/>
              <a:ea typeface="+mn-ea"/>
              <a:cs typeface="+mn-cs"/>
            </a:rPr>
            <a:t>たが、令和２年度には新宮ふれあいの丘公園整備事業などにより再度増加に転じている。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年度はふるさと寄附金を財源とした基金への積立により充当可能基金が増加したため、将来負担比率の分子は減少している。</a:t>
          </a:r>
          <a:endParaRPr kumimoji="0" lang="en-US" altLang="ja-JP" sz="1400" b="0" i="0" baseline="0">
            <a:solidFill>
              <a:schemeClr val="dk1"/>
            </a:solidFill>
            <a:effectLst/>
            <a:latin typeface="+mn-lt"/>
            <a:ea typeface="+mn-ea"/>
            <a:cs typeface="+mn-cs"/>
          </a:endParaRPr>
        </a:p>
        <a:p>
          <a:pPr eaLnBrk="1" fontAlgn="auto" latinLnBrk="0" hangingPunct="1"/>
          <a:r>
            <a:rPr kumimoji="0" lang="ja-JP" altLang="en-US" sz="14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今後も公共施設の新規事業や更新事業が行われる見込みである。そのため、今後は交付税算入がない</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の発行抑制等を行い、地方債の現在高の削減及び充当可能財源の確保</a:t>
          </a:r>
          <a:r>
            <a:rPr kumimoji="1" lang="ja-JP" altLang="en-US" sz="1100" b="0" i="0" baseline="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福岡県新宮町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ふるさと応援基金を</a:t>
          </a:r>
          <a:r>
            <a:rPr kumimoji="1" lang="ja-JP" altLang="ja-JP" sz="1100">
              <a:solidFill>
                <a:schemeClr val="dk1"/>
              </a:solidFill>
              <a:effectLst/>
              <a:latin typeface="+mn-lt"/>
              <a:ea typeface="+mn-ea"/>
              <a:cs typeface="+mn-cs"/>
            </a:rPr>
            <a:t>子ども医療対策事業や学童保育（放課後児童健全育成）事業等のため</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百万円取り崩したが、財政調整基金の取り崩しは行って</a:t>
          </a:r>
          <a:r>
            <a:rPr kumimoji="1" lang="ja-JP" altLang="en-US" sz="1100">
              <a:solidFill>
                <a:schemeClr val="dk1"/>
              </a:solidFill>
              <a:effectLst/>
              <a:latin typeface="+mn-lt"/>
              <a:ea typeface="+mn-ea"/>
              <a:cs typeface="+mn-cs"/>
            </a:rPr>
            <a:t>いない。また、財政調整基金を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ふるさと応援基金を</a:t>
          </a:r>
          <a:r>
            <a:rPr kumimoji="1" lang="en-US" altLang="ja-JP" sz="1100">
              <a:solidFill>
                <a:schemeClr val="dk1"/>
              </a:solidFill>
              <a:effectLst/>
              <a:latin typeface="+mn-lt"/>
              <a:ea typeface="+mn-ea"/>
              <a:cs typeface="+mn-cs"/>
            </a:rPr>
            <a:t>1,167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減債基金を</a:t>
          </a:r>
          <a:r>
            <a:rPr kumimoji="1" lang="en-US" altLang="ja-JP" sz="1100">
              <a:solidFill>
                <a:schemeClr val="dk1"/>
              </a:solidFill>
              <a:effectLst/>
              <a:latin typeface="+mn-lt"/>
              <a:ea typeface="+mn-ea"/>
              <a:cs typeface="+mn-cs"/>
            </a:rPr>
            <a:t>300.2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森林環境譲与税基金を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百万円積み立てたため、基金全体としては</a:t>
          </a:r>
          <a:r>
            <a:rPr kumimoji="1" lang="en-US" altLang="ja-JP" sz="1100">
              <a:solidFill>
                <a:schemeClr val="dk1"/>
              </a:solidFill>
              <a:effectLst/>
              <a:latin typeface="+mn-lt"/>
              <a:ea typeface="+mn-ea"/>
              <a:cs typeface="+mn-cs"/>
            </a:rPr>
            <a:t>1,394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公園整備事業など</a:t>
          </a:r>
          <a:r>
            <a:rPr kumimoji="1" lang="ja-JP" altLang="ja-JP" sz="1100" b="0" i="0" baseline="0">
              <a:solidFill>
                <a:schemeClr val="dk1"/>
              </a:solidFill>
              <a:effectLst/>
              <a:latin typeface="+mn-lt"/>
              <a:ea typeface="+mn-ea"/>
              <a:cs typeface="+mn-cs"/>
            </a:rPr>
            <a:t>今後も新規</a:t>
          </a:r>
          <a:r>
            <a:rPr kumimoji="1" lang="ja-JP" altLang="en-US" sz="1100" b="0" i="0" baseline="0">
              <a:solidFill>
                <a:schemeClr val="dk1"/>
              </a:solidFill>
              <a:effectLst/>
              <a:latin typeface="+mn-lt"/>
              <a:ea typeface="+mn-ea"/>
              <a:cs typeface="+mn-cs"/>
            </a:rPr>
            <a:t>整備</a:t>
          </a:r>
          <a:r>
            <a:rPr kumimoji="1" lang="ja-JP" altLang="ja-JP" sz="1100" b="0" i="0" baseline="0">
              <a:solidFill>
                <a:schemeClr val="dk1"/>
              </a:solidFill>
              <a:effectLst/>
              <a:latin typeface="+mn-lt"/>
              <a:ea typeface="+mn-ea"/>
              <a:cs typeface="+mn-cs"/>
            </a:rPr>
            <a:t>事業や施設更新事業を実施していく予定である。地方債の現在高、償還額等を考慮し</a:t>
          </a:r>
          <a:r>
            <a:rPr kumimoji="1" lang="ja-JP" altLang="en-US" sz="1100" b="0" i="0" baseline="0">
              <a:solidFill>
                <a:schemeClr val="dk1"/>
              </a:solidFill>
              <a:effectLst/>
              <a:latin typeface="+mn-lt"/>
              <a:ea typeface="+mn-ea"/>
              <a:cs typeface="+mn-cs"/>
            </a:rPr>
            <a:t>ながら、</a:t>
          </a:r>
          <a:r>
            <a:rPr kumimoji="1" lang="ja-JP" altLang="ja-JP" sz="1100" b="0" i="0" baseline="0">
              <a:solidFill>
                <a:schemeClr val="dk1"/>
              </a:solidFill>
              <a:effectLst/>
              <a:latin typeface="+mn-lt"/>
              <a:ea typeface="+mn-ea"/>
              <a:cs typeface="+mn-cs"/>
            </a:rPr>
            <a:t>交付税算入率の高い地方債の活用とともに基金繰入金で財政運営していく</a:t>
          </a:r>
          <a:r>
            <a:rPr kumimoji="1" lang="ja-JP" altLang="en-US" sz="1100" b="0" i="0" baseline="0">
              <a:solidFill>
                <a:schemeClr val="dk1"/>
              </a:solidFill>
              <a:effectLst/>
              <a:latin typeface="+mn-lt"/>
              <a:ea typeface="+mn-ea"/>
              <a:cs typeface="+mn-cs"/>
            </a:rPr>
            <a:t>。ふるさと応援基金の積み立てにより基金残高は増加傾向にあるが、今後の事業実施により</a:t>
          </a:r>
          <a:r>
            <a:rPr kumimoji="1" lang="ja-JP" altLang="ja-JP" sz="1100" b="0" i="0" baseline="0">
              <a:solidFill>
                <a:schemeClr val="dk1"/>
              </a:solidFill>
              <a:effectLst/>
              <a:latin typeface="+mn-lt"/>
              <a:ea typeface="+mn-ea"/>
              <a:cs typeface="+mn-cs"/>
            </a:rPr>
            <a:t>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・ふるさと応援基金：新宮町を応援するために寄せられた寄付金を適正に管理し、運用する。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・災害対策基金：地震、風水害その他の災害から新宮町民の生命と財産を守り、その予防対策、復旧対策及び復興対策等を講ずる。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・森林環境譲与税基金：森林環境税及び森林環境譲与税に関する法律に掲げる施策に使用する。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ふるさと応援基金は、</a:t>
          </a:r>
          <a:r>
            <a:rPr kumimoji="1" lang="ja-JP" altLang="en-US" sz="1100">
              <a:solidFill>
                <a:schemeClr val="dk1"/>
              </a:solidFill>
              <a:effectLst/>
              <a:latin typeface="+mn-lt"/>
              <a:ea typeface="+mn-ea"/>
              <a:cs typeface="+mn-cs"/>
            </a:rPr>
            <a:t>子ども医療対策</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学童保育（放課後児童健全育成）</a:t>
          </a:r>
          <a:r>
            <a:rPr kumimoji="1" lang="ja-JP" altLang="ja-JP" sz="1100">
              <a:solidFill>
                <a:schemeClr val="dk1"/>
              </a:solidFill>
              <a:effectLst/>
              <a:latin typeface="+mn-lt"/>
              <a:ea typeface="+mn-ea"/>
              <a:cs typeface="+mn-cs"/>
            </a:rPr>
            <a:t>事業等のため</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百万円取り崩したが、</a:t>
          </a:r>
          <a:r>
            <a:rPr kumimoji="1" lang="en-US" altLang="ja-JP" sz="1100">
              <a:solidFill>
                <a:schemeClr val="dk1"/>
              </a:solidFill>
              <a:effectLst/>
              <a:latin typeface="+mn-lt"/>
              <a:ea typeface="+mn-ea"/>
              <a:cs typeface="+mn-cs"/>
            </a:rPr>
            <a:t>1,167</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万円積み立てたため</a:t>
          </a:r>
          <a:r>
            <a:rPr kumimoji="1" lang="en-US" altLang="ja-JP" sz="1100">
              <a:solidFill>
                <a:schemeClr val="dk1"/>
              </a:solidFill>
              <a:effectLst/>
              <a:latin typeface="+mn-lt"/>
              <a:ea typeface="+mn-ea"/>
              <a:cs typeface="+mn-cs"/>
            </a:rPr>
            <a:t>1,090</a:t>
          </a:r>
          <a:r>
            <a:rPr kumimoji="1" lang="ja-JP" altLang="ja-JP" sz="1100">
              <a:solidFill>
                <a:schemeClr val="dk1"/>
              </a:solidFill>
              <a:effectLst/>
              <a:latin typeface="+mn-lt"/>
              <a:ea typeface="+mn-ea"/>
              <a:cs typeface="+mn-cs"/>
            </a:rPr>
            <a:t>百万円増加した。森林環境譲与税基金は、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応援基金については、ふるさと寄付金から経費等を除いた額を積み立て、次年度以降のふるさと応援基金条例及び同条例施行規則に定めた事業に充当する。森林環境譲与税基金については、森林環境譲与税を積み立て、森林環境税及び森林環境譲与税に関する法律に掲げられている事業を実施する際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年度の取り崩しはなく、運用益を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百万円積み立てたため、昨年度とほぼ横ばいであった。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今後も人口増加に伴う</a:t>
          </a:r>
          <a:r>
            <a:rPr kumimoji="1" lang="ja-JP" altLang="ja-JP" sz="1100" b="0" i="0" baseline="0">
              <a:solidFill>
                <a:schemeClr val="dk1"/>
              </a:solidFill>
              <a:effectLst/>
              <a:latin typeface="+mn-lt"/>
              <a:ea typeface="+mn-ea"/>
              <a:cs typeface="+mn-cs"/>
            </a:rPr>
            <a:t>経常経費の増加や</a:t>
          </a:r>
          <a:r>
            <a:rPr kumimoji="1" lang="ja-JP" altLang="en-US" sz="1100" b="0" i="0" baseline="0">
              <a:solidFill>
                <a:schemeClr val="dk1"/>
              </a:solidFill>
              <a:effectLst/>
              <a:latin typeface="+mn-lt"/>
              <a:ea typeface="+mn-ea"/>
              <a:cs typeface="+mn-cs"/>
            </a:rPr>
            <a:t>公園整備事業等の</a:t>
          </a:r>
          <a:r>
            <a:rPr kumimoji="1" lang="ja-JP" altLang="ja-JP" sz="1100" b="0" i="0" baseline="0">
              <a:solidFill>
                <a:schemeClr val="dk1"/>
              </a:solidFill>
              <a:effectLst/>
              <a:latin typeface="+mn-lt"/>
              <a:ea typeface="+mn-ea"/>
              <a:cs typeface="+mn-cs"/>
            </a:rPr>
            <a:t>新規整備事業、施設更新事業</a:t>
          </a:r>
          <a:r>
            <a:rPr kumimoji="1" lang="ja-JP" altLang="en-US" sz="1100" b="0" i="0" baseline="0">
              <a:solidFill>
                <a:schemeClr val="dk1"/>
              </a:solidFill>
              <a:effectLst/>
              <a:latin typeface="+mn-lt"/>
              <a:ea typeface="+mn-ea"/>
              <a:cs typeface="+mn-cs"/>
            </a:rPr>
            <a:t>の実施</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見込まれており</a:t>
          </a:r>
          <a:r>
            <a:rPr kumimoji="1" lang="ja-JP" altLang="ja-JP" sz="1100" b="0" i="0" baseline="0">
              <a:solidFill>
                <a:schemeClr val="dk1"/>
              </a:solidFill>
              <a:effectLst/>
              <a:latin typeface="+mn-lt"/>
              <a:ea typeface="+mn-ea"/>
              <a:cs typeface="+mn-cs"/>
            </a:rPr>
            <a:t>、地方債の活用と併せて、基金の残高等を勘案し基金繰入金で財政運営していく</a:t>
          </a:r>
          <a:r>
            <a:rPr kumimoji="1" lang="ja-JP" altLang="en-US" sz="1100" b="0" i="0" baseline="0">
              <a:solidFill>
                <a:schemeClr val="dk1"/>
              </a:solidFill>
              <a:effectLst/>
              <a:latin typeface="+mn-lt"/>
              <a:ea typeface="+mn-ea"/>
              <a:cs typeface="+mn-cs"/>
            </a:rPr>
            <a:t>。令和元年度と令和２年度は財政調整基金の取り崩しを免れているが、今後基金残高は</a:t>
          </a:r>
          <a:r>
            <a:rPr kumimoji="1" lang="ja-JP" altLang="ja-JP" sz="1100" b="0" i="0" baseline="0">
              <a:solidFill>
                <a:schemeClr val="dk1"/>
              </a:solidFill>
              <a:effectLst/>
              <a:latin typeface="+mn-lt"/>
              <a:ea typeface="+mn-ea"/>
              <a:cs typeface="+mn-cs"/>
            </a:rPr>
            <a:t>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百万円を</a:t>
          </a:r>
          <a:r>
            <a:rPr kumimoji="1" lang="ja-JP" altLang="ja-JP" sz="1100">
              <a:solidFill>
                <a:schemeClr val="dk1"/>
              </a:solidFill>
              <a:effectLst/>
              <a:latin typeface="+mn-lt"/>
              <a:ea typeface="+mn-ea"/>
              <a:cs typeface="+mn-cs"/>
            </a:rPr>
            <a:t>積み立てた</a:t>
          </a:r>
          <a:r>
            <a:rPr kumimoji="1" lang="ja-JP" altLang="en-US" sz="1100">
              <a:solidFill>
                <a:schemeClr val="dk1"/>
              </a:solidFill>
              <a:effectLst/>
              <a:latin typeface="+mn-lt"/>
              <a:ea typeface="+mn-ea"/>
              <a:cs typeface="+mn-cs"/>
            </a:rPr>
            <a:t>ため増加となった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令和４年度から始まる新設中学校整備事業の元金償還に備え</a:t>
          </a:r>
          <a:r>
            <a:rPr kumimoji="1" lang="ja-JP" altLang="en-US" sz="1100">
              <a:solidFill>
                <a:schemeClr val="dk1"/>
              </a:solidFill>
              <a:effectLst/>
              <a:latin typeface="+mn-lt"/>
              <a:ea typeface="+mn-ea"/>
              <a:cs typeface="+mn-cs"/>
            </a:rPr>
            <a:t>減債基金を積み立てる方針である。</a:t>
          </a:r>
          <a:r>
            <a:rPr kumimoji="1" lang="ja-JP" altLang="ja-JP" sz="1100">
              <a:solidFill>
                <a:schemeClr val="dk1"/>
              </a:solidFill>
              <a:effectLst/>
              <a:latin typeface="+mn-lt"/>
              <a:ea typeface="+mn-ea"/>
              <a:cs typeface="+mn-cs"/>
            </a:rPr>
            <a:t>新設中学校整備事業の元金償還</a:t>
          </a:r>
          <a:r>
            <a:rPr kumimoji="1" lang="ja-JP" altLang="en-US" sz="1100">
              <a:solidFill>
                <a:schemeClr val="dk1"/>
              </a:solidFill>
              <a:effectLst/>
              <a:latin typeface="+mn-lt"/>
              <a:ea typeface="+mn-ea"/>
              <a:cs typeface="+mn-cs"/>
            </a:rPr>
            <a:t>に合わせて基金残高は減少していく見込みである。</a:t>
          </a:r>
          <a:endParaRPr lang="ja-JP" altLang="ja-JP" sz="1400">
            <a:effectLst/>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低い水準となっている。これは、新設小学校整備時に歩道橋を新設したことなどにより橋りょうの償却率が他団体と比較して低いほか、新設小中学校や文化施設のそぴあしんぐうの償却率が低いこと、また、令和２年度に新しく緑ケ浜町営住宅が完成したことが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38191</xdr:rowOff>
    </xdr:from>
    <xdr:to>
      <xdr:col>23</xdr:col>
      <xdr:colOff>136525</xdr:colOff>
      <xdr:row>27</xdr:row>
      <xdr:rowOff>139791</xdr:rowOff>
    </xdr:to>
    <xdr:sp macro="" textlink="">
      <xdr:nvSpPr>
        <xdr:cNvPr id="83" name="楕円 82"/>
        <xdr:cNvSpPr/>
      </xdr:nvSpPr>
      <xdr:spPr>
        <a:xfrm>
          <a:off x="47117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61068</xdr:rowOff>
    </xdr:from>
    <xdr:ext cx="405111" cy="259045"/>
    <xdr:sp macro="" textlink="">
      <xdr:nvSpPr>
        <xdr:cNvPr id="84" name="有形固定資産減価償却率該当値テキスト"/>
        <xdr:cNvSpPr txBox="1"/>
      </xdr:nvSpPr>
      <xdr:spPr>
        <a:xfrm>
          <a:off x="4813300" y="52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7348</xdr:rowOff>
    </xdr:from>
    <xdr:to>
      <xdr:col>19</xdr:col>
      <xdr:colOff>187325</xdr:colOff>
      <xdr:row>27</xdr:row>
      <xdr:rowOff>108948</xdr:rowOff>
    </xdr:to>
    <xdr:sp macro="" textlink="">
      <xdr:nvSpPr>
        <xdr:cNvPr id="85" name="楕円 84"/>
        <xdr:cNvSpPr/>
      </xdr:nvSpPr>
      <xdr:spPr>
        <a:xfrm>
          <a:off x="4000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58148</xdr:rowOff>
    </xdr:from>
    <xdr:to>
      <xdr:col>23</xdr:col>
      <xdr:colOff>85725</xdr:colOff>
      <xdr:row>27</xdr:row>
      <xdr:rowOff>88991</xdr:rowOff>
    </xdr:to>
    <xdr:cxnSp macro="">
      <xdr:nvCxnSpPr>
        <xdr:cNvPr id="86" name="直線コネクタ 85"/>
        <xdr:cNvCxnSpPr/>
      </xdr:nvCxnSpPr>
      <xdr:spPr>
        <a:xfrm>
          <a:off x="4051300" y="545882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135618</xdr:rowOff>
    </xdr:from>
    <xdr:to>
      <xdr:col>15</xdr:col>
      <xdr:colOff>187325</xdr:colOff>
      <xdr:row>27</xdr:row>
      <xdr:rowOff>65768</xdr:rowOff>
    </xdr:to>
    <xdr:sp macro="" textlink="">
      <xdr:nvSpPr>
        <xdr:cNvPr id="87" name="楕円 86"/>
        <xdr:cNvSpPr/>
      </xdr:nvSpPr>
      <xdr:spPr>
        <a:xfrm>
          <a:off x="3238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14968</xdr:rowOff>
    </xdr:from>
    <xdr:to>
      <xdr:col>19</xdr:col>
      <xdr:colOff>136525</xdr:colOff>
      <xdr:row>27</xdr:row>
      <xdr:rowOff>58148</xdr:rowOff>
    </xdr:to>
    <xdr:cxnSp macro="">
      <xdr:nvCxnSpPr>
        <xdr:cNvPr id="88" name="直線コネクタ 87"/>
        <xdr:cNvCxnSpPr/>
      </xdr:nvCxnSpPr>
      <xdr:spPr>
        <a:xfrm>
          <a:off x="3289300" y="541564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19685</xdr:rowOff>
    </xdr:from>
    <xdr:to>
      <xdr:col>11</xdr:col>
      <xdr:colOff>187325</xdr:colOff>
      <xdr:row>27</xdr:row>
      <xdr:rowOff>121285</xdr:rowOff>
    </xdr:to>
    <xdr:sp macro="" textlink="">
      <xdr:nvSpPr>
        <xdr:cNvPr id="89" name="楕円 88"/>
        <xdr:cNvSpPr/>
      </xdr:nvSpPr>
      <xdr:spPr>
        <a:xfrm>
          <a:off x="2476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27</xdr:row>
      <xdr:rowOff>70485</xdr:rowOff>
    </xdr:to>
    <xdr:cxnSp macro="">
      <xdr:nvCxnSpPr>
        <xdr:cNvPr id="90" name="直線コネクタ 89"/>
        <xdr:cNvCxnSpPr/>
      </xdr:nvCxnSpPr>
      <xdr:spPr>
        <a:xfrm flipV="1">
          <a:off x="2527300" y="54156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151039</xdr:rowOff>
    </xdr:from>
    <xdr:to>
      <xdr:col>7</xdr:col>
      <xdr:colOff>187325</xdr:colOff>
      <xdr:row>27</xdr:row>
      <xdr:rowOff>81189</xdr:rowOff>
    </xdr:to>
    <xdr:sp macro="" textlink="">
      <xdr:nvSpPr>
        <xdr:cNvPr id="91" name="楕円 90"/>
        <xdr:cNvSpPr/>
      </xdr:nvSpPr>
      <xdr:spPr>
        <a:xfrm>
          <a:off x="1714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30389</xdr:rowOff>
    </xdr:from>
    <xdr:to>
      <xdr:col>11</xdr:col>
      <xdr:colOff>136525</xdr:colOff>
      <xdr:row>27</xdr:row>
      <xdr:rowOff>70485</xdr:rowOff>
    </xdr:to>
    <xdr:cxnSp macro="">
      <xdr:nvCxnSpPr>
        <xdr:cNvPr id="92" name="直線コネクタ 91"/>
        <xdr:cNvCxnSpPr/>
      </xdr:nvCxnSpPr>
      <xdr:spPr>
        <a:xfrm>
          <a:off x="1765300" y="543106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125475</xdr:rowOff>
    </xdr:from>
    <xdr:ext cx="405111" cy="259045"/>
    <xdr:sp macro="" textlink="">
      <xdr:nvSpPr>
        <xdr:cNvPr id="97" name="n_1mainValue有形固定資産減価償却率"/>
        <xdr:cNvSpPr txBox="1"/>
      </xdr:nvSpPr>
      <xdr:spPr>
        <a:xfrm>
          <a:off x="3836044" y="518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82295</xdr:rowOff>
    </xdr:from>
    <xdr:ext cx="405111" cy="259045"/>
    <xdr:sp macro="" textlink="">
      <xdr:nvSpPr>
        <xdr:cNvPr id="98" name="n_2mainValue有形固定資産減価償却率"/>
        <xdr:cNvSpPr txBox="1"/>
      </xdr:nvSpPr>
      <xdr:spPr>
        <a:xfrm>
          <a:off x="3086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137812</xdr:rowOff>
    </xdr:from>
    <xdr:ext cx="405111" cy="259045"/>
    <xdr:sp macro="" textlink="">
      <xdr:nvSpPr>
        <xdr:cNvPr id="99" name="n_3mainValue有形固定資産減価償却率"/>
        <xdr:cNvSpPr txBox="1"/>
      </xdr:nvSpPr>
      <xdr:spPr>
        <a:xfrm>
          <a:off x="2324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97716</xdr:rowOff>
    </xdr:from>
    <xdr:ext cx="405111" cy="259045"/>
    <xdr:sp macro="" textlink="">
      <xdr:nvSpPr>
        <xdr:cNvPr id="100" name="n_4mainValue有形固定資産減価償却率"/>
        <xdr:cNvSpPr txBox="1"/>
      </xdr:nvSpPr>
      <xdr:spPr>
        <a:xfrm>
          <a:off x="15627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債務償還比率については、類似団体平均を上回っている。これは、平成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年度にかけて実施した新設小学校建設や平成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実施した新設中学校建設及びその周辺環境整備事業等の財源として発行した町債により、町債残高が増加したことによるものと考えられる。また、令和２年度の比率の上昇は、新型コロナウイルス感染症の影響により外国人観光客が減少したことによる町たばこ税の減収が影響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49723</xdr:rowOff>
    </xdr:from>
    <xdr:to>
      <xdr:col>76</xdr:col>
      <xdr:colOff>73025</xdr:colOff>
      <xdr:row>31</xdr:row>
      <xdr:rowOff>151323</xdr:rowOff>
    </xdr:to>
    <xdr:sp macro="" textlink="">
      <xdr:nvSpPr>
        <xdr:cNvPr id="143" name="楕円 142"/>
        <xdr:cNvSpPr/>
      </xdr:nvSpPr>
      <xdr:spPr>
        <a:xfrm>
          <a:off x="14744700" y="61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28150</xdr:rowOff>
    </xdr:from>
    <xdr:ext cx="469744" cy="259045"/>
    <xdr:sp macro="" textlink="">
      <xdr:nvSpPr>
        <xdr:cNvPr id="144" name="債務償還比率該当値テキスト"/>
        <xdr:cNvSpPr txBox="1"/>
      </xdr:nvSpPr>
      <xdr:spPr>
        <a:xfrm>
          <a:off x="14846300" y="611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160030</xdr:rowOff>
    </xdr:from>
    <xdr:to>
      <xdr:col>72</xdr:col>
      <xdr:colOff>123825</xdr:colOff>
      <xdr:row>31</xdr:row>
      <xdr:rowOff>90180</xdr:rowOff>
    </xdr:to>
    <xdr:sp macro="" textlink="">
      <xdr:nvSpPr>
        <xdr:cNvPr id="145" name="楕円 144"/>
        <xdr:cNvSpPr/>
      </xdr:nvSpPr>
      <xdr:spPr>
        <a:xfrm>
          <a:off x="14033500" y="60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39380</xdr:rowOff>
    </xdr:from>
    <xdr:to>
      <xdr:col>76</xdr:col>
      <xdr:colOff>22225</xdr:colOff>
      <xdr:row>31</xdr:row>
      <xdr:rowOff>100523</xdr:rowOff>
    </xdr:to>
    <xdr:cxnSp macro="">
      <xdr:nvCxnSpPr>
        <xdr:cNvPr id="146" name="直線コネクタ 145"/>
        <xdr:cNvCxnSpPr/>
      </xdr:nvCxnSpPr>
      <xdr:spPr>
        <a:xfrm>
          <a:off x="14084300" y="6125855"/>
          <a:ext cx="711200" cy="6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1620</xdr:rowOff>
    </xdr:from>
    <xdr:to>
      <xdr:col>68</xdr:col>
      <xdr:colOff>123825</xdr:colOff>
      <xdr:row>31</xdr:row>
      <xdr:rowOff>103220</xdr:rowOff>
    </xdr:to>
    <xdr:sp macro="" textlink="">
      <xdr:nvSpPr>
        <xdr:cNvPr id="147" name="楕円 146"/>
        <xdr:cNvSpPr/>
      </xdr:nvSpPr>
      <xdr:spPr>
        <a:xfrm>
          <a:off x="132715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39380</xdr:rowOff>
    </xdr:from>
    <xdr:to>
      <xdr:col>72</xdr:col>
      <xdr:colOff>73025</xdr:colOff>
      <xdr:row>31</xdr:row>
      <xdr:rowOff>52420</xdr:rowOff>
    </xdr:to>
    <xdr:cxnSp macro="">
      <xdr:nvCxnSpPr>
        <xdr:cNvPr id="148" name="直線コネクタ 147"/>
        <xdr:cNvCxnSpPr/>
      </xdr:nvCxnSpPr>
      <xdr:spPr>
        <a:xfrm flipV="1">
          <a:off x="13322300" y="6125855"/>
          <a:ext cx="762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93533</xdr:rowOff>
    </xdr:from>
    <xdr:to>
      <xdr:col>64</xdr:col>
      <xdr:colOff>123825</xdr:colOff>
      <xdr:row>31</xdr:row>
      <xdr:rowOff>23683</xdr:rowOff>
    </xdr:to>
    <xdr:sp macro="" textlink="">
      <xdr:nvSpPr>
        <xdr:cNvPr id="149" name="楕円 148"/>
        <xdr:cNvSpPr/>
      </xdr:nvSpPr>
      <xdr:spPr>
        <a:xfrm>
          <a:off x="12509500" y="60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144333</xdr:rowOff>
    </xdr:from>
    <xdr:to>
      <xdr:col>68</xdr:col>
      <xdr:colOff>73025</xdr:colOff>
      <xdr:row>31</xdr:row>
      <xdr:rowOff>52420</xdr:rowOff>
    </xdr:to>
    <xdr:cxnSp macro="">
      <xdr:nvCxnSpPr>
        <xdr:cNvPr id="150" name="直線コネクタ 149"/>
        <xdr:cNvCxnSpPr/>
      </xdr:nvCxnSpPr>
      <xdr:spPr>
        <a:xfrm>
          <a:off x="12560300" y="6059358"/>
          <a:ext cx="762000" cy="7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40594</xdr:rowOff>
    </xdr:from>
    <xdr:to>
      <xdr:col>60</xdr:col>
      <xdr:colOff>123825</xdr:colOff>
      <xdr:row>30</xdr:row>
      <xdr:rowOff>142194</xdr:rowOff>
    </xdr:to>
    <xdr:sp macro="" textlink="">
      <xdr:nvSpPr>
        <xdr:cNvPr id="151" name="楕円 150"/>
        <xdr:cNvSpPr/>
      </xdr:nvSpPr>
      <xdr:spPr>
        <a:xfrm>
          <a:off x="11747500" y="59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91394</xdr:rowOff>
    </xdr:from>
    <xdr:to>
      <xdr:col>64</xdr:col>
      <xdr:colOff>73025</xdr:colOff>
      <xdr:row>30</xdr:row>
      <xdr:rowOff>144333</xdr:rowOff>
    </xdr:to>
    <xdr:cxnSp macro="">
      <xdr:nvCxnSpPr>
        <xdr:cNvPr id="152" name="直線コネクタ 151"/>
        <xdr:cNvCxnSpPr/>
      </xdr:nvCxnSpPr>
      <xdr:spPr>
        <a:xfrm>
          <a:off x="11798300" y="6006419"/>
          <a:ext cx="762000" cy="5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81307</xdr:rowOff>
    </xdr:from>
    <xdr:ext cx="469744" cy="259045"/>
    <xdr:sp macro="" textlink="">
      <xdr:nvSpPr>
        <xdr:cNvPr id="157" name="n_1mainValue債務償還比率"/>
        <xdr:cNvSpPr txBox="1"/>
      </xdr:nvSpPr>
      <xdr:spPr>
        <a:xfrm>
          <a:off x="13836727" y="616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94347</xdr:rowOff>
    </xdr:from>
    <xdr:ext cx="469744" cy="259045"/>
    <xdr:sp macro="" textlink="">
      <xdr:nvSpPr>
        <xdr:cNvPr id="158" name="n_2mainValue債務償還比率"/>
        <xdr:cNvSpPr txBox="1"/>
      </xdr:nvSpPr>
      <xdr:spPr>
        <a:xfrm>
          <a:off x="13087427" y="618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14810</xdr:rowOff>
    </xdr:from>
    <xdr:ext cx="469744" cy="259045"/>
    <xdr:sp macro="" textlink="">
      <xdr:nvSpPr>
        <xdr:cNvPr id="159" name="n_3mainValue債務償還比率"/>
        <xdr:cNvSpPr txBox="1"/>
      </xdr:nvSpPr>
      <xdr:spPr>
        <a:xfrm>
          <a:off x="12325427" y="61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133321</xdr:rowOff>
    </xdr:from>
    <xdr:ext cx="469744" cy="259045"/>
    <xdr:sp macro="" textlink="">
      <xdr:nvSpPr>
        <xdr:cNvPr id="160" name="n_4mainValue債務償還比率"/>
        <xdr:cNvSpPr txBox="1"/>
      </xdr:nvSpPr>
      <xdr:spPr>
        <a:xfrm>
          <a:off x="11563427" y="60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40005</xdr:rowOff>
    </xdr:to>
    <xdr:cxnSp macro="">
      <xdr:nvCxnSpPr>
        <xdr:cNvPr id="76" name="直線コネクタ 75"/>
        <xdr:cNvCxnSpPr/>
      </xdr:nvCxnSpPr>
      <xdr:spPr>
        <a:xfrm>
          <a:off x="3797300" y="6534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19050</xdr:rowOff>
    </xdr:to>
    <xdr:cxnSp macro="">
      <xdr:nvCxnSpPr>
        <xdr:cNvPr id="78" name="直線コネクタ 77"/>
        <xdr:cNvCxnSpPr/>
      </xdr:nvCxnSpPr>
      <xdr:spPr>
        <a:xfrm>
          <a:off x="2908300" y="65131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37</xdr:row>
      <xdr:rowOff>169545</xdr:rowOff>
    </xdr:to>
    <xdr:cxnSp macro="">
      <xdr:nvCxnSpPr>
        <xdr:cNvPr id="80" name="直線コネクタ 79"/>
        <xdr:cNvCxnSpPr/>
      </xdr:nvCxnSpPr>
      <xdr:spPr>
        <a:xfrm>
          <a:off x="2019300" y="6497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37</xdr:row>
      <xdr:rowOff>156210</xdr:rowOff>
    </xdr:to>
    <xdr:cxnSp macro="">
      <xdr:nvCxnSpPr>
        <xdr:cNvPr id="82" name="直線コネクタ 81"/>
        <xdr:cNvCxnSpPr/>
      </xdr:nvCxnSpPr>
      <xdr:spPr>
        <a:xfrm flipV="1">
          <a:off x="1130300" y="6497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7"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8" name="n_2mainValue【道路】&#10;有形固定資産減価償却率"/>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9"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148006</xdr:rowOff>
    </xdr:from>
    <xdr:to>
      <xdr:col>55</xdr:col>
      <xdr:colOff>50800</xdr:colOff>
      <xdr:row>41</xdr:row>
      <xdr:rowOff>78156</xdr:rowOff>
    </xdr:to>
    <xdr:sp macro="" textlink="">
      <xdr:nvSpPr>
        <xdr:cNvPr id="130" name="楕円 129"/>
        <xdr:cNvSpPr/>
      </xdr:nvSpPr>
      <xdr:spPr>
        <a:xfrm>
          <a:off x="10426700" y="7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62933</xdr:rowOff>
    </xdr:from>
    <xdr:ext cx="469744" cy="259045"/>
    <xdr:sp macro="" textlink="">
      <xdr:nvSpPr>
        <xdr:cNvPr id="131" name="【道路】&#10;一人当たり延長該当値テキスト"/>
        <xdr:cNvSpPr txBox="1"/>
      </xdr:nvSpPr>
      <xdr:spPr>
        <a:xfrm>
          <a:off x="10515600" y="69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146824</xdr:rowOff>
    </xdr:from>
    <xdr:to>
      <xdr:col>50</xdr:col>
      <xdr:colOff>165100</xdr:colOff>
      <xdr:row>41</xdr:row>
      <xdr:rowOff>76974</xdr:rowOff>
    </xdr:to>
    <xdr:sp macro="" textlink="">
      <xdr:nvSpPr>
        <xdr:cNvPr id="132" name="楕円 131"/>
        <xdr:cNvSpPr/>
      </xdr:nvSpPr>
      <xdr:spPr>
        <a:xfrm>
          <a:off x="9588500" y="70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26174</xdr:rowOff>
    </xdr:from>
    <xdr:to>
      <xdr:col>55</xdr:col>
      <xdr:colOff>0</xdr:colOff>
      <xdr:row>41</xdr:row>
      <xdr:rowOff>27356</xdr:rowOff>
    </xdr:to>
    <xdr:cxnSp macro="">
      <xdr:nvCxnSpPr>
        <xdr:cNvPr id="133" name="直線コネクタ 132"/>
        <xdr:cNvCxnSpPr/>
      </xdr:nvCxnSpPr>
      <xdr:spPr>
        <a:xfrm>
          <a:off x="9639300" y="7055624"/>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143587</xdr:rowOff>
    </xdr:from>
    <xdr:to>
      <xdr:col>46</xdr:col>
      <xdr:colOff>38100</xdr:colOff>
      <xdr:row>41</xdr:row>
      <xdr:rowOff>73737</xdr:rowOff>
    </xdr:to>
    <xdr:sp macro="" textlink="">
      <xdr:nvSpPr>
        <xdr:cNvPr id="134" name="楕円 133"/>
        <xdr:cNvSpPr/>
      </xdr:nvSpPr>
      <xdr:spPr>
        <a:xfrm>
          <a:off x="8699500" y="7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22937</xdr:rowOff>
    </xdr:from>
    <xdr:to>
      <xdr:col>50</xdr:col>
      <xdr:colOff>114300</xdr:colOff>
      <xdr:row>41</xdr:row>
      <xdr:rowOff>26174</xdr:rowOff>
    </xdr:to>
    <xdr:cxnSp macro="">
      <xdr:nvCxnSpPr>
        <xdr:cNvPr id="135" name="直線コネクタ 134"/>
        <xdr:cNvCxnSpPr/>
      </xdr:nvCxnSpPr>
      <xdr:spPr>
        <a:xfrm>
          <a:off x="8750300" y="7052387"/>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141795</xdr:rowOff>
    </xdr:from>
    <xdr:to>
      <xdr:col>41</xdr:col>
      <xdr:colOff>101600</xdr:colOff>
      <xdr:row>41</xdr:row>
      <xdr:rowOff>71945</xdr:rowOff>
    </xdr:to>
    <xdr:sp macro="" textlink="">
      <xdr:nvSpPr>
        <xdr:cNvPr id="136" name="楕円 135"/>
        <xdr:cNvSpPr/>
      </xdr:nvSpPr>
      <xdr:spPr>
        <a:xfrm>
          <a:off x="7810500" y="69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21145</xdr:rowOff>
    </xdr:from>
    <xdr:to>
      <xdr:col>45</xdr:col>
      <xdr:colOff>177800</xdr:colOff>
      <xdr:row>41</xdr:row>
      <xdr:rowOff>22937</xdr:rowOff>
    </xdr:to>
    <xdr:cxnSp macro="">
      <xdr:nvCxnSpPr>
        <xdr:cNvPr id="137" name="直線コネクタ 136"/>
        <xdr:cNvCxnSpPr/>
      </xdr:nvCxnSpPr>
      <xdr:spPr>
        <a:xfrm>
          <a:off x="7861300" y="705059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140348</xdr:rowOff>
    </xdr:from>
    <xdr:to>
      <xdr:col>36</xdr:col>
      <xdr:colOff>165100</xdr:colOff>
      <xdr:row>41</xdr:row>
      <xdr:rowOff>70498</xdr:rowOff>
    </xdr:to>
    <xdr:sp macro="" textlink="">
      <xdr:nvSpPr>
        <xdr:cNvPr id="138" name="楕円 137"/>
        <xdr:cNvSpPr/>
      </xdr:nvSpPr>
      <xdr:spPr>
        <a:xfrm>
          <a:off x="6921500" y="69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19698</xdr:rowOff>
    </xdr:from>
    <xdr:to>
      <xdr:col>41</xdr:col>
      <xdr:colOff>50800</xdr:colOff>
      <xdr:row>41</xdr:row>
      <xdr:rowOff>21145</xdr:rowOff>
    </xdr:to>
    <xdr:cxnSp macro="">
      <xdr:nvCxnSpPr>
        <xdr:cNvPr id="139" name="直線コネクタ 138"/>
        <xdr:cNvCxnSpPr/>
      </xdr:nvCxnSpPr>
      <xdr:spPr>
        <a:xfrm>
          <a:off x="6972300" y="704914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68101</xdr:rowOff>
    </xdr:from>
    <xdr:ext cx="469744" cy="259045"/>
    <xdr:sp macro="" textlink="">
      <xdr:nvSpPr>
        <xdr:cNvPr id="144" name="n_1mainValue【道路】&#10;一人当たり延長"/>
        <xdr:cNvSpPr txBox="1"/>
      </xdr:nvSpPr>
      <xdr:spPr>
        <a:xfrm>
          <a:off x="9391727" y="709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64864</xdr:rowOff>
    </xdr:from>
    <xdr:ext cx="469744" cy="259045"/>
    <xdr:sp macro="" textlink="">
      <xdr:nvSpPr>
        <xdr:cNvPr id="145" name="n_2mainValue【道路】&#10;一人当たり延長"/>
        <xdr:cNvSpPr txBox="1"/>
      </xdr:nvSpPr>
      <xdr:spPr>
        <a:xfrm>
          <a:off x="8515427" y="70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63072</xdr:rowOff>
    </xdr:from>
    <xdr:ext cx="469744" cy="259045"/>
    <xdr:sp macro="" textlink="">
      <xdr:nvSpPr>
        <xdr:cNvPr id="146" name="n_3mainValue【道路】&#10;一人当たり延長"/>
        <xdr:cNvSpPr txBox="1"/>
      </xdr:nvSpPr>
      <xdr:spPr>
        <a:xfrm>
          <a:off x="7626427" y="70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61625</xdr:rowOff>
    </xdr:from>
    <xdr:ext cx="469744" cy="259045"/>
    <xdr:sp macro="" textlink="">
      <xdr:nvSpPr>
        <xdr:cNvPr id="147" name="n_4mainValue【道路】&#10;一人当たり延長"/>
        <xdr:cNvSpPr txBox="1"/>
      </xdr:nvSpPr>
      <xdr:spPr>
        <a:xfrm>
          <a:off x="6737427" y="70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140244</xdr:rowOff>
    </xdr:from>
    <xdr:to>
      <xdr:col>24</xdr:col>
      <xdr:colOff>114300</xdr:colOff>
      <xdr:row>58</xdr:row>
      <xdr:rowOff>70394</xdr:rowOff>
    </xdr:to>
    <xdr:sp macro="" textlink="">
      <xdr:nvSpPr>
        <xdr:cNvPr id="189" name="楕円 188"/>
        <xdr:cNvSpPr/>
      </xdr:nvSpPr>
      <xdr:spPr>
        <a:xfrm>
          <a:off x="4584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163121</xdr:rowOff>
    </xdr:from>
    <xdr:ext cx="405111" cy="259045"/>
    <xdr:sp macro="" textlink="">
      <xdr:nvSpPr>
        <xdr:cNvPr id="190" name="【橋りょう・トンネル】&#10;有形固定資産減価償却率該当値テキスト"/>
        <xdr:cNvSpPr txBox="1"/>
      </xdr:nvSpPr>
      <xdr:spPr>
        <a:xfrm>
          <a:off x="4673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191" name="楕円 190"/>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164919</xdr:rowOff>
    </xdr:from>
    <xdr:to>
      <xdr:col>24</xdr:col>
      <xdr:colOff>63500</xdr:colOff>
      <xdr:row>58</xdr:row>
      <xdr:rowOff>19594</xdr:rowOff>
    </xdr:to>
    <xdr:cxnSp macro="">
      <xdr:nvCxnSpPr>
        <xdr:cNvPr id="192" name="直線コネクタ 191"/>
        <xdr:cNvCxnSpPr/>
      </xdr:nvCxnSpPr>
      <xdr:spPr>
        <a:xfrm>
          <a:off x="3797300" y="99375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89626</xdr:rowOff>
    </xdr:from>
    <xdr:to>
      <xdr:col>15</xdr:col>
      <xdr:colOff>101600</xdr:colOff>
      <xdr:row>58</xdr:row>
      <xdr:rowOff>19776</xdr:rowOff>
    </xdr:to>
    <xdr:sp macro="" textlink="">
      <xdr:nvSpPr>
        <xdr:cNvPr id="193" name="楕円 192"/>
        <xdr:cNvSpPr/>
      </xdr:nvSpPr>
      <xdr:spPr>
        <a:xfrm>
          <a:off x="2857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140426</xdr:rowOff>
    </xdr:from>
    <xdr:to>
      <xdr:col>19</xdr:col>
      <xdr:colOff>177800</xdr:colOff>
      <xdr:row>57</xdr:row>
      <xdr:rowOff>164919</xdr:rowOff>
    </xdr:to>
    <xdr:cxnSp macro="">
      <xdr:nvCxnSpPr>
        <xdr:cNvPr id="194" name="直線コネクタ 193"/>
        <xdr:cNvCxnSpPr/>
      </xdr:nvCxnSpPr>
      <xdr:spPr>
        <a:xfrm>
          <a:off x="2908300" y="99130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47172</xdr:rowOff>
    </xdr:from>
    <xdr:to>
      <xdr:col>10</xdr:col>
      <xdr:colOff>165100</xdr:colOff>
      <xdr:row>55</xdr:row>
      <xdr:rowOff>148772</xdr:rowOff>
    </xdr:to>
    <xdr:sp macro="" textlink="">
      <xdr:nvSpPr>
        <xdr:cNvPr id="195" name="楕円 194"/>
        <xdr:cNvSpPr/>
      </xdr:nvSpPr>
      <xdr:spPr>
        <a:xfrm>
          <a:off x="1968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97972</xdr:rowOff>
    </xdr:from>
    <xdr:to>
      <xdr:col>15</xdr:col>
      <xdr:colOff>50800</xdr:colOff>
      <xdr:row>57</xdr:row>
      <xdr:rowOff>140426</xdr:rowOff>
    </xdr:to>
    <xdr:cxnSp macro="">
      <xdr:nvCxnSpPr>
        <xdr:cNvPr id="196" name="直線コネクタ 195"/>
        <xdr:cNvCxnSpPr/>
      </xdr:nvCxnSpPr>
      <xdr:spPr>
        <a:xfrm>
          <a:off x="2019300" y="9527722"/>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19413</xdr:rowOff>
    </xdr:from>
    <xdr:to>
      <xdr:col>6</xdr:col>
      <xdr:colOff>38100</xdr:colOff>
      <xdr:row>55</xdr:row>
      <xdr:rowOff>121013</xdr:rowOff>
    </xdr:to>
    <xdr:sp macro="" textlink="">
      <xdr:nvSpPr>
        <xdr:cNvPr id="197" name="楕円 196"/>
        <xdr:cNvSpPr/>
      </xdr:nvSpPr>
      <xdr:spPr>
        <a:xfrm>
          <a:off x="1079500" y="94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70213</xdr:rowOff>
    </xdr:from>
    <xdr:to>
      <xdr:col>10</xdr:col>
      <xdr:colOff>114300</xdr:colOff>
      <xdr:row>55</xdr:row>
      <xdr:rowOff>97972</xdr:rowOff>
    </xdr:to>
    <xdr:cxnSp macro="">
      <xdr:nvCxnSpPr>
        <xdr:cNvPr id="198" name="直線コネクタ 197"/>
        <xdr:cNvCxnSpPr/>
      </xdr:nvCxnSpPr>
      <xdr:spPr>
        <a:xfrm>
          <a:off x="1130300" y="94999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60796</xdr:rowOff>
    </xdr:from>
    <xdr:ext cx="405111" cy="259045"/>
    <xdr:sp macro="" textlink="">
      <xdr:nvSpPr>
        <xdr:cNvPr id="203" name="n_1mainValue【橋りょう・トンネル】&#10;有形固定資産減価償却率"/>
        <xdr:cNvSpPr txBox="1"/>
      </xdr:nvSpPr>
      <xdr:spPr>
        <a:xfrm>
          <a:off x="3582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36303</xdr:rowOff>
    </xdr:from>
    <xdr:ext cx="405111" cy="259045"/>
    <xdr:sp macro="" textlink="">
      <xdr:nvSpPr>
        <xdr:cNvPr id="204" name="n_2mainValue【橋りょう・トンネル】&#10;有形固定資産減価償却率"/>
        <xdr:cNvSpPr txBox="1"/>
      </xdr:nvSpPr>
      <xdr:spPr>
        <a:xfrm>
          <a:off x="2705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165299</xdr:rowOff>
    </xdr:from>
    <xdr:ext cx="340478" cy="259045"/>
    <xdr:sp macro="" textlink="">
      <xdr:nvSpPr>
        <xdr:cNvPr id="205" name="n_3mainValue【橋りょう・トンネル】&#10;有形固定資産減価償却率"/>
        <xdr:cNvSpPr txBox="1"/>
      </xdr:nvSpPr>
      <xdr:spPr>
        <a:xfrm>
          <a:off x="1849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137540</xdr:rowOff>
    </xdr:from>
    <xdr:ext cx="340478" cy="259045"/>
    <xdr:sp macro="" textlink="">
      <xdr:nvSpPr>
        <xdr:cNvPr id="206" name="n_4mainValue【橋りょう・トンネル】&#10;有形固定資産減価償却率"/>
        <xdr:cNvSpPr txBox="1"/>
      </xdr:nvSpPr>
      <xdr:spPr>
        <a:xfrm>
          <a:off x="960061" y="9224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143628</xdr:rowOff>
    </xdr:from>
    <xdr:to>
      <xdr:col>55</xdr:col>
      <xdr:colOff>50800</xdr:colOff>
      <xdr:row>64</xdr:row>
      <xdr:rowOff>73778</xdr:rowOff>
    </xdr:to>
    <xdr:sp macro="" textlink="">
      <xdr:nvSpPr>
        <xdr:cNvPr id="246" name="楕円 245"/>
        <xdr:cNvSpPr/>
      </xdr:nvSpPr>
      <xdr:spPr>
        <a:xfrm>
          <a:off x="10426700" y="10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58555</xdr:rowOff>
    </xdr:from>
    <xdr:ext cx="534377" cy="259045"/>
    <xdr:sp macro="" textlink="">
      <xdr:nvSpPr>
        <xdr:cNvPr id="247" name="【橋りょう・トンネル】&#10;一人当たり有形固定資産（償却資産）額該当値テキスト"/>
        <xdr:cNvSpPr txBox="1"/>
      </xdr:nvSpPr>
      <xdr:spPr>
        <a:xfrm>
          <a:off x="10515600" y="108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143200</xdr:rowOff>
    </xdr:from>
    <xdr:to>
      <xdr:col>50</xdr:col>
      <xdr:colOff>165100</xdr:colOff>
      <xdr:row>64</xdr:row>
      <xdr:rowOff>73350</xdr:rowOff>
    </xdr:to>
    <xdr:sp macro="" textlink="">
      <xdr:nvSpPr>
        <xdr:cNvPr id="248" name="楕円 247"/>
        <xdr:cNvSpPr/>
      </xdr:nvSpPr>
      <xdr:spPr>
        <a:xfrm>
          <a:off x="9588500" y="109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22550</xdr:rowOff>
    </xdr:from>
    <xdr:to>
      <xdr:col>55</xdr:col>
      <xdr:colOff>0</xdr:colOff>
      <xdr:row>64</xdr:row>
      <xdr:rowOff>22978</xdr:rowOff>
    </xdr:to>
    <xdr:cxnSp macro="">
      <xdr:nvCxnSpPr>
        <xdr:cNvPr id="249" name="直線コネクタ 248"/>
        <xdr:cNvCxnSpPr/>
      </xdr:nvCxnSpPr>
      <xdr:spPr>
        <a:xfrm>
          <a:off x="9639300" y="10995350"/>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142935</xdr:rowOff>
    </xdr:from>
    <xdr:to>
      <xdr:col>46</xdr:col>
      <xdr:colOff>38100</xdr:colOff>
      <xdr:row>64</xdr:row>
      <xdr:rowOff>73085</xdr:rowOff>
    </xdr:to>
    <xdr:sp macro="" textlink="">
      <xdr:nvSpPr>
        <xdr:cNvPr id="250" name="楕円 249"/>
        <xdr:cNvSpPr/>
      </xdr:nvSpPr>
      <xdr:spPr>
        <a:xfrm>
          <a:off x="8699500" y="109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22285</xdr:rowOff>
    </xdr:from>
    <xdr:to>
      <xdr:col>50</xdr:col>
      <xdr:colOff>114300</xdr:colOff>
      <xdr:row>64</xdr:row>
      <xdr:rowOff>22550</xdr:rowOff>
    </xdr:to>
    <xdr:cxnSp macro="">
      <xdr:nvCxnSpPr>
        <xdr:cNvPr id="251" name="直線コネクタ 250"/>
        <xdr:cNvCxnSpPr/>
      </xdr:nvCxnSpPr>
      <xdr:spPr>
        <a:xfrm>
          <a:off x="8750300" y="1099508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959</xdr:rowOff>
    </xdr:from>
    <xdr:to>
      <xdr:col>41</xdr:col>
      <xdr:colOff>101600</xdr:colOff>
      <xdr:row>64</xdr:row>
      <xdr:rowOff>102559</xdr:rowOff>
    </xdr:to>
    <xdr:sp macro="" textlink="">
      <xdr:nvSpPr>
        <xdr:cNvPr id="252" name="楕円 251"/>
        <xdr:cNvSpPr/>
      </xdr:nvSpPr>
      <xdr:spPr>
        <a:xfrm>
          <a:off x="7810500" y="109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22285</xdr:rowOff>
    </xdr:from>
    <xdr:to>
      <xdr:col>45</xdr:col>
      <xdr:colOff>177800</xdr:colOff>
      <xdr:row>64</xdr:row>
      <xdr:rowOff>51759</xdr:rowOff>
    </xdr:to>
    <xdr:cxnSp macro="">
      <xdr:nvCxnSpPr>
        <xdr:cNvPr id="253" name="直線コネクタ 252"/>
        <xdr:cNvCxnSpPr/>
      </xdr:nvCxnSpPr>
      <xdr:spPr>
        <a:xfrm flipV="1">
          <a:off x="7861300" y="10995085"/>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701</xdr:rowOff>
    </xdr:from>
    <xdr:to>
      <xdr:col>36</xdr:col>
      <xdr:colOff>165100</xdr:colOff>
      <xdr:row>64</xdr:row>
      <xdr:rowOff>102301</xdr:rowOff>
    </xdr:to>
    <xdr:sp macro="" textlink="">
      <xdr:nvSpPr>
        <xdr:cNvPr id="254" name="楕円 253"/>
        <xdr:cNvSpPr/>
      </xdr:nvSpPr>
      <xdr:spPr>
        <a:xfrm>
          <a:off x="6921500" y="109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51501</xdr:rowOff>
    </xdr:from>
    <xdr:to>
      <xdr:col>41</xdr:col>
      <xdr:colOff>50800</xdr:colOff>
      <xdr:row>64</xdr:row>
      <xdr:rowOff>51759</xdr:rowOff>
    </xdr:to>
    <xdr:cxnSp macro="">
      <xdr:nvCxnSpPr>
        <xdr:cNvPr id="255" name="直線コネクタ 254"/>
        <xdr:cNvCxnSpPr/>
      </xdr:nvCxnSpPr>
      <xdr:spPr>
        <a:xfrm>
          <a:off x="6972300" y="1102430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64477</xdr:rowOff>
    </xdr:from>
    <xdr:ext cx="534377" cy="259045"/>
    <xdr:sp macro="" textlink="">
      <xdr:nvSpPr>
        <xdr:cNvPr id="260" name="n_1mainValue【橋りょう・トンネル】&#10;一人当たり有形固定資産（償却資産）額"/>
        <xdr:cNvSpPr txBox="1"/>
      </xdr:nvSpPr>
      <xdr:spPr>
        <a:xfrm>
          <a:off x="9359411" y="110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64212</xdr:rowOff>
    </xdr:from>
    <xdr:ext cx="534377" cy="259045"/>
    <xdr:sp macro="" textlink="">
      <xdr:nvSpPr>
        <xdr:cNvPr id="261" name="n_2mainValue【橋りょう・トンネル】&#10;一人当たり有形固定資産（償却資産）額"/>
        <xdr:cNvSpPr txBox="1"/>
      </xdr:nvSpPr>
      <xdr:spPr>
        <a:xfrm>
          <a:off x="8483111" y="110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93686</xdr:rowOff>
    </xdr:from>
    <xdr:ext cx="534377" cy="259045"/>
    <xdr:sp macro="" textlink="">
      <xdr:nvSpPr>
        <xdr:cNvPr id="262" name="n_3mainValue【橋りょう・トンネル】&#10;一人当たり有形固定資産（償却資産）額"/>
        <xdr:cNvSpPr txBox="1"/>
      </xdr:nvSpPr>
      <xdr:spPr>
        <a:xfrm>
          <a:off x="7594111" y="110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93428</xdr:rowOff>
    </xdr:from>
    <xdr:ext cx="534377" cy="259045"/>
    <xdr:sp macro="" textlink="">
      <xdr:nvSpPr>
        <xdr:cNvPr id="263" name="n_4mainValue【橋りょう・トンネル】&#10;一人当たり有形固定資産（償却資産）額"/>
        <xdr:cNvSpPr txBox="1"/>
      </xdr:nvSpPr>
      <xdr:spPr>
        <a:xfrm>
          <a:off x="6705111" y="110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305" name="楕円 304"/>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306"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132624</xdr:rowOff>
    </xdr:from>
    <xdr:to>
      <xdr:col>20</xdr:col>
      <xdr:colOff>38100</xdr:colOff>
      <xdr:row>86</xdr:row>
      <xdr:rowOff>62774</xdr:rowOff>
    </xdr:to>
    <xdr:sp macro="" textlink="">
      <xdr:nvSpPr>
        <xdr:cNvPr id="307" name="楕円 306"/>
        <xdr:cNvSpPr/>
      </xdr:nvSpPr>
      <xdr:spPr>
        <a:xfrm>
          <a:off x="3746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86</xdr:row>
      <xdr:rowOff>11974</xdr:rowOff>
    </xdr:to>
    <xdr:cxnSp macro="">
      <xdr:nvCxnSpPr>
        <xdr:cNvPr id="308" name="直線コネクタ 307"/>
        <xdr:cNvCxnSpPr/>
      </xdr:nvCxnSpPr>
      <xdr:spPr>
        <a:xfrm flipV="1">
          <a:off x="3797300" y="13914120"/>
          <a:ext cx="8382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119562</xdr:rowOff>
    </xdr:from>
    <xdr:to>
      <xdr:col>15</xdr:col>
      <xdr:colOff>101600</xdr:colOff>
      <xdr:row>86</xdr:row>
      <xdr:rowOff>49712</xdr:rowOff>
    </xdr:to>
    <xdr:sp macro="" textlink="">
      <xdr:nvSpPr>
        <xdr:cNvPr id="309" name="楕円 308"/>
        <xdr:cNvSpPr/>
      </xdr:nvSpPr>
      <xdr:spPr>
        <a:xfrm>
          <a:off x="2857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170362</xdr:rowOff>
    </xdr:from>
    <xdr:to>
      <xdr:col>19</xdr:col>
      <xdr:colOff>177800</xdr:colOff>
      <xdr:row>86</xdr:row>
      <xdr:rowOff>11974</xdr:rowOff>
    </xdr:to>
    <xdr:cxnSp macro="">
      <xdr:nvCxnSpPr>
        <xdr:cNvPr id="310" name="直線コネクタ 309"/>
        <xdr:cNvCxnSpPr/>
      </xdr:nvCxnSpPr>
      <xdr:spPr>
        <a:xfrm>
          <a:off x="2908300" y="147436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114663</xdr:rowOff>
    </xdr:from>
    <xdr:to>
      <xdr:col>10</xdr:col>
      <xdr:colOff>165100</xdr:colOff>
      <xdr:row>86</xdr:row>
      <xdr:rowOff>44813</xdr:rowOff>
    </xdr:to>
    <xdr:sp macro="" textlink="">
      <xdr:nvSpPr>
        <xdr:cNvPr id="311" name="楕円 310"/>
        <xdr:cNvSpPr/>
      </xdr:nvSpPr>
      <xdr:spPr>
        <a:xfrm>
          <a:off x="1968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165463</xdr:rowOff>
    </xdr:from>
    <xdr:to>
      <xdr:col>15</xdr:col>
      <xdr:colOff>50800</xdr:colOff>
      <xdr:row>85</xdr:row>
      <xdr:rowOff>170362</xdr:rowOff>
    </xdr:to>
    <xdr:cxnSp macro="">
      <xdr:nvCxnSpPr>
        <xdr:cNvPr id="312" name="直線コネクタ 311"/>
        <xdr:cNvCxnSpPr/>
      </xdr:nvCxnSpPr>
      <xdr:spPr>
        <a:xfrm>
          <a:off x="2019300" y="147387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116295</xdr:rowOff>
    </xdr:from>
    <xdr:to>
      <xdr:col>6</xdr:col>
      <xdr:colOff>38100</xdr:colOff>
      <xdr:row>86</xdr:row>
      <xdr:rowOff>46445</xdr:rowOff>
    </xdr:to>
    <xdr:sp macro="" textlink="">
      <xdr:nvSpPr>
        <xdr:cNvPr id="313" name="楕円 312"/>
        <xdr:cNvSpPr/>
      </xdr:nvSpPr>
      <xdr:spPr>
        <a:xfrm>
          <a:off x="1079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165463</xdr:rowOff>
    </xdr:from>
    <xdr:to>
      <xdr:col>10</xdr:col>
      <xdr:colOff>114300</xdr:colOff>
      <xdr:row>85</xdr:row>
      <xdr:rowOff>167095</xdr:rowOff>
    </xdr:to>
    <xdr:cxnSp macro="">
      <xdr:nvCxnSpPr>
        <xdr:cNvPr id="314" name="直線コネクタ 313"/>
        <xdr:cNvCxnSpPr/>
      </xdr:nvCxnSpPr>
      <xdr:spPr>
        <a:xfrm flipV="1">
          <a:off x="1130300" y="147387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53901</xdr:rowOff>
    </xdr:from>
    <xdr:ext cx="405111" cy="259045"/>
    <xdr:sp macro="" textlink="">
      <xdr:nvSpPr>
        <xdr:cNvPr id="319" name="n_1mainValue【公営住宅】&#10;有形固定資産減価償却率"/>
        <xdr:cNvSpPr txBox="1"/>
      </xdr:nvSpPr>
      <xdr:spPr>
        <a:xfrm>
          <a:off x="35820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40839</xdr:rowOff>
    </xdr:from>
    <xdr:ext cx="405111" cy="259045"/>
    <xdr:sp macro="" textlink="">
      <xdr:nvSpPr>
        <xdr:cNvPr id="320" name="n_2mainValue【公営住宅】&#10;有形固定資産減価償却率"/>
        <xdr:cNvSpPr txBox="1"/>
      </xdr:nvSpPr>
      <xdr:spPr>
        <a:xfrm>
          <a:off x="2705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35940</xdr:rowOff>
    </xdr:from>
    <xdr:ext cx="405111" cy="259045"/>
    <xdr:sp macro="" textlink="">
      <xdr:nvSpPr>
        <xdr:cNvPr id="321" name="n_3mainValue【公営住宅】&#10;有形固定資産減価償却率"/>
        <xdr:cNvSpPr txBox="1"/>
      </xdr:nvSpPr>
      <xdr:spPr>
        <a:xfrm>
          <a:off x="1816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37572</xdr:rowOff>
    </xdr:from>
    <xdr:ext cx="405111" cy="259045"/>
    <xdr:sp macro="" textlink="">
      <xdr:nvSpPr>
        <xdr:cNvPr id="322" name="n_4mainValue【公営住宅】&#10;有形固定資産減価償却率"/>
        <xdr:cNvSpPr txBox="1"/>
      </xdr:nvSpPr>
      <xdr:spPr>
        <a:xfrm>
          <a:off x="927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123317</xdr:rowOff>
    </xdr:from>
    <xdr:to>
      <xdr:col>55</xdr:col>
      <xdr:colOff>50800</xdr:colOff>
      <xdr:row>86</xdr:row>
      <xdr:rowOff>53467</xdr:rowOff>
    </xdr:to>
    <xdr:sp macro="" textlink="">
      <xdr:nvSpPr>
        <xdr:cNvPr id="360" name="楕円 359"/>
        <xdr:cNvSpPr/>
      </xdr:nvSpPr>
      <xdr:spPr>
        <a:xfrm>
          <a:off x="10426700" y="146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38244</xdr:rowOff>
    </xdr:from>
    <xdr:ext cx="469744" cy="259045"/>
    <xdr:sp macro="" textlink="">
      <xdr:nvSpPr>
        <xdr:cNvPr id="361" name="【公営住宅】&#10;一人当たり面積該当値テキスト"/>
        <xdr:cNvSpPr txBox="1"/>
      </xdr:nvSpPr>
      <xdr:spPr>
        <a:xfrm>
          <a:off x="10515600" y="1461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137491</xdr:rowOff>
    </xdr:from>
    <xdr:to>
      <xdr:col>50</xdr:col>
      <xdr:colOff>165100</xdr:colOff>
      <xdr:row>86</xdr:row>
      <xdr:rowOff>67641</xdr:rowOff>
    </xdr:to>
    <xdr:sp macro="" textlink="">
      <xdr:nvSpPr>
        <xdr:cNvPr id="362" name="楕円 361"/>
        <xdr:cNvSpPr/>
      </xdr:nvSpPr>
      <xdr:spPr>
        <a:xfrm>
          <a:off x="9588500" y="147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xdr:rowOff>
    </xdr:from>
    <xdr:to>
      <xdr:col>55</xdr:col>
      <xdr:colOff>0</xdr:colOff>
      <xdr:row>86</xdr:row>
      <xdr:rowOff>16841</xdr:rowOff>
    </xdr:to>
    <xdr:cxnSp macro="">
      <xdr:nvCxnSpPr>
        <xdr:cNvPr id="363" name="直線コネクタ 362"/>
        <xdr:cNvCxnSpPr/>
      </xdr:nvCxnSpPr>
      <xdr:spPr>
        <a:xfrm flipV="1">
          <a:off x="9639300" y="14747367"/>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137033</xdr:rowOff>
    </xdr:from>
    <xdr:to>
      <xdr:col>46</xdr:col>
      <xdr:colOff>38100</xdr:colOff>
      <xdr:row>86</xdr:row>
      <xdr:rowOff>67183</xdr:rowOff>
    </xdr:to>
    <xdr:sp macro="" textlink="">
      <xdr:nvSpPr>
        <xdr:cNvPr id="364" name="楕円 363"/>
        <xdr:cNvSpPr/>
      </xdr:nvSpPr>
      <xdr:spPr>
        <a:xfrm>
          <a:off x="8699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16383</xdr:rowOff>
    </xdr:from>
    <xdr:to>
      <xdr:col>50</xdr:col>
      <xdr:colOff>114300</xdr:colOff>
      <xdr:row>86</xdr:row>
      <xdr:rowOff>16841</xdr:rowOff>
    </xdr:to>
    <xdr:cxnSp macro="">
      <xdr:nvCxnSpPr>
        <xdr:cNvPr id="365" name="直線コネクタ 364"/>
        <xdr:cNvCxnSpPr/>
      </xdr:nvCxnSpPr>
      <xdr:spPr>
        <a:xfrm>
          <a:off x="8750300" y="147610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136804</xdr:rowOff>
    </xdr:from>
    <xdr:to>
      <xdr:col>41</xdr:col>
      <xdr:colOff>101600</xdr:colOff>
      <xdr:row>86</xdr:row>
      <xdr:rowOff>66954</xdr:rowOff>
    </xdr:to>
    <xdr:sp macro="" textlink="">
      <xdr:nvSpPr>
        <xdr:cNvPr id="366" name="楕円 365"/>
        <xdr:cNvSpPr/>
      </xdr:nvSpPr>
      <xdr:spPr>
        <a:xfrm>
          <a:off x="7810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16154</xdr:rowOff>
    </xdr:from>
    <xdr:to>
      <xdr:col>45</xdr:col>
      <xdr:colOff>177800</xdr:colOff>
      <xdr:row>86</xdr:row>
      <xdr:rowOff>16383</xdr:rowOff>
    </xdr:to>
    <xdr:cxnSp macro="">
      <xdr:nvCxnSpPr>
        <xdr:cNvPr id="367" name="直線コネクタ 366"/>
        <xdr:cNvCxnSpPr/>
      </xdr:nvCxnSpPr>
      <xdr:spPr>
        <a:xfrm>
          <a:off x="7861300" y="147608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136347</xdr:rowOff>
    </xdr:from>
    <xdr:to>
      <xdr:col>36</xdr:col>
      <xdr:colOff>165100</xdr:colOff>
      <xdr:row>86</xdr:row>
      <xdr:rowOff>66497</xdr:rowOff>
    </xdr:to>
    <xdr:sp macro="" textlink="">
      <xdr:nvSpPr>
        <xdr:cNvPr id="368" name="楕円 367"/>
        <xdr:cNvSpPr/>
      </xdr:nvSpPr>
      <xdr:spPr>
        <a:xfrm>
          <a:off x="6921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15697</xdr:rowOff>
    </xdr:from>
    <xdr:to>
      <xdr:col>41</xdr:col>
      <xdr:colOff>50800</xdr:colOff>
      <xdr:row>86</xdr:row>
      <xdr:rowOff>16154</xdr:rowOff>
    </xdr:to>
    <xdr:cxnSp macro="">
      <xdr:nvCxnSpPr>
        <xdr:cNvPr id="369" name="直線コネクタ 368"/>
        <xdr:cNvCxnSpPr/>
      </xdr:nvCxnSpPr>
      <xdr:spPr>
        <a:xfrm>
          <a:off x="6972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58768</xdr:rowOff>
    </xdr:from>
    <xdr:ext cx="469744" cy="259045"/>
    <xdr:sp macro="" textlink="">
      <xdr:nvSpPr>
        <xdr:cNvPr id="374" name="n_1mainValue【公営住宅】&#10;一人当たり面積"/>
        <xdr:cNvSpPr txBox="1"/>
      </xdr:nvSpPr>
      <xdr:spPr>
        <a:xfrm>
          <a:off x="9391727" y="1480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58310</xdr:rowOff>
    </xdr:from>
    <xdr:ext cx="469744" cy="259045"/>
    <xdr:sp macro="" textlink="">
      <xdr:nvSpPr>
        <xdr:cNvPr id="375" name="n_2mainValue【公営住宅】&#10;一人当たり面積"/>
        <xdr:cNvSpPr txBox="1"/>
      </xdr:nvSpPr>
      <xdr:spPr>
        <a:xfrm>
          <a:off x="8515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58081</xdr:rowOff>
    </xdr:from>
    <xdr:ext cx="469744" cy="259045"/>
    <xdr:sp macro="" textlink="">
      <xdr:nvSpPr>
        <xdr:cNvPr id="376" name="n_3mainValue【公営住宅】&#10;一人当たり面積"/>
        <xdr:cNvSpPr txBox="1"/>
      </xdr:nvSpPr>
      <xdr:spPr>
        <a:xfrm>
          <a:off x="7626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57624</xdr:rowOff>
    </xdr:from>
    <xdr:ext cx="469744" cy="259045"/>
    <xdr:sp macro="" textlink="">
      <xdr:nvSpPr>
        <xdr:cNvPr id="377" name="n_4mainValue【公営住宅】&#10;一人当たり面積"/>
        <xdr:cNvSpPr txBox="1"/>
      </xdr:nvSpPr>
      <xdr:spPr>
        <a:xfrm>
          <a:off x="67374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xdr:cNvCxnSpPr/>
      </xdr:nvCxnSpPr>
      <xdr:spPr>
        <a:xfrm flipV="1">
          <a:off x="4634865" y="1735073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xdr:cNvSpPr txBox="1"/>
      </xdr:nvSpPr>
      <xdr:spPr>
        <a:xfrm>
          <a:off x="46736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66691</xdr:rowOff>
    </xdr:from>
    <xdr:ext cx="405111" cy="259045"/>
    <xdr:sp macro="" textlink="">
      <xdr:nvSpPr>
        <xdr:cNvPr id="406" name="【港湾・漁港】&#10;有形固定資産減価償却率平均値テキスト"/>
        <xdr:cNvSpPr txBox="1"/>
      </xdr:nvSpPr>
      <xdr:spPr>
        <a:xfrm>
          <a:off x="46736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xdr:cNvSpPr/>
      </xdr:nvSpPr>
      <xdr:spPr>
        <a:xfrm>
          <a:off x="4584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xdr:cNvSpPr/>
      </xdr:nvSpPr>
      <xdr:spPr>
        <a:xfrm>
          <a:off x="196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xdr:cNvSpPr/>
      </xdr:nvSpPr>
      <xdr:spPr>
        <a:xfrm>
          <a:off x="1079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17780</xdr:rowOff>
    </xdr:from>
    <xdr:to>
      <xdr:col>24</xdr:col>
      <xdr:colOff>114300</xdr:colOff>
      <xdr:row>105</xdr:row>
      <xdr:rowOff>119380</xdr:rowOff>
    </xdr:to>
    <xdr:sp macro="" textlink="">
      <xdr:nvSpPr>
        <xdr:cNvPr id="417" name="楕円 416"/>
        <xdr:cNvSpPr/>
      </xdr:nvSpPr>
      <xdr:spPr>
        <a:xfrm>
          <a:off x="4584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40657</xdr:rowOff>
    </xdr:from>
    <xdr:ext cx="405111" cy="259045"/>
    <xdr:sp macro="" textlink="">
      <xdr:nvSpPr>
        <xdr:cNvPr id="418" name="【港湾・漁港】&#10;有形固定資産減価償却率該当値テキスト"/>
        <xdr:cNvSpPr txBox="1"/>
      </xdr:nvSpPr>
      <xdr:spPr>
        <a:xfrm>
          <a:off x="4673600"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419" name="楕円 418"/>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68580</xdr:rowOff>
    </xdr:to>
    <xdr:cxnSp macro="">
      <xdr:nvCxnSpPr>
        <xdr:cNvPr id="420" name="直線コネクタ 419"/>
        <xdr:cNvCxnSpPr/>
      </xdr:nvCxnSpPr>
      <xdr:spPr>
        <a:xfrm>
          <a:off x="3797300" y="1803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114936</xdr:rowOff>
    </xdr:from>
    <xdr:to>
      <xdr:col>15</xdr:col>
      <xdr:colOff>101600</xdr:colOff>
      <xdr:row>105</xdr:row>
      <xdr:rowOff>45086</xdr:rowOff>
    </xdr:to>
    <xdr:sp macro="" textlink="">
      <xdr:nvSpPr>
        <xdr:cNvPr id="421" name="楕円 420"/>
        <xdr:cNvSpPr/>
      </xdr:nvSpPr>
      <xdr:spPr>
        <a:xfrm>
          <a:off x="2857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30480</xdr:rowOff>
    </xdr:to>
    <xdr:cxnSp macro="">
      <xdr:nvCxnSpPr>
        <xdr:cNvPr id="422" name="直線コネクタ 421"/>
        <xdr:cNvCxnSpPr/>
      </xdr:nvCxnSpPr>
      <xdr:spPr>
        <a:xfrm>
          <a:off x="2908300" y="17996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76836</xdr:rowOff>
    </xdr:from>
    <xdr:to>
      <xdr:col>10</xdr:col>
      <xdr:colOff>165100</xdr:colOff>
      <xdr:row>105</xdr:row>
      <xdr:rowOff>6986</xdr:rowOff>
    </xdr:to>
    <xdr:sp macro="" textlink="">
      <xdr:nvSpPr>
        <xdr:cNvPr id="423" name="楕円 422"/>
        <xdr:cNvSpPr/>
      </xdr:nvSpPr>
      <xdr:spPr>
        <a:xfrm>
          <a:off x="1968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127636</xdr:rowOff>
    </xdr:from>
    <xdr:to>
      <xdr:col>15</xdr:col>
      <xdr:colOff>50800</xdr:colOff>
      <xdr:row>104</xdr:row>
      <xdr:rowOff>165736</xdr:rowOff>
    </xdr:to>
    <xdr:cxnSp macro="">
      <xdr:nvCxnSpPr>
        <xdr:cNvPr id="424" name="直線コネクタ 423"/>
        <xdr:cNvCxnSpPr/>
      </xdr:nvCxnSpPr>
      <xdr:spPr>
        <a:xfrm>
          <a:off x="2019300" y="1795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40639</xdr:rowOff>
    </xdr:from>
    <xdr:to>
      <xdr:col>6</xdr:col>
      <xdr:colOff>38100</xdr:colOff>
      <xdr:row>104</xdr:row>
      <xdr:rowOff>142239</xdr:rowOff>
    </xdr:to>
    <xdr:sp macro="" textlink="">
      <xdr:nvSpPr>
        <xdr:cNvPr id="425" name="楕円 424"/>
        <xdr:cNvSpPr/>
      </xdr:nvSpPr>
      <xdr:spPr>
        <a:xfrm>
          <a:off x="107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91439</xdr:rowOff>
    </xdr:from>
    <xdr:to>
      <xdr:col>10</xdr:col>
      <xdr:colOff>114300</xdr:colOff>
      <xdr:row>104</xdr:row>
      <xdr:rowOff>127636</xdr:rowOff>
    </xdr:to>
    <xdr:cxnSp macro="">
      <xdr:nvCxnSpPr>
        <xdr:cNvPr id="426" name="直線コネクタ 425"/>
        <xdr:cNvCxnSpPr/>
      </xdr:nvCxnSpPr>
      <xdr:spPr>
        <a:xfrm>
          <a:off x="1130300" y="1792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27" name="n_1aveValue【港湾・漁港】&#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28" name="n_2aveValue【港湾・漁港】&#10;有形固定資産減価償却率"/>
        <xdr:cNvSpPr txBox="1"/>
      </xdr:nvSpPr>
      <xdr:spPr>
        <a:xfrm>
          <a:off x="2705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29" name="n_3aveValue【港湾・漁港】&#10;有形固定資産減価償却率"/>
        <xdr:cNvSpPr txBox="1"/>
      </xdr:nvSpPr>
      <xdr:spPr>
        <a:xfrm>
          <a:off x="1816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0" name="n_4aveValue【港湾・漁港】&#10;有形固定資産減価償却率"/>
        <xdr:cNvSpPr txBox="1"/>
      </xdr:nvSpPr>
      <xdr:spPr>
        <a:xfrm>
          <a:off x="927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97807</xdr:rowOff>
    </xdr:from>
    <xdr:ext cx="405111" cy="259045"/>
    <xdr:sp macro="" textlink="">
      <xdr:nvSpPr>
        <xdr:cNvPr id="431" name="n_1mainValue【港湾・漁港】&#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61613</xdr:rowOff>
    </xdr:from>
    <xdr:ext cx="405111" cy="259045"/>
    <xdr:sp macro="" textlink="">
      <xdr:nvSpPr>
        <xdr:cNvPr id="432" name="n_2mainValue【港湾・漁港】&#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23513</xdr:rowOff>
    </xdr:from>
    <xdr:ext cx="405111" cy="259045"/>
    <xdr:sp macro="" textlink="">
      <xdr:nvSpPr>
        <xdr:cNvPr id="433" name="n_3mainValue【港湾・漁港】&#10;有形固定資産減価償却率"/>
        <xdr:cNvSpPr txBox="1"/>
      </xdr:nvSpPr>
      <xdr:spPr>
        <a:xfrm>
          <a:off x="1816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158766</xdr:rowOff>
    </xdr:from>
    <xdr:ext cx="405111" cy="259045"/>
    <xdr:sp macro="" textlink="">
      <xdr:nvSpPr>
        <xdr:cNvPr id="434" name="n_4mainValue【港湾・漁港】&#10;有形固定資産減価償却率"/>
        <xdr:cNvSpPr txBox="1"/>
      </xdr:nvSpPr>
      <xdr:spPr>
        <a:xfrm>
          <a:off x="927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xdr:cNvCxnSpPr/>
      </xdr:nvCxnSpPr>
      <xdr:spPr>
        <a:xfrm flipV="1">
          <a:off x="10476865" y="1715668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xdr:cNvSpPr txBox="1"/>
      </xdr:nvSpPr>
      <xdr:spPr>
        <a:xfrm>
          <a:off x="10515600" y="18594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xdr:cNvCxnSpPr/>
      </xdr:nvCxnSpPr>
      <xdr:spPr>
        <a:xfrm>
          <a:off x="10388600" y="1859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xdr:cNvSpPr txBox="1"/>
      </xdr:nvSpPr>
      <xdr:spPr>
        <a:xfrm>
          <a:off x="10515600" y="1693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xdr:cNvCxnSpPr/>
      </xdr:nvCxnSpPr>
      <xdr:spPr>
        <a:xfrm>
          <a:off x="10388600" y="171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56926</xdr:rowOff>
    </xdr:from>
    <xdr:ext cx="599010" cy="259045"/>
    <xdr:sp macro="" textlink="">
      <xdr:nvSpPr>
        <xdr:cNvPr id="461" name="【港湾・漁港】&#10;一人当たり有形固定資産（償却資産）額平均値テキスト"/>
        <xdr:cNvSpPr txBox="1"/>
      </xdr:nvSpPr>
      <xdr:spPr>
        <a:xfrm>
          <a:off x="10515600" y="18059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xdr:cNvSpPr/>
      </xdr:nvSpPr>
      <xdr:spPr>
        <a:xfrm>
          <a:off x="104267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xdr:cNvSpPr/>
      </xdr:nvSpPr>
      <xdr:spPr>
        <a:xfrm>
          <a:off x="9588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xdr:cNvSpPr/>
      </xdr:nvSpPr>
      <xdr:spPr>
        <a:xfrm>
          <a:off x="8699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xdr:cNvSpPr/>
      </xdr:nvSpPr>
      <xdr:spPr>
        <a:xfrm>
          <a:off x="7810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xdr:cNvSpPr/>
      </xdr:nvSpPr>
      <xdr:spPr>
        <a:xfrm>
          <a:off x="6921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510</xdr:rowOff>
    </xdr:from>
    <xdr:to>
      <xdr:col>55</xdr:col>
      <xdr:colOff>50800</xdr:colOff>
      <xdr:row>103</xdr:row>
      <xdr:rowOff>102110</xdr:rowOff>
    </xdr:to>
    <xdr:sp macro="" textlink="">
      <xdr:nvSpPr>
        <xdr:cNvPr id="472" name="楕円 471"/>
        <xdr:cNvSpPr/>
      </xdr:nvSpPr>
      <xdr:spPr>
        <a:xfrm>
          <a:off x="10426700" y="17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23387</xdr:rowOff>
    </xdr:from>
    <xdr:ext cx="599010" cy="259045"/>
    <xdr:sp macro="" textlink="">
      <xdr:nvSpPr>
        <xdr:cNvPr id="473" name="【港湾・漁港】&#10;一人当たり有形固定資産（償却資産）額該当値テキスト"/>
        <xdr:cNvSpPr txBox="1"/>
      </xdr:nvSpPr>
      <xdr:spPr>
        <a:xfrm>
          <a:off x="10515600" y="1751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163447</xdr:rowOff>
    </xdr:from>
    <xdr:to>
      <xdr:col>50</xdr:col>
      <xdr:colOff>165100</xdr:colOff>
      <xdr:row>103</xdr:row>
      <xdr:rowOff>93597</xdr:rowOff>
    </xdr:to>
    <xdr:sp macro="" textlink="">
      <xdr:nvSpPr>
        <xdr:cNvPr id="474" name="楕円 473"/>
        <xdr:cNvSpPr/>
      </xdr:nvSpPr>
      <xdr:spPr>
        <a:xfrm>
          <a:off x="9588500" y="176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42797</xdr:rowOff>
    </xdr:from>
    <xdr:to>
      <xdr:col>55</xdr:col>
      <xdr:colOff>0</xdr:colOff>
      <xdr:row>103</xdr:row>
      <xdr:rowOff>51310</xdr:rowOff>
    </xdr:to>
    <xdr:cxnSp macro="">
      <xdr:nvCxnSpPr>
        <xdr:cNvPr id="475" name="直線コネクタ 474"/>
        <xdr:cNvCxnSpPr/>
      </xdr:nvCxnSpPr>
      <xdr:spPr>
        <a:xfrm>
          <a:off x="9639300" y="17702147"/>
          <a:ext cx="8382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154267</xdr:rowOff>
    </xdr:from>
    <xdr:to>
      <xdr:col>46</xdr:col>
      <xdr:colOff>38100</xdr:colOff>
      <xdr:row>103</xdr:row>
      <xdr:rowOff>84417</xdr:rowOff>
    </xdr:to>
    <xdr:sp macro="" textlink="">
      <xdr:nvSpPr>
        <xdr:cNvPr id="476" name="楕円 475"/>
        <xdr:cNvSpPr/>
      </xdr:nvSpPr>
      <xdr:spPr>
        <a:xfrm>
          <a:off x="8699500" y="176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33617</xdr:rowOff>
    </xdr:from>
    <xdr:to>
      <xdr:col>50</xdr:col>
      <xdr:colOff>114300</xdr:colOff>
      <xdr:row>103</xdr:row>
      <xdr:rowOff>42797</xdr:rowOff>
    </xdr:to>
    <xdr:cxnSp macro="">
      <xdr:nvCxnSpPr>
        <xdr:cNvPr id="477" name="直線コネクタ 476"/>
        <xdr:cNvCxnSpPr/>
      </xdr:nvCxnSpPr>
      <xdr:spPr>
        <a:xfrm>
          <a:off x="8750300" y="17692967"/>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144152</xdr:rowOff>
    </xdr:from>
    <xdr:to>
      <xdr:col>41</xdr:col>
      <xdr:colOff>101600</xdr:colOff>
      <xdr:row>103</xdr:row>
      <xdr:rowOff>74302</xdr:rowOff>
    </xdr:to>
    <xdr:sp macro="" textlink="">
      <xdr:nvSpPr>
        <xdr:cNvPr id="478" name="楕円 477"/>
        <xdr:cNvSpPr/>
      </xdr:nvSpPr>
      <xdr:spPr>
        <a:xfrm>
          <a:off x="7810500" y="176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23502</xdr:rowOff>
    </xdr:from>
    <xdr:to>
      <xdr:col>45</xdr:col>
      <xdr:colOff>177800</xdr:colOff>
      <xdr:row>103</xdr:row>
      <xdr:rowOff>33617</xdr:rowOff>
    </xdr:to>
    <xdr:cxnSp macro="">
      <xdr:nvCxnSpPr>
        <xdr:cNvPr id="479" name="直線コネクタ 478"/>
        <xdr:cNvCxnSpPr/>
      </xdr:nvCxnSpPr>
      <xdr:spPr>
        <a:xfrm>
          <a:off x="7861300" y="1768285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128169</xdr:rowOff>
    </xdr:from>
    <xdr:to>
      <xdr:col>36</xdr:col>
      <xdr:colOff>165100</xdr:colOff>
      <xdr:row>103</xdr:row>
      <xdr:rowOff>58319</xdr:rowOff>
    </xdr:to>
    <xdr:sp macro="" textlink="">
      <xdr:nvSpPr>
        <xdr:cNvPr id="480" name="楕円 479"/>
        <xdr:cNvSpPr/>
      </xdr:nvSpPr>
      <xdr:spPr>
        <a:xfrm>
          <a:off x="6921500" y="176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7519</xdr:rowOff>
    </xdr:from>
    <xdr:to>
      <xdr:col>41</xdr:col>
      <xdr:colOff>50800</xdr:colOff>
      <xdr:row>103</xdr:row>
      <xdr:rowOff>23502</xdr:rowOff>
    </xdr:to>
    <xdr:cxnSp macro="">
      <xdr:nvCxnSpPr>
        <xdr:cNvPr id="481" name="直線コネクタ 480"/>
        <xdr:cNvCxnSpPr/>
      </xdr:nvCxnSpPr>
      <xdr:spPr>
        <a:xfrm>
          <a:off x="6972300" y="1766686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162402</xdr:rowOff>
    </xdr:from>
    <xdr:ext cx="599010" cy="259045"/>
    <xdr:sp macro="" textlink="">
      <xdr:nvSpPr>
        <xdr:cNvPr id="482" name="n_1aveValue【港湾・漁港】&#10;一人当たり有形固定資産（償却資産）額"/>
        <xdr:cNvSpPr txBox="1"/>
      </xdr:nvSpPr>
      <xdr:spPr>
        <a:xfrm>
          <a:off x="9327095" y="181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41276</xdr:rowOff>
    </xdr:from>
    <xdr:ext cx="534377" cy="259045"/>
    <xdr:sp macro="" textlink="">
      <xdr:nvSpPr>
        <xdr:cNvPr id="483" name="n_2aveValue【港湾・漁港】&#10;一人当たり有形固定資産（償却資産）額"/>
        <xdr:cNvSpPr txBox="1"/>
      </xdr:nvSpPr>
      <xdr:spPr>
        <a:xfrm>
          <a:off x="84831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192</xdr:rowOff>
    </xdr:from>
    <xdr:ext cx="599010" cy="259045"/>
    <xdr:sp macro="" textlink="">
      <xdr:nvSpPr>
        <xdr:cNvPr id="484" name="n_3aveValue【港湾・漁港】&#10;一人当たり有形固定資産（償却資産）額"/>
        <xdr:cNvSpPr txBox="1"/>
      </xdr:nvSpPr>
      <xdr:spPr>
        <a:xfrm>
          <a:off x="7561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113588</xdr:rowOff>
    </xdr:from>
    <xdr:ext cx="599010" cy="259045"/>
    <xdr:sp macro="" textlink="">
      <xdr:nvSpPr>
        <xdr:cNvPr id="485" name="n_4aveValue【港湾・漁港】&#10;一人当たり有形固定資産（償却資産）額"/>
        <xdr:cNvSpPr txBox="1"/>
      </xdr:nvSpPr>
      <xdr:spPr>
        <a:xfrm>
          <a:off x="6672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110124</xdr:rowOff>
    </xdr:from>
    <xdr:ext cx="599010" cy="259045"/>
    <xdr:sp macro="" textlink="">
      <xdr:nvSpPr>
        <xdr:cNvPr id="486" name="n_1mainValue【港湾・漁港】&#10;一人当たり有形固定資産（償却資産）額"/>
        <xdr:cNvSpPr txBox="1"/>
      </xdr:nvSpPr>
      <xdr:spPr>
        <a:xfrm>
          <a:off x="9327095" y="174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100944</xdr:rowOff>
    </xdr:from>
    <xdr:ext cx="599010" cy="259045"/>
    <xdr:sp macro="" textlink="">
      <xdr:nvSpPr>
        <xdr:cNvPr id="487" name="n_2mainValue【港湾・漁港】&#10;一人当たり有形固定資産（償却資産）額"/>
        <xdr:cNvSpPr txBox="1"/>
      </xdr:nvSpPr>
      <xdr:spPr>
        <a:xfrm>
          <a:off x="8450795" y="1741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90829</xdr:rowOff>
    </xdr:from>
    <xdr:ext cx="599010" cy="259045"/>
    <xdr:sp macro="" textlink="">
      <xdr:nvSpPr>
        <xdr:cNvPr id="488" name="n_3mainValue【港湾・漁港】&#10;一人当たり有形固定資産（償却資産）額"/>
        <xdr:cNvSpPr txBox="1"/>
      </xdr:nvSpPr>
      <xdr:spPr>
        <a:xfrm>
          <a:off x="7561795" y="174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74846</xdr:rowOff>
    </xdr:from>
    <xdr:ext cx="599010" cy="259045"/>
    <xdr:sp macro="" textlink="">
      <xdr:nvSpPr>
        <xdr:cNvPr id="489" name="n_4mainValue【港湾・漁港】&#10;一人当たり有形固定資産（償却資産）額"/>
        <xdr:cNvSpPr txBox="1"/>
      </xdr:nvSpPr>
      <xdr:spPr>
        <a:xfrm>
          <a:off x="6672795" y="173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519"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530" name="楕円 529"/>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531" name="【認定こども園・幼稚園・保育所】&#10;有形固定資産減価償却率該当値テキスト"/>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532" name="楕円 531"/>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62865</xdr:rowOff>
    </xdr:to>
    <xdr:cxnSp macro="">
      <xdr:nvCxnSpPr>
        <xdr:cNvPr id="533" name="直線コネクタ 532"/>
        <xdr:cNvCxnSpPr/>
      </xdr:nvCxnSpPr>
      <xdr:spPr>
        <a:xfrm>
          <a:off x="15481300" y="6193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534" name="楕円 533"/>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20955</xdr:rowOff>
    </xdr:to>
    <xdr:cxnSp macro="">
      <xdr:nvCxnSpPr>
        <xdr:cNvPr id="535" name="直線コネクタ 534"/>
        <xdr:cNvCxnSpPr/>
      </xdr:nvCxnSpPr>
      <xdr:spPr>
        <a:xfrm>
          <a:off x="14592300" y="6149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536" name="楕円 535"/>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148590</xdr:rowOff>
    </xdr:to>
    <xdr:cxnSp macro="">
      <xdr:nvCxnSpPr>
        <xdr:cNvPr id="537" name="直線コネクタ 536"/>
        <xdr:cNvCxnSpPr/>
      </xdr:nvCxnSpPr>
      <xdr:spPr>
        <a:xfrm>
          <a:off x="13703300" y="6103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538" name="楕円 537"/>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102870</xdr:rowOff>
    </xdr:to>
    <xdr:cxnSp macro="">
      <xdr:nvCxnSpPr>
        <xdr:cNvPr id="539" name="直線コネクタ 538"/>
        <xdr:cNvCxnSpPr/>
      </xdr:nvCxnSpPr>
      <xdr:spPr>
        <a:xfrm>
          <a:off x="12814300" y="6054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540"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541"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2"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3"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544"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545" name="n_2mainValue【認定こども園・幼稚園・保育所】&#10;有形固定資産減価償却率"/>
        <xdr:cNvSpPr txBox="1"/>
      </xdr:nvSpPr>
      <xdr:spPr>
        <a:xfrm>
          <a:off x="14389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546"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547" name="n_4mainValue【認定こども園・幼稚園・保育所】&#10;有形固定資産減価償却率"/>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574"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5" name="楕円 584"/>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586"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587" name="楕円 586"/>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30480</xdr:rowOff>
    </xdr:to>
    <xdr:cxnSp macro="">
      <xdr:nvCxnSpPr>
        <xdr:cNvPr id="588" name="直線コネクタ 587"/>
        <xdr:cNvCxnSpPr/>
      </xdr:nvCxnSpPr>
      <xdr:spPr>
        <a:xfrm>
          <a:off x="21323300" y="68861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144272</xdr:rowOff>
    </xdr:from>
    <xdr:to>
      <xdr:col>107</xdr:col>
      <xdr:colOff>101600</xdr:colOff>
      <xdr:row>40</xdr:row>
      <xdr:rowOff>74422</xdr:rowOff>
    </xdr:to>
    <xdr:sp macro="" textlink="">
      <xdr:nvSpPr>
        <xdr:cNvPr id="589" name="楕円 588"/>
        <xdr:cNvSpPr/>
      </xdr:nvSpPr>
      <xdr:spPr>
        <a:xfrm>
          <a:off x="20383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23622</xdr:rowOff>
    </xdr:from>
    <xdr:to>
      <xdr:col>111</xdr:col>
      <xdr:colOff>177800</xdr:colOff>
      <xdr:row>40</xdr:row>
      <xdr:rowOff>28194</xdr:rowOff>
    </xdr:to>
    <xdr:cxnSp macro="">
      <xdr:nvCxnSpPr>
        <xdr:cNvPr id="590" name="直線コネクタ 589"/>
        <xdr:cNvCxnSpPr/>
      </xdr:nvCxnSpPr>
      <xdr:spPr>
        <a:xfrm>
          <a:off x="20434300" y="688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591" name="楕円 590"/>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23622</xdr:rowOff>
    </xdr:to>
    <xdr:cxnSp macro="">
      <xdr:nvCxnSpPr>
        <xdr:cNvPr id="592" name="直線コネクタ 591"/>
        <xdr:cNvCxnSpPr/>
      </xdr:nvCxnSpPr>
      <xdr:spPr>
        <a:xfrm>
          <a:off x="19545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135128</xdr:rowOff>
    </xdr:from>
    <xdr:to>
      <xdr:col>98</xdr:col>
      <xdr:colOff>38100</xdr:colOff>
      <xdr:row>40</xdr:row>
      <xdr:rowOff>65278</xdr:rowOff>
    </xdr:to>
    <xdr:sp macro="" textlink="">
      <xdr:nvSpPr>
        <xdr:cNvPr id="593" name="楕円 592"/>
        <xdr:cNvSpPr/>
      </xdr:nvSpPr>
      <xdr:spPr>
        <a:xfrm>
          <a:off x="18605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xdr:rowOff>
    </xdr:from>
    <xdr:to>
      <xdr:col>102</xdr:col>
      <xdr:colOff>114300</xdr:colOff>
      <xdr:row>40</xdr:row>
      <xdr:rowOff>21336</xdr:rowOff>
    </xdr:to>
    <xdr:cxnSp macro="">
      <xdr:nvCxnSpPr>
        <xdr:cNvPr id="594" name="直線コネクタ 593"/>
        <xdr:cNvCxnSpPr/>
      </xdr:nvCxnSpPr>
      <xdr:spPr>
        <a:xfrm>
          <a:off x="18656300" y="68724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595"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96"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97"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98"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99"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65549</xdr:rowOff>
    </xdr:from>
    <xdr:ext cx="469744" cy="259045"/>
    <xdr:sp macro="" textlink="">
      <xdr:nvSpPr>
        <xdr:cNvPr id="600" name="n_2mainValue【認定こども園・幼稚園・保育所】&#10;一人当たり面積"/>
        <xdr:cNvSpPr txBox="1"/>
      </xdr:nvSpPr>
      <xdr:spPr>
        <a:xfrm>
          <a:off x="20199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601"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56405</xdr:rowOff>
    </xdr:from>
    <xdr:ext cx="469744" cy="259045"/>
    <xdr:sp macro="" textlink="">
      <xdr:nvSpPr>
        <xdr:cNvPr id="602" name="n_4mainValue【認定こども園・幼稚園・保育所】&#10;一人当たり面積"/>
        <xdr:cNvSpPr txBox="1"/>
      </xdr:nvSpPr>
      <xdr:spPr>
        <a:xfrm>
          <a:off x="18421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632"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126365</xdr:rowOff>
    </xdr:from>
    <xdr:to>
      <xdr:col>85</xdr:col>
      <xdr:colOff>177800</xdr:colOff>
      <xdr:row>58</xdr:row>
      <xdr:rowOff>56515</xdr:rowOff>
    </xdr:to>
    <xdr:sp macro="" textlink="">
      <xdr:nvSpPr>
        <xdr:cNvPr id="643" name="楕円 642"/>
        <xdr:cNvSpPr/>
      </xdr:nvSpPr>
      <xdr:spPr>
        <a:xfrm>
          <a:off x="16268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149242</xdr:rowOff>
    </xdr:from>
    <xdr:ext cx="405111" cy="259045"/>
    <xdr:sp macro="" textlink="">
      <xdr:nvSpPr>
        <xdr:cNvPr id="644" name="【学校施設】&#10;有形固定資産減価償却率該当値テキスト"/>
        <xdr:cNvSpPr txBox="1"/>
      </xdr:nvSpPr>
      <xdr:spPr>
        <a:xfrm>
          <a:off x="16357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645" name="楕円 644"/>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5715</xdr:rowOff>
    </xdr:to>
    <xdr:cxnSp macro="">
      <xdr:nvCxnSpPr>
        <xdr:cNvPr id="646" name="直線コネクタ 645"/>
        <xdr:cNvCxnSpPr/>
      </xdr:nvCxnSpPr>
      <xdr:spPr>
        <a:xfrm>
          <a:off x="15481300" y="9915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647" name="楕円 646"/>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142875</xdr:rowOff>
    </xdr:to>
    <xdr:cxnSp macro="">
      <xdr:nvCxnSpPr>
        <xdr:cNvPr id="648" name="直線コネクタ 647"/>
        <xdr:cNvCxnSpPr/>
      </xdr:nvCxnSpPr>
      <xdr:spPr>
        <a:xfrm>
          <a:off x="14592300" y="986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649" name="楕円 648"/>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58</xdr:row>
      <xdr:rowOff>62865</xdr:rowOff>
    </xdr:to>
    <xdr:cxnSp macro="">
      <xdr:nvCxnSpPr>
        <xdr:cNvPr id="650" name="直線コネクタ 649"/>
        <xdr:cNvCxnSpPr/>
      </xdr:nvCxnSpPr>
      <xdr:spPr>
        <a:xfrm flipV="1">
          <a:off x="13703300" y="986409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153035</xdr:rowOff>
    </xdr:from>
    <xdr:to>
      <xdr:col>67</xdr:col>
      <xdr:colOff>101600</xdr:colOff>
      <xdr:row>58</xdr:row>
      <xdr:rowOff>83185</xdr:rowOff>
    </xdr:to>
    <xdr:sp macro="" textlink="">
      <xdr:nvSpPr>
        <xdr:cNvPr id="651" name="楕円 650"/>
        <xdr:cNvSpPr/>
      </xdr:nvSpPr>
      <xdr:spPr>
        <a:xfrm>
          <a:off x="12763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32385</xdr:rowOff>
    </xdr:from>
    <xdr:to>
      <xdr:col>71</xdr:col>
      <xdr:colOff>177800</xdr:colOff>
      <xdr:row>58</xdr:row>
      <xdr:rowOff>62865</xdr:rowOff>
    </xdr:to>
    <xdr:cxnSp macro="">
      <xdr:nvCxnSpPr>
        <xdr:cNvPr id="652" name="直線コネクタ 651"/>
        <xdr:cNvCxnSpPr/>
      </xdr:nvCxnSpPr>
      <xdr:spPr>
        <a:xfrm>
          <a:off x="12814300" y="9976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53"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54"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5"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6"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657" name="n_1mainValue【学校施設】&#10;有形固定資産減価償却率"/>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658" name="n_2mainValue【学校施設】&#10;有形固定資産減価償却率"/>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130192</xdr:rowOff>
    </xdr:from>
    <xdr:ext cx="405111" cy="259045"/>
    <xdr:sp macro="" textlink="">
      <xdr:nvSpPr>
        <xdr:cNvPr id="659" name="n_3mainValue【学校施設】&#10;有形固定資産減価償却率"/>
        <xdr:cNvSpPr txBox="1"/>
      </xdr:nvSpPr>
      <xdr:spPr>
        <a:xfrm>
          <a:off x="13500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99712</xdr:rowOff>
    </xdr:from>
    <xdr:ext cx="405111" cy="259045"/>
    <xdr:sp macro="" textlink="">
      <xdr:nvSpPr>
        <xdr:cNvPr id="660" name="n_4mainValue【学校施設】&#10;有形固定資産減価償却率"/>
        <xdr:cNvSpPr txBox="1"/>
      </xdr:nvSpPr>
      <xdr:spPr>
        <a:xfrm>
          <a:off x="12611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701" name="楕円 700"/>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161815</xdr:rowOff>
    </xdr:from>
    <xdr:ext cx="469744" cy="259045"/>
    <xdr:sp macro="" textlink="">
      <xdr:nvSpPr>
        <xdr:cNvPr id="702" name="【学校施設】&#10;一人当たり面積該当値テキスト"/>
        <xdr:cNvSpPr txBox="1"/>
      </xdr:nvSpPr>
      <xdr:spPr>
        <a:xfrm>
          <a:off x="22199600" y="104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xdr:rowOff>
    </xdr:from>
    <xdr:to>
      <xdr:col>112</xdr:col>
      <xdr:colOff>38100</xdr:colOff>
      <xdr:row>62</xdr:row>
      <xdr:rowOff>114046</xdr:rowOff>
    </xdr:to>
    <xdr:sp macro="" textlink="">
      <xdr:nvSpPr>
        <xdr:cNvPr id="703" name="楕円 702"/>
        <xdr:cNvSpPr/>
      </xdr:nvSpPr>
      <xdr:spPr>
        <a:xfrm>
          <a:off x="21272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63246</xdr:rowOff>
    </xdr:to>
    <xdr:cxnSp macro="">
      <xdr:nvCxnSpPr>
        <xdr:cNvPr id="704" name="直線コネクタ 703"/>
        <xdr:cNvCxnSpPr/>
      </xdr:nvCxnSpPr>
      <xdr:spPr>
        <a:xfrm flipV="1">
          <a:off x="21323300" y="10648188"/>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705" name="楕円 704"/>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63246</xdr:rowOff>
    </xdr:to>
    <xdr:cxnSp macro="">
      <xdr:nvCxnSpPr>
        <xdr:cNvPr id="706" name="直線コネクタ 705"/>
        <xdr:cNvCxnSpPr/>
      </xdr:nvCxnSpPr>
      <xdr:spPr>
        <a:xfrm>
          <a:off x="20434300" y="106794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60452</xdr:rowOff>
    </xdr:from>
    <xdr:to>
      <xdr:col>102</xdr:col>
      <xdr:colOff>165100</xdr:colOff>
      <xdr:row>63</xdr:row>
      <xdr:rowOff>162052</xdr:rowOff>
    </xdr:to>
    <xdr:sp macro="" textlink="">
      <xdr:nvSpPr>
        <xdr:cNvPr id="707" name="楕円 706"/>
        <xdr:cNvSpPr/>
      </xdr:nvSpPr>
      <xdr:spPr>
        <a:xfrm>
          <a:off x="19494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63</xdr:row>
      <xdr:rowOff>111252</xdr:rowOff>
    </xdr:to>
    <xdr:cxnSp macro="">
      <xdr:nvCxnSpPr>
        <xdr:cNvPr id="708" name="直線コネクタ 707"/>
        <xdr:cNvCxnSpPr/>
      </xdr:nvCxnSpPr>
      <xdr:spPr>
        <a:xfrm flipV="1">
          <a:off x="19545300" y="1067943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709" name="楕円 708"/>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111252</xdr:rowOff>
    </xdr:to>
    <xdr:cxnSp macro="">
      <xdr:nvCxnSpPr>
        <xdr:cNvPr id="710" name="直線コネクタ 709"/>
        <xdr:cNvCxnSpPr/>
      </xdr:nvCxnSpPr>
      <xdr:spPr>
        <a:xfrm>
          <a:off x="18656300" y="1089507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711"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712"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713"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714"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105173</xdr:rowOff>
    </xdr:from>
    <xdr:ext cx="469744" cy="259045"/>
    <xdr:sp macro="" textlink="">
      <xdr:nvSpPr>
        <xdr:cNvPr id="715" name="n_1mainValue【学校施設】&#10;一人当たり面積"/>
        <xdr:cNvSpPr txBox="1"/>
      </xdr:nvSpPr>
      <xdr:spPr>
        <a:xfrm>
          <a:off x="210757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91457</xdr:rowOff>
    </xdr:from>
    <xdr:ext cx="469744" cy="259045"/>
    <xdr:sp macro="" textlink="">
      <xdr:nvSpPr>
        <xdr:cNvPr id="716" name="n_2mainValue【学校施設】&#10;一人当たり面積"/>
        <xdr:cNvSpPr txBox="1"/>
      </xdr:nvSpPr>
      <xdr:spPr>
        <a:xfrm>
          <a:off x="20199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153179</xdr:rowOff>
    </xdr:from>
    <xdr:ext cx="469744" cy="259045"/>
    <xdr:sp macro="" textlink="">
      <xdr:nvSpPr>
        <xdr:cNvPr id="717" name="n_3mainValue【学校施設】&#10;一人当たり面積"/>
        <xdr:cNvSpPr txBox="1"/>
      </xdr:nvSpPr>
      <xdr:spPr>
        <a:xfrm>
          <a:off x="19310427" y="109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718" name="n_4mainValue【学校施設】&#10;一人当たり面積"/>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類似団体と比較して有形固定資産減価償却率が低くなっている施設は、橋りょうと学校施設及び公営住宅である。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と学校施設については、新設小中学校建設や通学路の歩道橋新設により率が低くなっている。学校施設に関しては、新設校を含む全体としては率が低くなっているが、既存の学校施設についての老朽化に対する課題は解決していないため、個別施設計画等を踏まえ、計画的な更新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町内に３つの団地があり、それぞれ個別施設計画に基づき改修等を行っている。なお、耐用年限を超過していた雲雀ヶ丘団地については、令和２年度に非現地にて緑ケ浜町営住宅として建替事業が完了した。そのため全体の率が大幅に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各施設の一人当たりの面積や道路延長については、類似団体平均を下回っている。今後、利用者からの施設整備の要望等があれば、維持管理費等の経常経費の増加に注意しつつ、検討していく必要がある。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27215</xdr:rowOff>
    </xdr:to>
    <xdr:cxnSp macro="">
      <xdr:nvCxnSpPr>
        <xdr:cNvPr id="77" name="直線コネクタ 76"/>
        <xdr:cNvCxnSpPr/>
      </xdr:nvCxnSpPr>
      <xdr:spPr>
        <a:xfrm>
          <a:off x="3797300" y="65063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xdr:cNvSpPr/>
      </xdr:nvSpPr>
      <xdr:spPr>
        <a:xfrm>
          <a:off x="2857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162741</xdr:rowOff>
    </xdr:to>
    <xdr:cxnSp macro="">
      <xdr:nvCxnSpPr>
        <xdr:cNvPr id="79" name="直線コネクタ 78"/>
        <xdr:cNvCxnSpPr/>
      </xdr:nvCxnSpPr>
      <xdr:spPr>
        <a:xfrm>
          <a:off x="2908300" y="647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44994</xdr:rowOff>
    </xdr:from>
    <xdr:to>
      <xdr:col>10</xdr:col>
      <xdr:colOff>165100</xdr:colOff>
      <xdr:row>37</xdr:row>
      <xdr:rowOff>146594</xdr:rowOff>
    </xdr:to>
    <xdr:sp macro="" textlink="">
      <xdr:nvSpPr>
        <xdr:cNvPr id="80" name="楕円 79"/>
        <xdr:cNvSpPr/>
      </xdr:nvSpPr>
      <xdr:spPr>
        <a:xfrm>
          <a:off x="1968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95794</xdr:rowOff>
    </xdr:from>
    <xdr:to>
      <xdr:col>15</xdr:col>
      <xdr:colOff>50800</xdr:colOff>
      <xdr:row>37</xdr:row>
      <xdr:rowOff>128451</xdr:rowOff>
    </xdr:to>
    <xdr:cxnSp macro="">
      <xdr:nvCxnSpPr>
        <xdr:cNvPr id="81" name="直線コネクタ 80"/>
        <xdr:cNvCxnSpPr/>
      </xdr:nvCxnSpPr>
      <xdr:spPr>
        <a:xfrm>
          <a:off x="2019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63137</xdr:rowOff>
    </xdr:from>
    <xdr:to>
      <xdr:col>10</xdr:col>
      <xdr:colOff>114300</xdr:colOff>
      <xdr:row>37</xdr:row>
      <xdr:rowOff>95794</xdr:rowOff>
    </xdr:to>
    <xdr:cxnSp macro="">
      <xdr:nvCxnSpPr>
        <xdr:cNvPr id="83" name="直線コネクタ 82"/>
        <xdr:cNvCxnSpPr/>
      </xdr:nvCxnSpPr>
      <xdr:spPr>
        <a:xfrm>
          <a:off x="1130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8" name="n_1mainValue【図書館】&#10;有形固定資産減価償却率"/>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xdr:cNvSpPr txBox="1"/>
      </xdr:nvSpPr>
      <xdr:spPr>
        <a:xfrm>
          <a:off x="2705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137721</xdr:rowOff>
    </xdr:from>
    <xdr:ext cx="405111" cy="259045"/>
    <xdr:sp macro="" textlink="">
      <xdr:nvSpPr>
        <xdr:cNvPr id="90" name="n_3mainValue【図書館】&#10;有形固定資産減価償却率"/>
        <xdr:cNvSpPr txBox="1"/>
      </xdr:nvSpPr>
      <xdr:spPr>
        <a:xfrm>
          <a:off x="1816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105064</xdr:rowOff>
    </xdr:from>
    <xdr:ext cx="405111" cy="259045"/>
    <xdr:sp macro="" textlink="">
      <xdr:nvSpPr>
        <xdr:cNvPr id="91" name="n_4mainValue【図書館】&#10;有形固定資産減価償却率"/>
        <xdr:cNvSpPr txBox="1"/>
      </xdr:nvSpPr>
      <xdr:spPr>
        <a:xfrm>
          <a:off x="927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5" name="楕円 134"/>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129540</xdr:rowOff>
    </xdr:from>
    <xdr:to>
      <xdr:col>50</xdr:col>
      <xdr:colOff>114300</xdr:colOff>
      <xdr:row>41</xdr:row>
      <xdr:rowOff>133350</xdr:rowOff>
    </xdr:to>
    <xdr:cxnSp macro="">
      <xdr:nvCxnSpPr>
        <xdr:cNvPr id="136" name="直線コネクタ 135"/>
        <xdr:cNvCxnSpPr/>
      </xdr:nvCxnSpPr>
      <xdr:spPr>
        <a:xfrm>
          <a:off x="8750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8" name="直線コネクタ 137"/>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6" name="n_2mainValue【図書館】&#10;一人当たり面積"/>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190" name="楕円 189"/>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86014</xdr:rowOff>
    </xdr:from>
    <xdr:ext cx="405111" cy="259045"/>
    <xdr:sp macro="" textlink="">
      <xdr:nvSpPr>
        <xdr:cNvPr id="191" name="【体育館・プール】&#10;有形固定資産減価償却率該当値テキスト"/>
        <xdr:cNvSpPr txBox="1"/>
      </xdr:nvSpPr>
      <xdr:spPr>
        <a:xfrm>
          <a:off x="4673600"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102688</xdr:rowOff>
    </xdr:from>
    <xdr:to>
      <xdr:col>20</xdr:col>
      <xdr:colOff>38100</xdr:colOff>
      <xdr:row>64</xdr:row>
      <xdr:rowOff>32838</xdr:rowOff>
    </xdr:to>
    <xdr:sp macro="" textlink="">
      <xdr:nvSpPr>
        <xdr:cNvPr id="192" name="楕円 191"/>
        <xdr:cNvSpPr/>
      </xdr:nvSpPr>
      <xdr:spPr>
        <a:xfrm>
          <a:off x="3746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153488</xdr:rowOff>
    </xdr:from>
    <xdr:to>
      <xdr:col>24</xdr:col>
      <xdr:colOff>63500</xdr:colOff>
      <xdr:row>63</xdr:row>
      <xdr:rowOff>158387</xdr:rowOff>
    </xdr:to>
    <xdr:cxnSp macro="">
      <xdr:nvCxnSpPr>
        <xdr:cNvPr id="193" name="直線コネクタ 192"/>
        <xdr:cNvCxnSpPr/>
      </xdr:nvCxnSpPr>
      <xdr:spPr>
        <a:xfrm>
          <a:off x="3797300" y="109548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4" name="楕円 193"/>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153488</xdr:rowOff>
    </xdr:to>
    <xdr:cxnSp macro="">
      <xdr:nvCxnSpPr>
        <xdr:cNvPr id="195" name="直線コネクタ 194"/>
        <xdr:cNvCxnSpPr/>
      </xdr:nvCxnSpPr>
      <xdr:spPr>
        <a:xfrm>
          <a:off x="2908300" y="109499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99423</xdr:rowOff>
    </xdr:from>
    <xdr:to>
      <xdr:col>10</xdr:col>
      <xdr:colOff>165100</xdr:colOff>
      <xdr:row>64</xdr:row>
      <xdr:rowOff>29573</xdr:rowOff>
    </xdr:to>
    <xdr:sp macro="" textlink="">
      <xdr:nvSpPr>
        <xdr:cNvPr id="196" name="楕円 195"/>
        <xdr:cNvSpPr/>
      </xdr:nvSpPr>
      <xdr:spPr>
        <a:xfrm>
          <a:off x="196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63</xdr:row>
      <xdr:rowOff>150223</xdr:rowOff>
    </xdr:to>
    <xdr:cxnSp macro="">
      <xdr:nvCxnSpPr>
        <xdr:cNvPr id="197" name="直線コネクタ 196"/>
        <xdr:cNvCxnSpPr/>
      </xdr:nvCxnSpPr>
      <xdr:spPr>
        <a:xfrm flipV="1">
          <a:off x="2019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94524</xdr:rowOff>
    </xdr:from>
    <xdr:to>
      <xdr:col>6</xdr:col>
      <xdr:colOff>38100</xdr:colOff>
      <xdr:row>64</xdr:row>
      <xdr:rowOff>24674</xdr:rowOff>
    </xdr:to>
    <xdr:sp macro="" textlink="">
      <xdr:nvSpPr>
        <xdr:cNvPr id="198" name="楕円 197"/>
        <xdr:cNvSpPr/>
      </xdr:nvSpPr>
      <xdr:spPr>
        <a:xfrm>
          <a:off x="1079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145324</xdr:rowOff>
    </xdr:from>
    <xdr:to>
      <xdr:col>10</xdr:col>
      <xdr:colOff>114300</xdr:colOff>
      <xdr:row>63</xdr:row>
      <xdr:rowOff>150223</xdr:rowOff>
    </xdr:to>
    <xdr:cxnSp macro="">
      <xdr:nvCxnSpPr>
        <xdr:cNvPr id="199" name="直線コネクタ 198"/>
        <xdr:cNvCxnSpPr/>
      </xdr:nvCxnSpPr>
      <xdr:spPr>
        <a:xfrm>
          <a:off x="1130300" y="109466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23965</xdr:rowOff>
    </xdr:from>
    <xdr:ext cx="405111" cy="259045"/>
    <xdr:sp macro="" textlink="">
      <xdr:nvSpPr>
        <xdr:cNvPr id="204" name="n_1mainValue【体育館・プール】&#10;有形固定資産減価償却率"/>
        <xdr:cNvSpPr txBox="1"/>
      </xdr:nvSpPr>
      <xdr:spPr>
        <a:xfrm>
          <a:off x="35820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5" name="n_2mainValue【体育館・プー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20700</xdr:rowOff>
    </xdr:from>
    <xdr:ext cx="405111" cy="259045"/>
    <xdr:sp macro="" textlink="">
      <xdr:nvSpPr>
        <xdr:cNvPr id="206" name="n_3mainValue【体育館・プール】&#10;有形固定資産減価償却率"/>
        <xdr:cNvSpPr txBox="1"/>
      </xdr:nvSpPr>
      <xdr:spPr>
        <a:xfrm>
          <a:off x="1816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15801</xdr:rowOff>
    </xdr:from>
    <xdr:ext cx="405111" cy="259045"/>
    <xdr:sp macro="" textlink="">
      <xdr:nvSpPr>
        <xdr:cNvPr id="207" name="n_4mainValue【体育館・プール】&#10;有形固定資産減価償却率"/>
        <xdr:cNvSpPr txBox="1"/>
      </xdr:nvSpPr>
      <xdr:spPr>
        <a:xfrm>
          <a:off x="927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47" name="楕円 246"/>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56532</xdr:rowOff>
    </xdr:from>
    <xdr:ext cx="469744" cy="259045"/>
    <xdr:sp macro="" textlink="">
      <xdr:nvSpPr>
        <xdr:cNvPr id="248" name="【体育館・プール】&#10;一人当たり面積該当値テキスト"/>
        <xdr:cNvSpPr txBox="1"/>
      </xdr:nvSpPr>
      <xdr:spPr>
        <a:xfrm>
          <a:off x="1051560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141605</xdr:rowOff>
    </xdr:from>
    <xdr:to>
      <xdr:col>50</xdr:col>
      <xdr:colOff>165100</xdr:colOff>
      <xdr:row>64</xdr:row>
      <xdr:rowOff>71755</xdr:rowOff>
    </xdr:to>
    <xdr:sp macro="" textlink="">
      <xdr:nvSpPr>
        <xdr:cNvPr id="249" name="楕円 248"/>
        <xdr:cNvSpPr/>
      </xdr:nvSpPr>
      <xdr:spPr>
        <a:xfrm>
          <a:off x="9588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20955</xdr:rowOff>
    </xdr:from>
    <xdr:to>
      <xdr:col>55</xdr:col>
      <xdr:colOff>0</xdr:colOff>
      <xdr:row>64</xdr:row>
      <xdr:rowOff>20955</xdr:rowOff>
    </xdr:to>
    <xdr:cxnSp macro="">
      <xdr:nvCxnSpPr>
        <xdr:cNvPr id="250" name="直線コネクタ 249"/>
        <xdr:cNvCxnSpPr/>
      </xdr:nvCxnSpPr>
      <xdr:spPr>
        <a:xfrm>
          <a:off x="9639300" y="1099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139700</xdr:rowOff>
    </xdr:from>
    <xdr:to>
      <xdr:col>46</xdr:col>
      <xdr:colOff>38100</xdr:colOff>
      <xdr:row>64</xdr:row>
      <xdr:rowOff>69850</xdr:rowOff>
    </xdr:to>
    <xdr:sp macro="" textlink="">
      <xdr:nvSpPr>
        <xdr:cNvPr id="251" name="楕円 250"/>
        <xdr:cNvSpPr/>
      </xdr:nvSpPr>
      <xdr:spPr>
        <a:xfrm>
          <a:off x="8699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20955</xdr:rowOff>
    </xdr:to>
    <xdr:cxnSp macro="">
      <xdr:nvCxnSpPr>
        <xdr:cNvPr id="252" name="直線コネクタ 251"/>
        <xdr:cNvCxnSpPr/>
      </xdr:nvCxnSpPr>
      <xdr:spPr>
        <a:xfrm>
          <a:off x="8750300" y="1099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139700</xdr:rowOff>
    </xdr:from>
    <xdr:to>
      <xdr:col>41</xdr:col>
      <xdr:colOff>101600</xdr:colOff>
      <xdr:row>64</xdr:row>
      <xdr:rowOff>69850</xdr:rowOff>
    </xdr:to>
    <xdr:sp macro="" textlink="">
      <xdr:nvSpPr>
        <xdr:cNvPr id="253" name="楕円 252"/>
        <xdr:cNvSpPr/>
      </xdr:nvSpPr>
      <xdr:spPr>
        <a:xfrm>
          <a:off x="7810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19050</xdr:rowOff>
    </xdr:from>
    <xdr:to>
      <xdr:col>45</xdr:col>
      <xdr:colOff>177800</xdr:colOff>
      <xdr:row>64</xdr:row>
      <xdr:rowOff>19050</xdr:rowOff>
    </xdr:to>
    <xdr:cxnSp macro="">
      <xdr:nvCxnSpPr>
        <xdr:cNvPr id="254" name="直線コネクタ 253"/>
        <xdr:cNvCxnSpPr/>
      </xdr:nvCxnSpPr>
      <xdr:spPr>
        <a:xfrm>
          <a:off x="7861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139700</xdr:rowOff>
    </xdr:from>
    <xdr:to>
      <xdr:col>36</xdr:col>
      <xdr:colOff>165100</xdr:colOff>
      <xdr:row>64</xdr:row>
      <xdr:rowOff>69850</xdr:rowOff>
    </xdr:to>
    <xdr:sp macro="" textlink="">
      <xdr:nvSpPr>
        <xdr:cNvPr id="255" name="楕円 254"/>
        <xdr:cNvSpPr/>
      </xdr:nvSpPr>
      <xdr:spPr>
        <a:xfrm>
          <a:off x="692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19050</xdr:rowOff>
    </xdr:from>
    <xdr:to>
      <xdr:col>41</xdr:col>
      <xdr:colOff>50800</xdr:colOff>
      <xdr:row>64</xdr:row>
      <xdr:rowOff>19050</xdr:rowOff>
    </xdr:to>
    <xdr:cxnSp macro="">
      <xdr:nvCxnSpPr>
        <xdr:cNvPr id="256" name="直線コネクタ 255"/>
        <xdr:cNvCxnSpPr/>
      </xdr:nvCxnSpPr>
      <xdr:spPr>
        <a:xfrm>
          <a:off x="6972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62882</xdr:rowOff>
    </xdr:from>
    <xdr:ext cx="469744" cy="259045"/>
    <xdr:sp macro="" textlink="">
      <xdr:nvSpPr>
        <xdr:cNvPr id="261" name="n_1mainValue【体育館・プール】&#10;一人当たり面積"/>
        <xdr:cNvSpPr txBox="1"/>
      </xdr:nvSpPr>
      <xdr:spPr>
        <a:xfrm>
          <a:off x="9391727"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60977</xdr:rowOff>
    </xdr:from>
    <xdr:ext cx="469744" cy="259045"/>
    <xdr:sp macro="" textlink="">
      <xdr:nvSpPr>
        <xdr:cNvPr id="262" name="n_2mainValue【体育館・プール】&#10;一人当たり面積"/>
        <xdr:cNvSpPr txBox="1"/>
      </xdr:nvSpPr>
      <xdr:spPr>
        <a:xfrm>
          <a:off x="8515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60977</xdr:rowOff>
    </xdr:from>
    <xdr:ext cx="469744" cy="259045"/>
    <xdr:sp macro="" textlink="">
      <xdr:nvSpPr>
        <xdr:cNvPr id="263" name="n_3mainValue【体育館・プール】&#10;一人当たり面積"/>
        <xdr:cNvSpPr txBox="1"/>
      </xdr:nvSpPr>
      <xdr:spPr>
        <a:xfrm>
          <a:off x="7626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60977</xdr:rowOff>
    </xdr:from>
    <xdr:ext cx="469744" cy="259045"/>
    <xdr:sp macro="" textlink="">
      <xdr:nvSpPr>
        <xdr:cNvPr id="264" name="n_4mainValue【体育館・プール】&#10;一人当たり面積"/>
        <xdr:cNvSpPr txBox="1"/>
      </xdr:nvSpPr>
      <xdr:spPr>
        <a:xfrm>
          <a:off x="6737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102144</xdr:rowOff>
    </xdr:from>
    <xdr:to>
      <xdr:col>24</xdr:col>
      <xdr:colOff>114300</xdr:colOff>
      <xdr:row>103</xdr:row>
      <xdr:rowOff>32294</xdr:rowOff>
    </xdr:to>
    <xdr:sp macro="" textlink="">
      <xdr:nvSpPr>
        <xdr:cNvPr id="322" name="楕円 321"/>
        <xdr:cNvSpPr/>
      </xdr:nvSpPr>
      <xdr:spPr>
        <a:xfrm>
          <a:off x="45847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125021</xdr:rowOff>
    </xdr:from>
    <xdr:ext cx="405111" cy="259045"/>
    <xdr:sp macro="" textlink="">
      <xdr:nvSpPr>
        <xdr:cNvPr id="323" name="【市民会館】&#10;有形固定資産減価償却率該当値テキスト"/>
        <xdr:cNvSpPr txBox="1"/>
      </xdr:nvSpPr>
      <xdr:spPr>
        <a:xfrm>
          <a:off x="4673600" y="1744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66221</xdr:rowOff>
    </xdr:from>
    <xdr:to>
      <xdr:col>20</xdr:col>
      <xdr:colOff>38100</xdr:colOff>
      <xdr:row>102</xdr:row>
      <xdr:rowOff>167821</xdr:rowOff>
    </xdr:to>
    <xdr:sp macro="" textlink="">
      <xdr:nvSpPr>
        <xdr:cNvPr id="324" name="楕円 323"/>
        <xdr:cNvSpPr/>
      </xdr:nvSpPr>
      <xdr:spPr>
        <a:xfrm>
          <a:off x="3746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102</xdr:row>
      <xdr:rowOff>152944</xdr:rowOff>
    </xdr:to>
    <xdr:cxnSp macro="">
      <xdr:nvCxnSpPr>
        <xdr:cNvPr id="325" name="直線コネクタ 324"/>
        <xdr:cNvCxnSpPr/>
      </xdr:nvCxnSpPr>
      <xdr:spPr>
        <a:xfrm>
          <a:off x="3797300" y="176049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79284</xdr:rowOff>
    </xdr:from>
    <xdr:to>
      <xdr:col>15</xdr:col>
      <xdr:colOff>101600</xdr:colOff>
      <xdr:row>103</xdr:row>
      <xdr:rowOff>9434</xdr:rowOff>
    </xdr:to>
    <xdr:sp macro="" textlink="">
      <xdr:nvSpPr>
        <xdr:cNvPr id="326" name="楕円 325"/>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117021</xdr:rowOff>
    </xdr:from>
    <xdr:to>
      <xdr:col>19</xdr:col>
      <xdr:colOff>177800</xdr:colOff>
      <xdr:row>102</xdr:row>
      <xdr:rowOff>130084</xdr:rowOff>
    </xdr:to>
    <xdr:cxnSp macro="">
      <xdr:nvCxnSpPr>
        <xdr:cNvPr id="327" name="直線コネクタ 326"/>
        <xdr:cNvCxnSpPr/>
      </xdr:nvCxnSpPr>
      <xdr:spPr>
        <a:xfrm flipV="1">
          <a:off x="2908300" y="176049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328" name="楕円 327"/>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102</xdr:row>
      <xdr:rowOff>130084</xdr:rowOff>
    </xdr:to>
    <xdr:cxnSp macro="">
      <xdr:nvCxnSpPr>
        <xdr:cNvPr id="329" name="直線コネクタ 328"/>
        <xdr:cNvCxnSpPr/>
      </xdr:nvCxnSpPr>
      <xdr:spPr>
        <a:xfrm>
          <a:off x="2019300" y="1758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17236</xdr:rowOff>
    </xdr:from>
    <xdr:to>
      <xdr:col>6</xdr:col>
      <xdr:colOff>38100</xdr:colOff>
      <xdr:row>102</xdr:row>
      <xdr:rowOff>118836</xdr:rowOff>
    </xdr:to>
    <xdr:sp macro="" textlink="">
      <xdr:nvSpPr>
        <xdr:cNvPr id="330" name="楕円 329"/>
        <xdr:cNvSpPr/>
      </xdr:nvSpPr>
      <xdr:spPr>
        <a:xfrm>
          <a:off x="1079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68036</xdr:rowOff>
    </xdr:from>
    <xdr:to>
      <xdr:col>10</xdr:col>
      <xdr:colOff>114300</xdr:colOff>
      <xdr:row>102</xdr:row>
      <xdr:rowOff>94162</xdr:rowOff>
    </xdr:to>
    <xdr:cxnSp macro="">
      <xdr:nvCxnSpPr>
        <xdr:cNvPr id="331" name="直線コネクタ 330"/>
        <xdr:cNvCxnSpPr/>
      </xdr:nvCxnSpPr>
      <xdr:spPr>
        <a:xfrm>
          <a:off x="1130300" y="175559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12898</xdr:rowOff>
    </xdr:from>
    <xdr:ext cx="405111" cy="259045"/>
    <xdr:sp macro="" textlink="">
      <xdr:nvSpPr>
        <xdr:cNvPr id="336" name="n_1mainValue【市民会館】&#10;有形固定資産減価償却率"/>
        <xdr:cNvSpPr txBox="1"/>
      </xdr:nvSpPr>
      <xdr:spPr>
        <a:xfrm>
          <a:off x="3582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337" name="n_2mainValue【市民会館】&#10;有形固定資産減価償却率"/>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338" name="n_3mainValue【市民会館】&#10;有形固定資産減価償却率"/>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135363</xdr:rowOff>
    </xdr:from>
    <xdr:ext cx="405111" cy="259045"/>
    <xdr:sp macro="" textlink="">
      <xdr:nvSpPr>
        <xdr:cNvPr id="339" name="n_4mainValue【市民会館】&#10;有形固定資産減価償却率"/>
        <xdr:cNvSpPr txBox="1"/>
      </xdr:nvSpPr>
      <xdr:spPr>
        <a:xfrm>
          <a:off x="927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167132</xdr:rowOff>
    </xdr:from>
    <xdr:to>
      <xdr:col>55</xdr:col>
      <xdr:colOff>50800</xdr:colOff>
      <xdr:row>106</xdr:row>
      <xdr:rowOff>97282</xdr:rowOff>
    </xdr:to>
    <xdr:sp macro="" textlink="">
      <xdr:nvSpPr>
        <xdr:cNvPr id="377" name="楕円 376"/>
        <xdr:cNvSpPr/>
      </xdr:nvSpPr>
      <xdr:spPr>
        <a:xfrm>
          <a:off x="10426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18559</xdr:rowOff>
    </xdr:from>
    <xdr:ext cx="469744" cy="259045"/>
    <xdr:sp macro="" textlink="">
      <xdr:nvSpPr>
        <xdr:cNvPr id="378" name="【市民会館】&#10;一人当たり面積該当値テキスト"/>
        <xdr:cNvSpPr txBox="1"/>
      </xdr:nvSpPr>
      <xdr:spPr>
        <a:xfrm>
          <a:off x="10515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79" name="楕円 378"/>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46482</xdr:rowOff>
    </xdr:to>
    <xdr:cxnSp macro="">
      <xdr:nvCxnSpPr>
        <xdr:cNvPr id="380" name="直線コネクタ 379"/>
        <xdr:cNvCxnSpPr/>
      </xdr:nvCxnSpPr>
      <xdr:spPr>
        <a:xfrm>
          <a:off x="9639300" y="182156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157987</xdr:rowOff>
    </xdr:from>
    <xdr:to>
      <xdr:col>46</xdr:col>
      <xdr:colOff>38100</xdr:colOff>
      <xdr:row>106</xdr:row>
      <xdr:rowOff>88137</xdr:rowOff>
    </xdr:to>
    <xdr:sp macro="" textlink="">
      <xdr:nvSpPr>
        <xdr:cNvPr id="381" name="楕円 380"/>
        <xdr:cNvSpPr/>
      </xdr:nvSpPr>
      <xdr:spPr>
        <a:xfrm>
          <a:off x="8699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37337</xdr:rowOff>
    </xdr:from>
    <xdr:to>
      <xdr:col>50</xdr:col>
      <xdr:colOff>114300</xdr:colOff>
      <xdr:row>106</xdr:row>
      <xdr:rowOff>41911</xdr:rowOff>
    </xdr:to>
    <xdr:cxnSp macro="">
      <xdr:nvCxnSpPr>
        <xdr:cNvPr id="382" name="直線コネクタ 381"/>
        <xdr:cNvCxnSpPr/>
      </xdr:nvCxnSpPr>
      <xdr:spPr>
        <a:xfrm>
          <a:off x="8750300" y="1821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153415</xdr:rowOff>
    </xdr:from>
    <xdr:to>
      <xdr:col>41</xdr:col>
      <xdr:colOff>101600</xdr:colOff>
      <xdr:row>106</xdr:row>
      <xdr:rowOff>83565</xdr:rowOff>
    </xdr:to>
    <xdr:sp macro="" textlink="">
      <xdr:nvSpPr>
        <xdr:cNvPr id="383" name="楕円 382"/>
        <xdr:cNvSpPr/>
      </xdr:nvSpPr>
      <xdr:spPr>
        <a:xfrm>
          <a:off x="7810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32765</xdr:rowOff>
    </xdr:from>
    <xdr:to>
      <xdr:col>45</xdr:col>
      <xdr:colOff>177800</xdr:colOff>
      <xdr:row>106</xdr:row>
      <xdr:rowOff>37337</xdr:rowOff>
    </xdr:to>
    <xdr:cxnSp macro="">
      <xdr:nvCxnSpPr>
        <xdr:cNvPr id="384" name="直線コネクタ 383"/>
        <xdr:cNvCxnSpPr/>
      </xdr:nvCxnSpPr>
      <xdr:spPr>
        <a:xfrm>
          <a:off x="7861300" y="18206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146558</xdr:rowOff>
    </xdr:from>
    <xdr:to>
      <xdr:col>36</xdr:col>
      <xdr:colOff>165100</xdr:colOff>
      <xdr:row>106</xdr:row>
      <xdr:rowOff>76708</xdr:rowOff>
    </xdr:to>
    <xdr:sp macro="" textlink="">
      <xdr:nvSpPr>
        <xdr:cNvPr id="385" name="楕円 384"/>
        <xdr:cNvSpPr/>
      </xdr:nvSpPr>
      <xdr:spPr>
        <a:xfrm>
          <a:off x="6921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25908</xdr:rowOff>
    </xdr:from>
    <xdr:to>
      <xdr:col>41</xdr:col>
      <xdr:colOff>50800</xdr:colOff>
      <xdr:row>106</xdr:row>
      <xdr:rowOff>32765</xdr:rowOff>
    </xdr:to>
    <xdr:cxnSp macro="">
      <xdr:nvCxnSpPr>
        <xdr:cNvPr id="386" name="直線コネクタ 385"/>
        <xdr:cNvCxnSpPr/>
      </xdr:nvCxnSpPr>
      <xdr:spPr>
        <a:xfrm>
          <a:off x="6972300" y="181996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391" name="n_1main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104664</xdr:rowOff>
    </xdr:from>
    <xdr:ext cx="469744" cy="259045"/>
    <xdr:sp macro="" textlink="">
      <xdr:nvSpPr>
        <xdr:cNvPr id="392" name="n_2mainValue【市民会館】&#10;一人当たり面積"/>
        <xdr:cNvSpPr txBox="1"/>
      </xdr:nvSpPr>
      <xdr:spPr>
        <a:xfrm>
          <a:off x="8515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100092</xdr:rowOff>
    </xdr:from>
    <xdr:ext cx="469744" cy="259045"/>
    <xdr:sp macro="" textlink="">
      <xdr:nvSpPr>
        <xdr:cNvPr id="393" name="n_3mainValue【市民会館】&#10;一人当たり面積"/>
        <xdr:cNvSpPr txBox="1"/>
      </xdr:nvSpPr>
      <xdr:spPr>
        <a:xfrm>
          <a:off x="76264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93235</xdr:rowOff>
    </xdr:from>
    <xdr:ext cx="469744" cy="259045"/>
    <xdr:sp macro="" textlink="">
      <xdr:nvSpPr>
        <xdr:cNvPr id="394" name="n_4mainValue【市民会館】&#10;一人当たり面積"/>
        <xdr:cNvSpPr txBox="1"/>
      </xdr:nvSpPr>
      <xdr:spPr>
        <a:xfrm>
          <a:off x="6737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6" name="楕円 435"/>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149514</xdr:rowOff>
    </xdr:from>
    <xdr:ext cx="405111" cy="259045"/>
    <xdr:sp macro="" textlink="">
      <xdr:nvSpPr>
        <xdr:cNvPr id="437" name="【一般廃棄物処理施設】&#10;有形固定資産減価償却率該当値テキスト"/>
        <xdr:cNvSpPr txBox="1"/>
      </xdr:nvSpPr>
      <xdr:spPr>
        <a:xfrm>
          <a:off x="163576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38" name="楕円 437"/>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5987</xdr:rowOff>
    </xdr:to>
    <xdr:cxnSp macro="">
      <xdr:nvCxnSpPr>
        <xdr:cNvPr id="439" name="直線コネクタ 438"/>
        <xdr:cNvCxnSpPr/>
      </xdr:nvCxnSpPr>
      <xdr:spPr>
        <a:xfrm>
          <a:off x="15481300" y="64802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40" name="楕円 439"/>
        <xdr:cNvSpPr/>
      </xdr:nvSpPr>
      <xdr:spPr>
        <a:xfrm>
          <a:off x="14541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81099</xdr:rowOff>
    </xdr:from>
    <xdr:to>
      <xdr:col>81</xdr:col>
      <xdr:colOff>50800</xdr:colOff>
      <xdr:row>37</xdr:row>
      <xdr:rowOff>136616</xdr:rowOff>
    </xdr:to>
    <xdr:cxnSp macro="">
      <xdr:nvCxnSpPr>
        <xdr:cNvPr id="441" name="直線コネクタ 440"/>
        <xdr:cNvCxnSpPr/>
      </xdr:nvCxnSpPr>
      <xdr:spPr>
        <a:xfrm>
          <a:off x="14592300" y="64247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442" name="楕円 441"/>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54973</xdr:rowOff>
    </xdr:from>
    <xdr:to>
      <xdr:col>76</xdr:col>
      <xdr:colOff>114300</xdr:colOff>
      <xdr:row>37</xdr:row>
      <xdr:rowOff>81099</xdr:rowOff>
    </xdr:to>
    <xdr:cxnSp macro="">
      <xdr:nvCxnSpPr>
        <xdr:cNvPr id="443" name="直線コネクタ 442"/>
        <xdr:cNvCxnSpPr/>
      </xdr:nvCxnSpPr>
      <xdr:spPr>
        <a:xfrm>
          <a:off x="13703300" y="63986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448" name="n_1mainValue【一般廃棄物処理施設】&#10;有形固定資産減価償却率"/>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49" name="n_2main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450" name="n_3mainValue【一般廃棄物処理施設】&#10;有形固定資産減価償却率"/>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0" name="直線コネクタ 46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2" name="直線コネクタ 47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4" name="直線コネクタ 47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5"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6" name="フローチャート: 判断 47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7" name="フローチャート: 判断 476"/>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8" name="フローチャート: 判断 477"/>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9" name="フローチャート: 判断 478"/>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0" name="フローチャート: 判断 479"/>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50209</xdr:rowOff>
    </xdr:from>
    <xdr:to>
      <xdr:col>116</xdr:col>
      <xdr:colOff>114300</xdr:colOff>
      <xdr:row>39</xdr:row>
      <xdr:rowOff>151809</xdr:rowOff>
    </xdr:to>
    <xdr:sp macro="" textlink="">
      <xdr:nvSpPr>
        <xdr:cNvPr id="486" name="楕円 485"/>
        <xdr:cNvSpPr/>
      </xdr:nvSpPr>
      <xdr:spPr>
        <a:xfrm>
          <a:off x="22110700" y="67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28636</xdr:rowOff>
    </xdr:from>
    <xdr:ext cx="534377" cy="259045"/>
    <xdr:sp macro="" textlink="">
      <xdr:nvSpPr>
        <xdr:cNvPr id="487" name="【一般廃棄物処理施設】&#10;一人当たり有形固定資産（償却資産）額該当値テキスト"/>
        <xdr:cNvSpPr txBox="1"/>
      </xdr:nvSpPr>
      <xdr:spPr>
        <a:xfrm>
          <a:off x="22199600"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56193</xdr:rowOff>
    </xdr:from>
    <xdr:to>
      <xdr:col>112</xdr:col>
      <xdr:colOff>38100</xdr:colOff>
      <xdr:row>39</xdr:row>
      <xdr:rowOff>157793</xdr:rowOff>
    </xdr:to>
    <xdr:sp macro="" textlink="">
      <xdr:nvSpPr>
        <xdr:cNvPr id="488" name="楕円 487"/>
        <xdr:cNvSpPr/>
      </xdr:nvSpPr>
      <xdr:spPr>
        <a:xfrm>
          <a:off x="21272500" y="67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101009</xdr:rowOff>
    </xdr:from>
    <xdr:to>
      <xdr:col>116</xdr:col>
      <xdr:colOff>63500</xdr:colOff>
      <xdr:row>39</xdr:row>
      <xdr:rowOff>106993</xdr:rowOff>
    </xdr:to>
    <xdr:cxnSp macro="">
      <xdr:nvCxnSpPr>
        <xdr:cNvPr id="489" name="直線コネクタ 488"/>
        <xdr:cNvCxnSpPr/>
      </xdr:nvCxnSpPr>
      <xdr:spPr>
        <a:xfrm flipV="1">
          <a:off x="21323300" y="6787559"/>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19479</xdr:rowOff>
    </xdr:from>
    <xdr:to>
      <xdr:col>107</xdr:col>
      <xdr:colOff>101600</xdr:colOff>
      <xdr:row>39</xdr:row>
      <xdr:rowOff>121079</xdr:rowOff>
    </xdr:to>
    <xdr:sp macro="" textlink="">
      <xdr:nvSpPr>
        <xdr:cNvPr id="490" name="楕円 489"/>
        <xdr:cNvSpPr/>
      </xdr:nvSpPr>
      <xdr:spPr>
        <a:xfrm>
          <a:off x="20383500" y="67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70279</xdr:rowOff>
    </xdr:from>
    <xdr:to>
      <xdr:col>111</xdr:col>
      <xdr:colOff>177800</xdr:colOff>
      <xdr:row>39</xdr:row>
      <xdr:rowOff>106993</xdr:rowOff>
    </xdr:to>
    <xdr:cxnSp macro="">
      <xdr:nvCxnSpPr>
        <xdr:cNvPr id="491" name="直線コネクタ 490"/>
        <xdr:cNvCxnSpPr/>
      </xdr:nvCxnSpPr>
      <xdr:spPr>
        <a:xfrm>
          <a:off x="20434300" y="6756829"/>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37933</xdr:rowOff>
    </xdr:from>
    <xdr:to>
      <xdr:col>102</xdr:col>
      <xdr:colOff>165100</xdr:colOff>
      <xdr:row>39</xdr:row>
      <xdr:rowOff>139533</xdr:rowOff>
    </xdr:to>
    <xdr:sp macro="" textlink="">
      <xdr:nvSpPr>
        <xdr:cNvPr id="492" name="楕円 491"/>
        <xdr:cNvSpPr/>
      </xdr:nvSpPr>
      <xdr:spPr>
        <a:xfrm>
          <a:off x="19494500" y="67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70279</xdr:rowOff>
    </xdr:from>
    <xdr:to>
      <xdr:col>107</xdr:col>
      <xdr:colOff>50800</xdr:colOff>
      <xdr:row>39</xdr:row>
      <xdr:rowOff>88733</xdr:rowOff>
    </xdr:to>
    <xdr:cxnSp macro="">
      <xdr:nvCxnSpPr>
        <xdr:cNvPr id="493" name="直線コネクタ 492"/>
        <xdr:cNvCxnSpPr/>
      </xdr:nvCxnSpPr>
      <xdr:spPr>
        <a:xfrm flipV="1">
          <a:off x="19545300" y="6756829"/>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4"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5"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96"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7"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148920</xdr:rowOff>
    </xdr:from>
    <xdr:ext cx="534377" cy="259045"/>
    <xdr:sp macro="" textlink="">
      <xdr:nvSpPr>
        <xdr:cNvPr id="498" name="n_1mainValue【一般廃棄物処理施設】&#10;一人当たり有形固定資産（償却資産）額"/>
        <xdr:cNvSpPr txBox="1"/>
      </xdr:nvSpPr>
      <xdr:spPr>
        <a:xfrm>
          <a:off x="21043411" y="68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112206</xdr:rowOff>
    </xdr:from>
    <xdr:ext cx="534377" cy="259045"/>
    <xdr:sp macro="" textlink="">
      <xdr:nvSpPr>
        <xdr:cNvPr id="499" name="n_2mainValue【一般廃棄物処理施設】&#10;一人当たり有形固定資産（償却資産）額"/>
        <xdr:cNvSpPr txBox="1"/>
      </xdr:nvSpPr>
      <xdr:spPr>
        <a:xfrm>
          <a:off x="20167111" y="67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130660</xdr:rowOff>
    </xdr:from>
    <xdr:ext cx="534377" cy="259045"/>
    <xdr:sp macro="" textlink="">
      <xdr:nvSpPr>
        <xdr:cNvPr id="500" name="n_3mainValue【一般廃棄物処理施設】&#10;一人当たり有形固定資産（償却資産）額"/>
        <xdr:cNvSpPr txBox="1"/>
      </xdr:nvSpPr>
      <xdr:spPr>
        <a:xfrm>
          <a:off x="19278111" y="68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2" name="直線コネクタ 54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4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46" name="直線コネクタ 54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4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48" name="フローチャート: 判断 54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49" name="フローチャート: 判断 54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0" name="フローチャート: 判断 54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1" name="フローチャート: 判断 55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2" name="フローチャート: 判断 55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558" name="楕円 557"/>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559" name="【消防施設】&#10;有形固定資産減価償却率該当値テキスト"/>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560" name="楕円 559"/>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91984</xdr:rowOff>
    </xdr:to>
    <xdr:cxnSp macro="">
      <xdr:nvCxnSpPr>
        <xdr:cNvPr id="561" name="直線コネクタ 560"/>
        <xdr:cNvCxnSpPr/>
      </xdr:nvCxnSpPr>
      <xdr:spPr>
        <a:xfrm>
          <a:off x="15481300" y="144611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562" name="楕円 561"/>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100149</xdr:rowOff>
    </xdr:to>
    <xdr:cxnSp macro="">
      <xdr:nvCxnSpPr>
        <xdr:cNvPr id="563" name="直線コネクタ 562"/>
        <xdr:cNvCxnSpPr/>
      </xdr:nvCxnSpPr>
      <xdr:spPr>
        <a:xfrm flipV="1">
          <a:off x="14592300" y="144611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119562</xdr:rowOff>
    </xdr:from>
    <xdr:to>
      <xdr:col>72</xdr:col>
      <xdr:colOff>38100</xdr:colOff>
      <xdr:row>84</xdr:row>
      <xdr:rowOff>49712</xdr:rowOff>
    </xdr:to>
    <xdr:sp macro="" textlink="">
      <xdr:nvSpPr>
        <xdr:cNvPr id="564" name="楕円 563"/>
        <xdr:cNvSpPr/>
      </xdr:nvSpPr>
      <xdr:spPr>
        <a:xfrm>
          <a:off x="1365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170362</xdr:rowOff>
    </xdr:from>
    <xdr:to>
      <xdr:col>76</xdr:col>
      <xdr:colOff>114300</xdr:colOff>
      <xdr:row>84</xdr:row>
      <xdr:rowOff>100149</xdr:rowOff>
    </xdr:to>
    <xdr:cxnSp macro="">
      <xdr:nvCxnSpPr>
        <xdr:cNvPr id="565" name="直線コネクタ 564"/>
        <xdr:cNvCxnSpPr/>
      </xdr:nvCxnSpPr>
      <xdr:spPr>
        <a:xfrm>
          <a:off x="13703300" y="144007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66"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67"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68"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69"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570" name="n_1mainValue【消防施設】&#10;有形固定資産減価償却率"/>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571" name="n_2mainValue【消防施設】&#10;有形固定資産減価償却率"/>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40839</xdr:rowOff>
    </xdr:from>
    <xdr:ext cx="405111" cy="259045"/>
    <xdr:sp macro="" textlink="">
      <xdr:nvSpPr>
        <xdr:cNvPr id="572" name="n_3mainValue【消防施設】&#10;有形固定資産減価償却率"/>
        <xdr:cNvSpPr txBox="1"/>
      </xdr:nvSpPr>
      <xdr:spPr>
        <a:xfrm>
          <a:off x="13500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94" name="直線コネクタ 593"/>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9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96" name="直線コネクタ 59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97"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98" name="直線コネクタ 59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599"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0" name="フローチャート: 判断 599"/>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01" name="フローチャート: 判断 600"/>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02" name="フローチャート: 判断 601"/>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03" name="フローチャート: 判断 602"/>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04" name="フローチャート: 判断 603"/>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0" name="楕円 609"/>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11"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12" name="楕円 611"/>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134113</xdr:rowOff>
    </xdr:to>
    <xdr:cxnSp macro="">
      <xdr:nvCxnSpPr>
        <xdr:cNvPr id="613" name="直線コネクタ 612"/>
        <xdr:cNvCxnSpPr/>
      </xdr:nvCxnSpPr>
      <xdr:spPr>
        <a:xfrm flipV="1">
          <a:off x="21323300" y="14517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614" name="楕円 613"/>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143256</xdr:rowOff>
    </xdr:to>
    <xdr:cxnSp macro="">
      <xdr:nvCxnSpPr>
        <xdr:cNvPr id="615" name="直線コネクタ 614"/>
        <xdr:cNvCxnSpPr/>
      </xdr:nvCxnSpPr>
      <xdr:spPr>
        <a:xfrm flipV="1">
          <a:off x="20434300" y="1453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616" name="楕円 615"/>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617" name="直線コネクタ 616"/>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18"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19"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20"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21"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22"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623"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624"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7" name="テキスト ボックス 6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9" name="テキスト ボックス 6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1" name="テキスト ボックス 6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3" name="テキスト ボックス 6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5" name="テキスト ボックス 6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8" name="直線コネクタ 6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0" name="直線コネクタ 6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2" name="直線コネクタ 6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53"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54" name="フローチャート: 判断 653"/>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55" name="フローチャート: 判断 654"/>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56" name="フローチャート: 判断 655"/>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57" name="フローチャート: 判断 656"/>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58" name="フローチャート: 判断 657"/>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146050</xdr:rowOff>
    </xdr:from>
    <xdr:to>
      <xdr:col>85</xdr:col>
      <xdr:colOff>177800</xdr:colOff>
      <xdr:row>105</xdr:row>
      <xdr:rowOff>76200</xdr:rowOff>
    </xdr:to>
    <xdr:sp macro="" textlink="">
      <xdr:nvSpPr>
        <xdr:cNvPr id="664" name="楕円 663"/>
        <xdr:cNvSpPr/>
      </xdr:nvSpPr>
      <xdr:spPr>
        <a:xfrm>
          <a:off x="162687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124477</xdr:rowOff>
    </xdr:from>
    <xdr:ext cx="405111" cy="259045"/>
    <xdr:sp macro="" textlink="">
      <xdr:nvSpPr>
        <xdr:cNvPr id="665" name="【庁舎】&#10;有形固定資産減価償却率該当値テキスト"/>
        <xdr:cNvSpPr txBox="1"/>
      </xdr:nvSpPr>
      <xdr:spPr>
        <a:xfrm>
          <a:off x="16357600"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66" name="楕円 665"/>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25400</xdr:rowOff>
    </xdr:to>
    <xdr:cxnSp macro="">
      <xdr:nvCxnSpPr>
        <xdr:cNvPr id="667" name="直線コネクタ 666"/>
        <xdr:cNvCxnSpPr/>
      </xdr:nvCxnSpPr>
      <xdr:spPr>
        <a:xfrm>
          <a:off x="15481300" y="1799463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77470</xdr:rowOff>
    </xdr:from>
    <xdr:to>
      <xdr:col>76</xdr:col>
      <xdr:colOff>165100</xdr:colOff>
      <xdr:row>105</xdr:row>
      <xdr:rowOff>7620</xdr:rowOff>
    </xdr:to>
    <xdr:sp macro="" textlink="">
      <xdr:nvSpPr>
        <xdr:cNvPr id="668" name="楕円 667"/>
        <xdr:cNvSpPr/>
      </xdr:nvSpPr>
      <xdr:spPr>
        <a:xfrm>
          <a:off x="14541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128270</xdr:rowOff>
    </xdr:from>
    <xdr:to>
      <xdr:col>81</xdr:col>
      <xdr:colOff>50800</xdr:colOff>
      <xdr:row>104</xdr:row>
      <xdr:rowOff>163830</xdr:rowOff>
    </xdr:to>
    <xdr:cxnSp macro="">
      <xdr:nvCxnSpPr>
        <xdr:cNvPr id="669" name="直線コネクタ 668"/>
        <xdr:cNvCxnSpPr/>
      </xdr:nvCxnSpPr>
      <xdr:spPr>
        <a:xfrm>
          <a:off x="14592300" y="179590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70" name="楕円 669"/>
        <xdr:cNvSpPr/>
      </xdr:nvSpPr>
      <xdr:spPr>
        <a:xfrm>
          <a:off x="136525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93980</xdr:rowOff>
    </xdr:from>
    <xdr:to>
      <xdr:col>76</xdr:col>
      <xdr:colOff>114300</xdr:colOff>
      <xdr:row>104</xdr:row>
      <xdr:rowOff>128270</xdr:rowOff>
    </xdr:to>
    <xdr:cxnSp macro="">
      <xdr:nvCxnSpPr>
        <xdr:cNvPr id="671" name="直線コネクタ 670"/>
        <xdr:cNvCxnSpPr/>
      </xdr:nvCxnSpPr>
      <xdr:spPr>
        <a:xfrm>
          <a:off x="13703300" y="17924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123189</xdr:rowOff>
    </xdr:from>
    <xdr:to>
      <xdr:col>67</xdr:col>
      <xdr:colOff>101600</xdr:colOff>
      <xdr:row>105</xdr:row>
      <xdr:rowOff>53339</xdr:rowOff>
    </xdr:to>
    <xdr:sp macro="" textlink="">
      <xdr:nvSpPr>
        <xdr:cNvPr id="672" name="楕円 671"/>
        <xdr:cNvSpPr/>
      </xdr:nvSpPr>
      <xdr:spPr>
        <a:xfrm>
          <a:off x="12763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93980</xdr:rowOff>
    </xdr:from>
    <xdr:to>
      <xdr:col>71</xdr:col>
      <xdr:colOff>177800</xdr:colOff>
      <xdr:row>105</xdr:row>
      <xdr:rowOff>2539</xdr:rowOff>
    </xdr:to>
    <xdr:cxnSp macro="">
      <xdr:nvCxnSpPr>
        <xdr:cNvPr id="673" name="直線コネクタ 672"/>
        <xdr:cNvCxnSpPr/>
      </xdr:nvCxnSpPr>
      <xdr:spPr>
        <a:xfrm flipV="1">
          <a:off x="12814300" y="179247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74"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75"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76"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77"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678" name="n_1mainValue【庁舎】&#10;有形固定資産減価償却率"/>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170197</xdr:rowOff>
    </xdr:from>
    <xdr:ext cx="405111" cy="259045"/>
    <xdr:sp macro="" textlink="">
      <xdr:nvSpPr>
        <xdr:cNvPr id="679" name="n_2mainValue【庁舎】&#10;有形固定資産減価償却率"/>
        <xdr:cNvSpPr txBox="1"/>
      </xdr:nvSpPr>
      <xdr:spPr>
        <a:xfrm>
          <a:off x="14389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680" name="n_3main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681" name="n_4mainValue【庁舎】&#10;有形固定資産減価償却率"/>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2" name="テキスト ボックス 69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08" name="直線コネクタ 707"/>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09"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10" name="直線コネクタ 709"/>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2" name="直線コネクタ 71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13"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14" name="フローチャート: 判断 713"/>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15" name="フローチャート: 判断 714"/>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16" name="フローチャート: 判断 715"/>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17" name="フローチャート: 判断 716"/>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18" name="フローチャート: 判断 71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724" name="楕円 723"/>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725" name="【庁舎】&#10;一人当たり面積該当値テキスト"/>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726" name="楕円 725"/>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105592</xdr:rowOff>
    </xdr:to>
    <xdr:cxnSp macro="">
      <xdr:nvCxnSpPr>
        <xdr:cNvPr id="727" name="直線コネクタ 726"/>
        <xdr:cNvCxnSpPr/>
      </xdr:nvCxnSpPr>
      <xdr:spPr>
        <a:xfrm>
          <a:off x="21323300" y="18618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728" name="楕円 727"/>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102326</xdr:rowOff>
    </xdr:to>
    <xdr:cxnSp macro="">
      <xdr:nvCxnSpPr>
        <xdr:cNvPr id="729" name="直線コネクタ 728"/>
        <xdr:cNvCxnSpPr/>
      </xdr:nvCxnSpPr>
      <xdr:spPr>
        <a:xfrm>
          <a:off x="20434300" y="186123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730" name="楕円 729"/>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95794</xdr:rowOff>
    </xdr:to>
    <xdr:cxnSp macro="">
      <xdr:nvCxnSpPr>
        <xdr:cNvPr id="731" name="直線コネクタ 730"/>
        <xdr:cNvCxnSpPr/>
      </xdr:nvCxnSpPr>
      <xdr:spPr>
        <a:xfrm>
          <a:off x="19545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31931</xdr:rowOff>
    </xdr:from>
    <xdr:to>
      <xdr:col>98</xdr:col>
      <xdr:colOff>38100</xdr:colOff>
      <xdr:row>108</xdr:row>
      <xdr:rowOff>133531</xdr:rowOff>
    </xdr:to>
    <xdr:sp macro="" textlink="">
      <xdr:nvSpPr>
        <xdr:cNvPr id="732" name="楕円 731"/>
        <xdr:cNvSpPr/>
      </xdr:nvSpPr>
      <xdr:spPr>
        <a:xfrm>
          <a:off x="18605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82731</xdr:rowOff>
    </xdr:from>
    <xdr:to>
      <xdr:col>102</xdr:col>
      <xdr:colOff>114300</xdr:colOff>
      <xdr:row>108</xdr:row>
      <xdr:rowOff>89263</xdr:rowOff>
    </xdr:to>
    <xdr:cxnSp macro="">
      <xdr:nvCxnSpPr>
        <xdr:cNvPr id="733" name="直線コネクタ 732"/>
        <xdr:cNvCxnSpPr/>
      </xdr:nvCxnSpPr>
      <xdr:spPr>
        <a:xfrm>
          <a:off x="18656300" y="185993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3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35"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36"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3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738" name="n_1mainValue【庁舎】&#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739" name="n_2mainValue【庁舎】&#10;一人当たり面積"/>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740" name="n_3mainValue【庁舎】&#10;一人当たり面積"/>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124658</xdr:rowOff>
    </xdr:from>
    <xdr:ext cx="469744" cy="259045"/>
    <xdr:sp macro="" textlink="">
      <xdr:nvSpPr>
        <xdr:cNvPr id="741" name="n_4mainValue【庁舎】&#10;一人当たり面積"/>
        <xdr:cNvSpPr txBox="1"/>
      </xdr:nvSpPr>
      <xdr:spPr>
        <a:xfrm>
          <a:off x="18421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類似団体と比較して特に有形固定資産減価償却率が高くなっている施設は体育館であり、低くなっている施設は市民会館である。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体育館については、施設本体の老朽化が進んでいる状況であり、各箇所に不具合が例年生じている。即時対応可能な軽微なものについては修繕等で対応をしている。また、近年の改修状況としては、耐震補強工事や屋根改修工事等を行っている。個別施設計画の作成には至っていないが、今後も適正な施設管理を行い、施設の延命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文化施設であるそぴあしんぐうの有形固定資産減価償却率が低い。しかし、率は低いものの、例年施設各箇所の改修を行う必要が生じている。今後も中長期的に適正な維持管理等を行っていくため、令和３年度に個別施設計画を作成する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各施設の一人当たりの面積については、ほとんど類似団体平均を下回っている。今後、利用者からの施設整備の要望等があれば、維持管理費等の経常経費の増加に注意しつつ、検討していく必要がある。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ja-JP" altLang="en-US" sz="1100" b="0" i="0" baseline="0">
              <a:solidFill>
                <a:schemeClr val="dk1"/>
              </a:solidFill>
              <a:effectLst/>
              <a:latin typeface="+mn-lt"/>
              <a:ea typeface="+mn-ea"/>
              <a:cs typeface="+mn-cs"/>
            </a:rPr>
            <a:t>の増加</a:t>
          </a:r>
          <a:r>
            <a:rPr kumimoji="1" lang="ja-JP" altLang="ja-JP" sz="1100" b="0" i="0" baseline="0">
              <a:solidFill>
                <a:schemeClr val="dk1"/>
              </a:solidFill>
              <a:effectLst/>
              <a:latin typeface="+mn-lt"/>
              <a:ea typeface="+mn-ea"/>
              <a:cs typeface="+mn-cs"/>
            </a:rPr>
            <a:t>に伴い基準財政収入額は伸びているものの</a:t>
          </a:r>
          <a:r>
            <a:rPr kumimoji="1" lang="ja-JP" altLang="en-US" sz="1100" b="0" i="0" baseline="0">
              <a:solidFill>
                <a:schemeClr val="dk1"/>
              </a:solidFill>
              <a:effectLst/>
              <a:latin typeface="+mn-lt"/>
              <a:ea typeface="+mn-ea"/>
              <a:cs typeface="+mn-cs"/>
            </a:rPr>
            <a:t>、併せて教育費や</a:t>
          </a:r>
          <a:r>
            <a:rPr kumimoji="1" lang="ja-JP" altLang="ja-JP" sz="1100" b="0" i="0" baseline="0">
              <a:solidFill>
                <a:schemeClr val="dk1"/>
              </a:solidFill>
              <a:effectLst/>
              <a:latin typeface="+mn-lt"/>
              <a:ea typeface="+mn-ea"/>
              <a:cs typeface="+mn-cs"/>
            </a:rPr>
            <a:t>扶助費の増加により基準財政需要額も伸びていることから財政力指数は</a:t>
          </a:r>
          <a:r>
            <a:rPr kumimoji="1" lang="ja-JP" altLang="en-US" sz="1100" b="0" i="0" baseline="0">
              <a:solidFill>
                <a:schemeClr val="dk1"/>
              </a:solidFill>
              <a:effectLst/>
              <a:latin typeface="+mn-lt"/>
              <a:ea typeface="+mn-ea"/>
              <a:cs typeface="+mn-cs"/>
            </a:rPr>
            <a:t>微増</a:t>
          </a:r>
          <a:r>
            <a:rPr kumimoji="1" lang="ja-JP" altLang="ja-JP" sz="1100" b="0" i="0" baseline="0">
              <a:solidFill>
                <a:schemeClr val="dk1"/>
              </a:solidFill>
              <a:effectLst/>
              <a:latin typeface="+mn-lt"/>
              <a:ea typeface="+mn-ea"/>
              <a:cs typeface="+mn-cs"/>
            </a:rPr>
            <a:t>の状況である。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今後も人口</a:t>
          </a:r>
          <a:r>
            <a:rPr kumimoji="1" lang="ja-JP" altLang="en-US" sz="1100" b="0" i="0" baseline="0">
              <a:solidFill>
                <a:schemeClr val="dk1"/>
              </a:solidFill>
              <a:effectLst/>
              <a:latin typeface="+mn-lt"/>
              <a:ea typeface="+mn-ea"/>
              <a:cs typeface="+mn-cs"/>
            </a:rPr>
            <a:t>の増加</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施設整備に係る</a:t>
          </a:r>
          <a:r>
            <a:rPr kumimoji="1" lang="ja-JP" altLang="ja-JP" sz="1100" b="0" i="0" baseline="0">
              <a:solidFill>
                <a:schemeClr val="dk1"/>
              </a:solidFill>
              <a:effectLst/>
              <a:latin typeface="+mn-lt"/>
              <a:ea typeface="+mn-ea"/>
              <a:cs typeface="+mn-cs"/>
            </a:rPr>
            <a:t>公債費の増加に伴う需要額のさらなる増加が見込まれるため、歳入の確保に努め財政基盤を強化する必要がある。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会計年度任用職員制度改正による人件費の増加や新設小学校整備事業、</a:t>
          </a:r>
          <a:r>
            <a:rPr kumimoji="1" lang="ja-JP" altLang="ja-JP" sz="1100">
              <a:solidFill>
                <a:schemeClr val="dk1"/>
              </a:solidFill>
              <a:effectLst/>
              <a:latin typeface="+mn-lt"/>
              <a:ea typeface="+mn-ea"/>
              <a:cs typeface="+mn-cs"/>
            </a:rPr>
            <a:t>防災行政無線デジタル化整備事業</a:t>
          </a:r>
          <a:r>
            <a:rPr kumimoji="1" lang="ja-JP" altLang="en-US" sz="1100">
              <a:solidFill>
                <a:schemeClr val="dk1"/>
              </a:solidFill>
              <a:effectLst/>
              <a:latin typeface="+mn-lt"/>
              <a:ea typeface="+mn-ea"/>
              <a:cs typeface="+mn-cs"/>
            </a:rPr>
            <a:t>の元金償還開始に伴う公債費の伸びにより</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増加しているが、</a:t>
          </a:r>
          <a:r>
            <a:rPr kumimoji="1" lang="ja-JP" altLang="en-US" sz="1100">
              <a:solidFill>
                <a:schemeClr val="dk1"/>
              </a:solidFill>
              <a:effectLst/>
              <a:latin typeface="+mn-lt"/>
              <a:ea typeface="+mn-ea"/>
              <a:cs typeface="+mn-cs"/>
            </a:rPr>
            <a:t>町たばこ税の大幅な減収などによる歳入の減少により</a:t>
          </a:r>
          <a:r>
            <a:rPr kumimoji="1" lang="ja-JP" altLang="ja-JP" sz="1100">
              <a:solidFill>
                <a:schemeClr val="dk1"/>
              </a:solidFill>
              <a:effectLst/>
              <a:latin typeface="+mn-lt"/>
              <a:ea typeface="+mn-ea"/>
              <a:cs typeface="+mn-cs"/>
            </a:rPr>
            <a:t>経常収支比率は悪化した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今後も歳出については人口増加の影響による</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増加、また</a:t>
          </a:r>
          <a:r>
            <a:rPr kumimoji="1" lang="ja-JP" altLang="ja-JP" sz="1100">
              <a:solidFill>
                <a:schemeClr val="dk1"/>
              </a:solidFill>
              <a:effectLst/>
              <a:latin typeface="+mn-lt"/>
              <a:ea typeface="+mn-ea"/>
              <a:cs typeface="+mn-cs"/>
            </a:rPr>
            <a:t>公債費についても新設中学校建設事業</a:t>
          </a:r>
          <a:r>
            <a:rPr kumimoji="1" lang="ja-JP" altLang="en-US" sz="1100">
              <a:solidFill>
                <a:schemeClr val="dk1"/>
              </a:solidFill>
              <a:effectLst/>
              <a:latin typeface="+mn-lt"/>
              <a:ea typeface="+mn-ea"/>
              <a:cs typeface="+mn-cs"/>
            </a:rPr>
            <a:t>の元金償還開始</a:t>
          </a:r>
          <a:r>
            <a:rPr kumimoji="1" lang="ja-JP" altLang="ja-JP" sz="1100">
              <a:solidFill>
                <a:schemeClr val="dk1"/>
              </a:solidFill>
              <a:effectLst/>
              <a:latin typeface="+mn-lt"/>
              <a:ea typeface="+mn-ea"/>
              <a:cs typeface="+mn-cs"/>
            </a:rPr>
            <a:t>に伴う増加が見込ま</a:t>
          </a:r>
          <a:r>
            <a:rPr kumimoji="1" lang="ja-JP" altLang="en-US" sz="1100">
              <a:solidFill>
                <a:schemeClr val="dk1"/>
              </a:solidFill>
              <a:effectLst/>
              <a:latin typeface="+mn-lt"/>
              <a:ea typeface="+mn-ea"/>
              <a:cs typeface="+mn-cs"/>
            </a:rPr>
            <a:t>れている。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さら</a:t>
          </a:r>
          <a:r>
            <a:rPr kumimoji="1" lang="ja-JP" altLang="ja-JP" sz="1100">
              <a:solidFill>
                <a:schemeClr val="dk1"/>
              </a:solidFill>
              <a:effectLst/>
              <a:latin typeface="+mn-lt"/>
              <a:ea typeface="+mn-ea"/>
              <a:cs typeface="+mn-cs"/>
            </a:rPr>
            <a:t>なる</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の効率化を図り、経費削減に努める。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65</xdr:row>
      <xdr:rowOff>24765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0801032"/>
          <a:ext cx="8382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62</xdr:row>
      <xdr:rowOff>171132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62</xdr:row>
      <xdr:rowOff>159068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78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63</xdr:row>
      <xdr:rowOff>17780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078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物件費ともに増加し、</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年度より人口</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人当たりの決算額が大きく増加した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人件費の増加については、</a:t>
          </a:r>
          <a:r>
            <a:rPr kumimoji="1" lang="ja-JP" altLang="ja-JP" sz="1100">
              <a:solidFill>
                <a:schemeClr val="dk1"/>
              </a:solidFill>
              <a:effectLst/>
              <a:latin typeface="+mn-lt"/>
              <a:ea typeface="+mn-ea"/>
              <a:cs typeface="+mn-cs"/>
            </a:rPr>
            <a:t>会計年度任用職員制度改正</a:t>
          </a:r>
          <a:r>
            <a:rPr kumimoji="1" lang="ja-JP" altLang="en-US" sz="1100">
              <a:solidFill>
                <a:schemeClr val="dk1"/>
              </a:solidFill>
              <a:effectLst/>
              <a:latin typeface="+mn-lt"/>
              <a:ea typeface="+mn-ea"/>
              <a:cs typeface="+mn-cs"/>
            </a:rPr>
            <a:t>による増が要因である</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の増加については、</a:t>
          </a:r>
          <a:r>
            <a:rPr kumimoji="1" lang="ja-JP" altLang="ja-JP" sz="1100" b="0" i="0" baseline="0">
              <a:solidFill>
                <a:schemeClr val="dk1"/>
              </a:solidFill>
              <a:effectLst/>
              <a:latin typeface="+mn-lt"/>
              <a:ea typeface="+mn-ea"/>
              <a:cs typeface="+mn-cs"/>
            </a:rPr>
            <a:t>ふるさと</a:t>
          </a:r>
          <a:r>
            <a:rPr kumimoji="1" lang="ja-JP" altLang="en-US" sz="1100" b="0" i="0" baseline="0">
              <a:solidFill>
                <a:schemeClr val="dk1"/>
              </a:solidFill>
              <a:effectLst/>
              <a:latin typeface="+mn-lt"/>
              <a:ea typeface="+mn-ea"/>
              <a:cs typeface="+mn-cs"/>
            </a:rPr>
            <a:t>納税</a:t>
          </a:r>
          <a:r>
            <a:rPr kumimoji="1" lang="ja-JP" altLang="ja-JP" sz="1100" b="0" i="0" baseline="0">
              <a:solidFill>
                <a:schemeClr val="dk1"/>
              </a:solidFill>
              <a:effectLst/>
              <a:latin typeface="+mn-lt"/>
              <a:ea typeface="+mn-ea"/>
              <a:cs typeface="+mn-cs"/>
            </a:rPr>
            <a:t>事務</a:t>
          </a:r>
          <a:r>
            <a:rPr kumimoji="1" lang="ja-JP" altLang="en-US" sz="1100" b="0" i="0" baseline="0">
              <a:solidFill>
                <a:schemeClr val="dk1"/>
              </a:solidFill>
              <a:effectLst/>
              <a:latin typeface="+mn-lt"/>
              <a:ea typeface="+mn-ea"/>
              <a:cs typeface="+mn-cs"/>
            </a:rPr>
            <a:t>の拡大による</a:t>
          </a:r>
          <a:r>
            <a:rPr kumimoji="1" lang="ja-JP" altLang="ja-JP" sz="1100" b="0" i="0" baseline="0">
              <a:solidFill>
                <a:schemeClr val="dk1"/>
              </a:solidFill>
              <a:effectLst/>
              <a:latin typeface="+mn-lt"/>
              <a:ea typeface="+mn-ea"/>
              <a:cs typeface="+mn-cs"/>
            </a:rPr>
            <a:t>委託料</a:t>
          </a:r>
          <a:r>
            <a:rPr kumimoji="1" lang="ja-JP" altLang="en-US" sz="1100" b="0" i="0" baseline="0">
              <a:solidFill>
                <a:schemeClr val="dk1"/>
              </a:solidFill>
              <a:effectLst/>
              <a:latin typeface="+mn-lt"/>
              <a:ea typeface="+mn-ea"/>
              <a:cs typeface="+mn-cs"/>
            </a:rPr>
            <a:t>の増</a:t>
          </a:r>
          <a:r>
            <a:rPr kumimoji="1" lang="ja-JP" altLang="ja-JP" sz="1100" b="0" i="0" baseline="0">
              <a:solidFill>
                <a:schemeClr val="dk1"/>
              </a:solidFill>
              <a:effectLst/>
              <a:latin typeface="+mn-lt"/>
              <a:ea typeface="+mn-ea"/>
              <a:cs typeface="+mn-cs"/>
            </a:rPr>
            <a:t>が大きな要因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スクール構想に伴う小・中学校情報機器整備事業による増も次いで大きな要因である</a:t>
          </a:r>
          <a:r>
            <a:rPr kumimoji="1" lang="ja-JP" altLang="ja-JP" sz="1100" b="0" i="0" baseline="0">
              <a:solidFill>
                <a:schemeClr val="dk1"/>
              </a:solidFill>
              <a:effectLst/>
              <a:latin typeface="+mn-lt"/>
              <a:ea typeface="+mn-ea"/>
              <a:cs typeface="+mn-cs"/>
            </a:rPr>
            <a:t>。今後についても</a:t>
          </a:r>
          <a:r>
            <a:rPr kumimoji="1" lang="ja-JP" altLang="en-US" sz="1100" b="0" i="0" baseline="0">
              <a:solidFill>
                <a:schemeClr val="dk1"/>
              </a:solidFill>
              <a:effectLst/>
              <a:latin typeface="+mn-lt"/>
              <a:ea typeface="+mn-ea"/>
              <a:cs typeface="+mn-cs"/>
            </a:rPr>
            <a:t>増加傾向が続くと考えられ、</a:t>
          </a:r>
          <a:r>
            <a:rPr kumimoji="1" lang="ja-JP" altLang="ja-JP" sz="1100" b="0" i="0" baseline="0">
              <a:solidFill>
                <a:schemeClr val="dk1"/>
              </a:solidFill>
              <a:effectLst/>
              <a:latin typeface="+mn-lt"/>
              <a:ea typeface="+mn-ea"/>
              <a:cs typeface="+mn-cs"/>
            </a:rPr>
            <a:t>さらなる業務の効率化や経費の削減に努める。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143473</xdr:rowOff>
    </xdr:from>
    <xdr:to>
      <xdr:col>23</xdr:col>
      <xdr:colOff>133350</xdr:colOff>
      <xdr:row>86</xdr:row>
      <xdr:rowOff>55018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373823"/>
          <a:ext cx="838200" cy="4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76864</xdr:rowOff>
    </xdr:from>
    <xdr:to>
      <xdr:col>19</xdr:col>
      <xdr:colOff>133350</xdr:colOff>
      <xdr:row>83</xdr:row>
      <xdr:rowOff>143473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307214"/>
          <a:ext cx="8890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102705</xdr:rowOff>
    </xdr:from>
    <xdr:to>
      <xdr:col>15</xdr:col>
      <xdr:colOff>82550</xdr:colOff>
      <xdr:row>83</xdr:row>
      <xdr:rowOff>76864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990155"/>
          <a:ext cx="889000" cy="3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61640</xdr:rowOff>
    </xdr:from>
    <xdr:to>
      <xdr:col>11</xdr:col>
      <xdr:colOff>31750</xdr:colOff>
      <xdr:row>81</xdr:row>
      <xdr:rowOff>102705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949090"/>
          <a:ext cx="889000" cy="4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4218</xdr:rowOff>
    </xdr:from>
    <xdr:to>
      <xdr:col>23</xdr:col>
      <xdr:colOff>184150</xdr:colOff>
      <xdr:row>86</xdr:row>
      <xdr:rowOff>105818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7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147745</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72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92673</xdr:rowOff>
    </xdr:from>
    <xdr:to>
      <xdr:col>19</xdr:col>
      <xdr:colOff>184150</xdr:colOff>
      <xdr:row>84</xdr:row>
      <xdr:rowOff>22823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3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7600</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40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26064</xdr:rowOff>
    </xdr:from>
    <xdr:to>
      <xdr:col>15</xdr:col>
      <xdr:colOff>133350</xdr:colOff>
      <xdr:row>83</xdr:row>
      <xdr:rowOff>127664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112441</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34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51905</xdr:rowOff>
    </xdr:from>
    <xdr:to>
      <xdr:col>11</xdr:col>
      <xdr:colOff>82550</xdr:colOff>
      <xdr:row>81</xdr:row>
      <xdr:rowOff>153505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9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163682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70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10840</xdr:rowOff>
    </xdr:from>
    <xdr:to>
      <xdr:col>7</xdr:col>
      <xdr:colOff>31750</xdr:colOff>
      <xdr:row>81</xdr:row>
      <xdr:rowOff>112440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122617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66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適正な給与体系を維持し、類似団体平均を上回らないように努めている。</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当町は職員数が少ないために、経験年数階層の変動の影響が大きい。</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年度は職員の</a:t>
          </a:r>
          <a:r>
            <a:rPr kumimoji="1" lang="ja-JP" altLang="en-US" sz="1100">
              <a:solidFill>
                <a:schemeClr val="dk1"/>
              </a:solidFill>
              <a:effectLst/>
              <a:latin typeface="+mn-lt"/>
              <a:ea typeface="+mn-ea"/>
              <a:cs typeface="+mn-cs"/>
            </a:rPr>
            <a:t>６号昇給、または昇格により平均給料が上昇したことが影響して</a:t>
          </a:r>
          <a:r>
            <a:rPr kumimoji="1" lang="ja-JP" altLang="ja-JP" sz="1100">
              <a:solidFill>
                <a:schemeClr val="dk1"/>
              </a:solidFill>
              <a:effectLst/>
              <a:latin typeface="+mn-lt"/>
              <a:ea typeface="+mn-ea"/>
              <a:cs typeface="+mn-cs"/>
            </a:rPr>
            <a:t>ラスパイレス指数が</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定員適正化計画による職員数の適正化に努めている。人口</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増加に伴</a:t>
          </a:r>
          <a:r>
            <a:rPr kumimoji="1" lang="ja-JP" altLang="en-US" sz="1100">
              <a:solidFill>
                <a:schemeClr val="dk1"/>
              </a:solidFill>
              <a:effectLst/>
              <a:latin typeface="+mn-lt"/>
              <a:ea typeface="+mn-ea"/>
              <a:cs typeface="+mn-cs"/>
            </a:rPr>
            <a:t>い増加した事務量や団塊の世代が後期高齢者となる</a:t>
          </a:r>
          <a:r>
            <a:rPr kumimoji="1" lang="en-US" altLang="ja-JP" sz="1100">
              <a:solidFill>
                <a:schemeClr val="dk1"/>
              </a:solidFill>
              <a:effectLst/>
              <a:latin typeface="+mn-lt"/>
              <a:ea typeface="+mn-ea"/>
              <a:cs typeface="+mn-cs"/>
            </a:rPr>
            <a:t>2025</a:t>
          </a:r>
          <a:r>
            <a:rPr kumimoji="1" lang="ja-JP" altLang="en-US" sz="1100">
              <a:solidFill>
                <a:schemeClr val="dk1"/>
              </a:solidFill>
              <a:effectLst/>
              <a:latin typeface="+mn-lt"/>
              <a:ea typeface="+mn-ea"/>
              <a:cs typeface="+mn-cs"/>
            </a:rPr>
            <a:t>年問題の対応に備え、令和元年度から令和５年度は職員数を増やす方針としている</a:t>
          </a:r>
          <a:r>
            <a:rPr kumimoji="1" lang="ja-JP" altLang="ja-JP" sz="1100">
              <a:solidFill>
                <a:schemeClr val="dk1"/>
              </a:solidFill>
              <a:effectLst/>
              <a:latin typeface="+mn-lt"/>
              <a:ea typeface="+mn-ea"/>
              <a:cs typeface="+mn-cs"/>
            </a:rPr>
            <a:t>。今後も類似団体平均数値等に注視しながら、当町の実情に照らした定員管理を実施していく。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23585</xdr:rowOff>
    </xdr:from>
    <xdr:to>
      <xdr:col>81</xdr:col>
      <xdr:colOff>44450</xdr:colOff>
      <xdr:row>58</xdr:row>
      <xdr:rowOff>35651</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9967685"/>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23585</xdr:rowOff>
    </xdr:from>
    <xdr:to>
      <xdr:col>77</xdr:col>
      <xdr:colOff>44450</xdr:colOff>
      <xdr:row>58</xdr:row>
      <xdr:rowOff>47716</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996768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40822</xdr:rowOff>
    </xdr:from>
    <xdr:to>
      <xdr:col>72</xdr:col>
      <xdr:colOff>203200</xdr:colOff>
      <xdr:row>58</xdr:row>
      <xdr:rowOff>47716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99849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40822</xdr:rowOff>
    </xdr:from>
    <xdr:to>
      <xdr:col>68</xdr:col>
      <xdr:colOff>152400</xdr:colOff>
      <xdr:row>58</xdr:row>
      <xdr:rowOff>59781</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99849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156301</xdr:rowOff>
    </xdr:from>
    <xdr:to>
      <xdr:col>81</xdr:col>
      <xdr:colOff>95250</xdr:colOff>
      <xdr:row>58</xdr:row>
      <xdr:rowOff>86451</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99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77578</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85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144235</xdr:rowOff>
    </xdr:from>
    <xdr:to>
      <xdr:col>77</xdr:col>
      <xdr:colOff>95250</xdr:colOff>
      <xdr:row>58</xdr:row>
      <xdr:rowOff>74385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84562</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168366</xdr:rowOff>
    </xdr:from>
    <xdr:to>
      <xdr:col>73</xdr:col>
      <xdr:colOff>44450</xdr:colOff>
      <xdr:row>58</xdr:row>
      <xdr:rowOff>98516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108693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161472</xdr:rowOff>
    </xdr:from>
    <xdr:to>
      <xdr:col>68</xdr:col>
      <xdr:colOff>203200</xdr:colOff>
      <xdr:row>58</xdr:row>
      <xdr:rowOff>91622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101799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8981</xdr:rowOff>
    </xdr:from>
    <xdr:to>
      <xdr:col>64</xdr:col>
      <xdr:colOff>152400</xdr:colOff>
      <xdr:row>58</xdr:row>
      <xdr:rowOff>110581</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120758</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実質公債費比率は、前年度から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新設小学校整備事業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防災行政無線デジタル化整備事業</a:t>
          </a:r>
          <a:r>
            <a:rPr kumimoji="1" lang="ja-JP" altLang="en-US" sz="1100">
              <a:solidFill>
                <a:schemeClr val="dk1"/>
              </a:solidFill>
              <a:effectLst/>
              <a:latin typeface="+mn-lt"/>
              <a:ea typeface="+mn-ea"/>
              <a:cs typeface="+mn-cs"/>
            </a:rPr>
            <a:t>の地方債の</a:t>
          </a:r>
          <a:r>
            <a:rPr kumimoji="1" lang="ja-JP" altLang="ja-JP" sz="1100">
              <a:solidFill>
                <a:schemeClr val="dk1"/>
              </a:solidFill>
              <a:effectLst/>
              <a:latin typeface="+mn-lt"/>
              <a:ea typeface="+mn-ea"/>
              <a:cs typeface="+mn-cs"/>
            </a:rPr>
            <a:t>元金償還開始に伴</a:t>
          </a:r>
          <a:r>
            <a:rPr kumimoji="1" lang="ja-JP" altLang="en-US" sz="110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元利償還金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が要因となっている。</a:t>
          </a:r>
          <a:r>
            <a:rPr kumimoji="1" lang="ja-JP" altLang="en-US" sz="1100" b="0" i="0" baseline="0">
              <a:solidFill>
                <a:schemeClr val="dk1"/>
              </a:solidFill>
              <a:effectLst/>
              <a:latin typeface="+mn-lt"/>
              <a:ea typeface="+mn-ea"/>
              <a:cs typeface="+mn-cs"/>
            </a:rPr>
            <a:t>現在も公園整備事業など</a:t>
          </a:r>
          <a:r>
            <a:rPr kumimoji="1" lang="ja-JP" altLang="ja-JP" sz="1100" b="0" i="0" baseline="0">
              <a:solidFill>
                <a:schemeClr val="dk1"/>
              </a:solidFill>
              <a:effectLst/>
              <a:latin typeface="+mn-lt"/>
              <a:ea typeface="+mn-ea"/>
              <a:cs typeface="+mn-cs"/>
            </a:rPr>
            <a:t>の地方債を財源とした事業を実施して</a:t>
          </a:r>
          <a:r>
            <a:rPr kumimoji="1" lang="ja-JP" altLang="en-US" sz="1100" b="0" i="0" baseline="0">
              <a:solidFill>
                <a:schemeClr val="dk1"/>
              </a:solidFill>
              <a:effectLst/>
              <a:latin typeface="+mn-lt"/>
              <a:ea typeface="+mn-ea"/>
              <a:cs typeface="+mn-cs"/>
            </a:rPr>
            <a:t>いるほか、新設中学校整備事業の</a:t>
          </a:r>
          <a:r>
            <a:rPr kumimoji="1" lang="ja-JP" altLang="ja-JP" sz="1100" b="0" i="0" baseline="0">
              <a:solidFill>
                <a:schemeClr val="dk1"/>
              </a:solidFill>
              <a:effectLst/>
              <a:latin typeface="+mn-lt"/>
              <a:ea typeface="+mn-ea"/>
              <a:cs typeface="+mn-cs"/>
            </a:rPr>
            <a:t>元</a:t>
          </a:r>
          <a:r>
            <a:rPr kumimoji="1" lang="ja-JP" altLang="en-US" sz="1100" b="0" i="0" baseline="0">
              <a:solidFill>
                <a:schemeClr val="dk1"/>
              </a:solidFill>
              <a:effectLst/>
              <a:latin typeface="+mn-lt"/>
              <a:ea typeface="+mn-ea"/>
              <a:cs typeface="+mn-cs"/>
            </a:rPr>
            <a:t>金</a:t>
          </a:r>
          <a:r>
            <a:rPr kumimoji="1" lang="ja-JP" altLang="ja-JP" sz="1100" b="0" i="0" baseline="0">
              <a:solidFill>
                <a:schemeClr val="dk1"/>
              </a:solidFill>
              <a:effectLst/>
              <a:latin typeface="+mn-lt"/>
              <a:ea typeface="+mn-ea"/>
              <a:cs typeface="+mn-cs"/>
            </a:rPr>
            <a:t>償還</a:t>
          </a:r>
          <a:r>
            <a:rPr kumimoji="1" lang="ja-JP" altLang="en-US" sz="1100" b="0" i="0" baseline="0">
              <a:solidFill>
                <a:schemeClr val="dk1"/>
              </a:solidFill>
              <a:effectLst/>
              <a:latin typeface="+mn-lt"/>
              <a:ea typeface="+mn-ea"/>
              <a:cs typeface="+mn-cs"/>
            </a:rPr>
            <a:t>開始</a:t>
          </a:r>
          <a:r>
            <a:rPr kumimoji="1" lang="ja-JP" altLang="ja-JP" sz="1100" b="0" i="0" baseline="0">
              <a:solidFill>
                <a:schemeClr val="dk1"/>
              </a:solidFill>
              <a:effectLst/>
              <a:latin typeface="+mn-lt"/>
              <a:ea typeface="+mn-ea"/>
              <a:cs typeface="+mn-cs"/>
            </a:rPr>
            <a:t>に伴</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実質公債費比率</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上昇</a:t>
          </a:r>
          <a:r>
            <a:rPr kumimoji="1" lang="ja-JP" altLang="en-US" sz="1100" b="0" i="0" baseline="0">
              <a:solidFill>
                <a:schemeClr val="dk1"/>
              </a:solidFill>
              <a:effectLst/>
              <a:latin typeface="+mn-lt"/>
              <a:ea typeface="+mn-ea"/>
              <a:cs typeface="+mn-cs"/>
            </a:rPr>
            <a:t>が見込まれている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普通交付税の算入率が高い地方債を活用</a:t>
          </a:r>
          <a:r>
            <a:rPr kumimoji="1" lang="ja-JP" altLang="en-US" sz="1100" b="0" i="0" baseline="0">
              <a:solidFill>
                <a:schemeClr val="dk1"/>
              </a:solidFill>
              <a:effectLst/>
              <a:latin typeface="+mn-lt"/>
              <a:ea typeface="+mn-ea"/>
              <a:cs typeface="+mn-cs"/>
            </a:rPr>
            <a:t>するなど</a:t>
          </a:r>
          <a:r>
            <a:rPr kumimoji="1" lang="ja-JP" altLang="ja-JP" sz="1100" b="0" i="0" baseline="0">
              <a:solidFill>
                <a:schemeClr val="dk1"/>
              </a:solidFill>
              <a:effectLst/>
              <a:latin typeface="+mn-lt"/>
              <a:ea typeface="+mn-ea"/>
              <a:cs typeface="+mn-cs"/>
            </a:rPr>
            <a:t>、急激な負担の増加にならないように努める必要がある。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17356</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716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33444</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33444</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将来負担比率は、前年度と比較して</a:t>
          </a:r>
          <a:r>
            <a:rPr kumimoji="1" lang="en-US" altLang="ja-JP" sz="1100" b="0" i="0" baseline="0">
              <a:solidFill>
                <a:schemeClr val="dk1"/>
              </a:solidFill>
              <a:effectLst/>
              <a:latin typeface="+mn-lt"/>
              <a:ea typeface="+mn-ea"/>
              <a:cs typeface="+mn-cs"/>
            </a:rPr>
            <a:t>28.4</a:t>
          </a:r>
          <a:r>
            <a:rPr kumimoji="1" lang="ja-JP" altLang="ja-JP" sz="1100" b="0" i="0" baseline="0">
              <a:solidFill>
                <a:schemeClr val="dk1"/>
              </a:solidFill>
              <a:effectLst/>
              <a:latin typeface="+mn-lt"/>
              <a:ea typeface="+mn-ea"/>
              <a:cs typeface="+mn-cs"/>
            </a:rPr>
            <a:t>ポイント減少している。これは、ふるさと寄付金</a:t>
          </a:r>
          <a:r>
            <a:rPr kumimoji="1" lang="ja-JP" altLang="en-US" sz="1100" b="0" i="0" baseline="0">
              <a:solidFill>
                <a:schemeClr val="dk1"/>
              </a:solidFill>
              <a:effectLst/>
              <a:latin typeface="+mn-lt"/>
              <a:ea typeface="+mn-ea"/>
              <a:cs typeface="+mn-cs"/>
            </a:rPr>
            <a:t>の増加に伴いふるさと応援基金が増加したことや、減債基金</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増加したことが</a:t>
          </a:r>
          <a:r>
            <a:rPr kumimoji="1" lang="ja-JP" altLang="ja-JP" sz="1100" b="0" i="0" baseline="0">
              <a:solidFill>
                <a:schemeClr val="dk1"/>
              </a:solidFill>
              <a:effectLst/>
              <a:latin typeface="+mn-lt"/>
              <a:ea typeface="+mn-ea"/>
              <a:cs typeface="+mn-cs"/>
            </a:rPr>
            <a:t>影響している。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今年度の将来負担比率は</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減少したものの、人口の増加により新設小中学校の整備事業を行っ</a:t>
          </a:r>
          <a:r>
            <a:rPr kumimoji="1" lang="ja-JP" altLang="en-US" sz="1100" b="0" i="0" baseline="0">
              <a:solidFill>
                <a:schemeClr val="dk1"/>
              </a:solidFill>
              <a:effectLst/>
              <a:latin typeface="+mn-lt"/>
              <a:ea typeface="+mn-ea"/>
              <a:cs typeface="+mn-cs"/>
            </a:rPr>
            <a:t>たことなどにより、</a:t>
          </a:r>
          <a:r>
            <a:rPr kumimoji="1" lang="ja-JP" altLang="ja-JP" sz="1100" b="0" i="0" baseline="0">
              <a:solidFill>
                <a:schemeClr val="dk1"/>
              </a:solidFill>
              <a:effectLst/>
              <a:latin typeface="+mn-lt"/>
              <a:ea typeface="+mn-ea"/>
              <a:cs typeface="+mn-cs"/>
            </a:rPr>
            <a:t>将来負担比率は</a:t>
          </a:r>
          <a:r>
            <a:rPr kumimoji="1" lang="ja-JP" altLang="en-US" sz="1100" b="0" i="0" baseline="0">
              <a:solidFill>
                <a:schemeClr val="dk1"/>
              </a:solidFill>
              <a:effectLst/>
              <a:latin typeface="+mn-lt"/>
              <a:ea typeface="+mn-ea"/>
              <a:cs typeface="+mn-cs"/>
            </a:rPr>
            <a:t>依然</a:t>
          </a:r>
          <a:r>
            <a:rPr kumimoji="1" lang="ja-JP" altLang="ja-JP" sz="1100" b="0" i="0" baseline="0">
              <a:solidFill>
                <a:schemeClr val="dk1"/>
              </a:solidFill>
              <a:effectLst/>
              <a:latin typeface="+mn-lt"/>
              <a:ea typeface="+mn-ea"/>
              <a:cs typeface="+mn-cs"/>
            </a:rPr>
            <a:t>高い水準となっている。そのため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地方債発行の抑制を行い地方債残高の圧縮に努める</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計画的な財政運営が必要である。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86219</xdr:rowOff>
    </xdr:from>
    <xdr:to>
      <xdr:col>81</xdr:col>
      <xdr:colOff>44450</xdr:colOff>
      <xdr:row>20</xdr:row>
      <xdr:rowOff>124037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3172319"/>
          <a:ext cx="8382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124037</xdr:rowOff>
    </xdr:from>
    <xdr:to>
      <xdr:col>77</xdr:col>
      <xdr:colOff>44450</xdr:colOff>
      <xdr:row>20</xdr:row>
      <xdr:rowOff>126718</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355303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85020</xdr:rowOff>
    </xdr:from>
    <xdr:to>
      <xdr:col>72</xdr:col>
      <xdr:colOff>203200</xdr:colOff>
      <xdr:row>20</xdr:row>
      <xdr:rowOff>126718</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3342570"/>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41981</xdr:rowOff>
    </xdr:from>
    <xdr:to>
      <xdr:col>68</xdr:col>
      <xdr:colOff>152400</xdr:colOff>
      <xdr:row>19</xdr:row>
      <xdr:rowOff>85020</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3512800" y="312808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35419</xdr:rowOff>
    </xdr:from>
    <xdr:to>
      <xdr:col>81</xdr:col>
      <xdr:colOff>95250</xdr:colOff>
      <xdr:row>18</xdr:row>
      <xdr:rowOff>137019</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7496</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0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73237</xdr:rowOff>
    </xdr:from>
    <xdr:to>
      <xdr:col>77</xdr:col>
      <xdr:colOff>95250</xdr:colOff>
      <xdr:row>21</xdr:row>
      <xdr:rowOff>3387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159614</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58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75918</xdr:rowOff>
    </xdr:from>
    <xdr:to>
      <xdr:col>73</xdr:col>
      <xdr:colOff>44450</xdr:colOff>
      <xdr:row>21</xdr:row>
      <xdr:rowOff>6068</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162295</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5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34220</xdr:rowOff>
    </xdr:from>
    <xdr:to>
      <xdr:col>68</xdr:col>
      <xdr:colOff>203200</xdr:colOff>
      <xdr:row>19</xdr:row>
      <xdr:rowOff>135820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2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120597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3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162631</xdr:rowOff>
    </xdr:from>
    <xdr:to>
      <xdr:col>64</xdr:col>
      <xdr:colOff>152400</xdr:colOff>
      <xdr:row>18</xdr:row>
      <xdr:rowOff>92781</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77558</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ポイント増加しており、これは</a:t>
          </a:r>
          <a:r>
            <a:rPr kumimoji="1" lang="ja-JP" altLang="ja-JP" sz="1100">
              <a:solidFill>
                <a:schemeClr val="dk1"/>
              </a:solidFill>
              <a:effectLst/>
              <a:latin typeface="+mn-lt"/>
              <a:ea typeface="+mn-ea"/>
              <a:cs typeface="+mn-cs"/>
            </a:rPr>
            <a:t>会計年度任用職員制度の改正に伴</a:t>
          </a:r>
          <a:r>
            <a:rPr kumimoji="1" lang="ja-JP" altLang="en-US" sz="1100">
              <a:solidFill>
                <a:schemeClr val="dk1"/>
              </a:solidFill>
              <a:effectLst/>
              <a:latin typeface="+mn-lt"/>
              <a:ea typeface="+mn-ea"/>
              <a:cs typeface="+mn-cs"/>
            </a:rPr>
            <a:t>うもの及び経常的一般財源の減少によるものである。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も同様の数値での推移が予想される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58420</xdr:rowOff>
    </xdr:from>
    <xdr:to>
      <xdr:col>24</xdr:col>
      <xdr:colOff>25400</xdr:colOff>
      <xdr:row>34</xdr:row>
      <xdr:rowOff>167005</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3987800" y="5716270"/>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58420</xdr:rowOff>
    </xdr:from>
    <xdr:to>
      <xdr:col>19</xdr:col>
      <xdr:colOff>187325</xdr:colOff>
      <xdr:row>33</xdr:row>
      <xdr:rowOff>64135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3098800" y="5716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64135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2209800" y="5716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58420</xdr:rowOff>
    </xdr:from>
    <xdr:to>
      <xdr:col>11</xdr:col>
      <xdr:colOff>9525</xdr:colOff>
      <xdr:row>33</xdr:row>
      <xdr:rowOff>86995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1320800" y="5716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116205</xdr:rowOff>
    </xdr:from>
    <xdr:to>
      <xdr:col>24</xdr:col>
      <xdr:colOff>76200</xdr:colOff>
      <xdr:row>35</xdr:row>
      <xdr:rowOff>46355</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579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xdr:rowOff>
    </xdr:from>
    <xdr:to>
      <xdr:col>20</xdr:col>
      <xdr:colOff>38100</xdr:colOff>
      <xdr:row>33</xdr:row>
      <xdr:rowOff>109220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119397</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543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xdr:rowOff>
    </xdr:from>
    <xdr:to>
      <xdr:col>15</xdr:col>
      <xdr:colOff>149225</xdr:colOff>
      <xdr:row>33</xdr:row>
      <xdr:rowOff>114935</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125112</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54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xdr:rowOff>
    </xdr:from>
    <xdr:to>
      <xdr:col>11</xdr:col>
      <xdr:colOff>60325</xdr:colOff>
      <xdr:row>33</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119397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36195</xdr:rowOff>
    </xdr:from>
    <xdr:to>
      <xdr:col>6</xdr:col>
      <xdr:colOff>171450</xdr:colOff>
      <xdr:row>33</xdr:row>
      <xdr:rowOff>137795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147972</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物件費については、会計年度任用職員制度の改正に伴</a:t>
          </a:r>
          <a:r>
            <a:rPr kumimoji="1" lang="ja-JP" altLang="en-US" sz="1100">
              <a:solidFill>
                <a:schemeClr val="dk1"/>
              </a:solidFill>
              <a:effectLst/>
              <a:latin typeface="+mn-lt"/>
              <a:ea typeface="+mn-ea"/>
              <a:cs typeface="+mn-cs"/>
            </a:rPr>
            <a:t>い減少となった。しかし、物件費が増加傾向であることには変わりなく、特にここ数年の</a:t>
          </a:r>
          <a:r>
            <a:rPr kumimoji="1" lang="ja-JP" altLang="ja-JP" sz="1100">
              <a:solidFill>
                <a:schemeClr val="dk1"/>
              </a:solidFill>
              <a:effectLst/>
              <a:latin typeface="+mn-lt"/>
              <a:ea typeface="+mn-ea"/>
              <a:cs typeface="+mn-cs"/>
            </a:rPr>
            <a:t>人口増加により教育関係の物件費が増加している。平成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年度は新宮北小学校の</a:t>
          </a:r>
          <a:r>
            <a:rPr kumimoji="1" lang="ja-JP" altLang="en-US" sz="1100">
              <a:solidFill>
                <a:schemeClr val="dk1"/>
              </a:solidFill>
              <a:effectLst/>
              <a:latin typeface="+mn-lt"/>
              <a:ea typeface="+mn-ea"/>
              <a:cs typeface="+mn-cs"/>
            </a:rPr>
            <a:t>開校、</a:t>
          </a:r>
          <a:r>
            <a:rPr kumimoji="1" lang="ja-JP" altLang="ja-JP" sz="1100">
              <a:solidFill>
                <a:schemeClr val="dk1"/>
              </a:solidFill>
              <a:effectLst/>
              <a:latin typeface="+mn-lt"/>
              <a:ea typeface="+mn-ea"/>
              <a:cs typeface="+mn-cs"/>
            </a:rPr>
            <a:t>令和元年度についても</a:t>
          </a:r>
          <a:r>
            <a:rPr kumimoji="1" lang="ja-JP" altLang="en-US" sz="1100">
              <a:solidFill>
                <a:schemeClr val="dk1"/>
              </a:solidFill>
              <a:effectLst/>
              <a:latin typeface="+mn-lt"/>
              <a:ea typeface="+mn-ea"/>
              <a:cs typeface="+mn-cs"/>
            </a:rPr>
            <a:t>新宮東</a:t>
          </a:r>
          <a:r>
            <a:rPr kumimoji="1" lang="ja-JP" altLang="ja-JP" sz="1100">
              <a:solidFill>
                <a:schemeClr val="dk1"/>
              </a:solidFill>
              <a:effectLst/>
              <a:latin typeface="+mn-lt"/>
              <a:ea typeface="+mn-ea"/>
              <a:cs typeface="+mn-cs"/>
            </a:rPr>
            <a:t>中学校の開校や中学校給食が開始されたことから物件費が大きく増加している。今後は更なる事務の効率化を図り、経費削減に努める必要がある。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35560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3395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20</xdr:row>
      <xdr:rowOff>35560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82800" y="3418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130810</xdr:rowOff>
    </xdr:from>
    <xdr:to>
      <xdr:col>73</xdr:col>
      <xdr:colOff>180975</xdr:colOff>
      <xdr:row>19</xdr:row>
      <xdr:rowOff>161290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3893800" y="338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130810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3373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80010</xdr:rowOff>
    </xdr:from>
    <xdr:to>
      <xdr:col>69</xdr:col>
      <xdr:colOff>142875</xdr:colOff>
      <xdr:row>20</xdr:row>
      <xdr:rowOff>10160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166387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64770</xdr:rowOff>
    </xdr:from>
    <xdr:to>
      <xdr:col>65</xdr:col>
      <xdr:colOff>53975</xdr:colOff>
      <xdr:row>19</xdr:row>
      <xdr:rowOff>166370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151147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扶助費は前年度から</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ポイント減少しており、これは児童福祉関係の扶助費が減少したためである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人口の増加</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による影響で扶助費</a:t>
          </a:r>
          <a:r>
            <a:rPr kumimoji="1" lang="ja-JP" altLang="en-US" sz="1100">
              <a:solidFill>
                <a:schemeClr val="dk1"/>
              </a:solidFill>
              <a:effectLst/>
              <a:latin typeface="+mn-lt"/>
              <a:ea typeface="+mn-ea"/>
              <a:cs typeface="+mn-cs"/>
            </a:rPr>
            <a:t>が増加傾向であることに変わりはなく</a:t>
          </a:r>
          <a:r>
            <a:rPr kumimoji="1" lang="ja-JP" altLang="ja-JP" sz="1100">
              <a:solidFill>
                <a:schemeClr val="dk1"/>
              </a:solidFill>
              <a:effectLst/>
              <a:latin typeface="+mn-lt"/>
              <a:ea typeface="+mn-ea"/>
              <a:cs typeface="+mn-cs"/>
            </a:rPr>
            <a:t>、特に障害者福祉関係</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の社会福祉関係の伸びが顕著となっている。今後は人口</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落ち着いて</a:t>
          </a:r>
          <a:r>
            <a:rPr kumimoji="1" lang="ja-JP" altLang="en-US" sz="1100">
              <a:solidFill>
                <a:schemeClr val="dk1"/>
              </a:solidFill>
              <a:effectLst/>
              <a:latin typeface="+mn-lt"/>
              <a:ea typeface="+mn-ea"/>
              <a:cs typeface="+mn-cs"/>
            </a:rPr>
            <a:t>くると見込まれ</a:t>
          </a:r>
          <a:r>
            <a:rPr kumimoji="1" lang="ja-JP" altLang="ja-JP" sz="1100">
              <a:solidFill>
                <a:schemeClr val="dk1"/>
              </a:solidFill>
              <a:effectLst/>
              <a:latin typeface="+mn-lt"/>
              <a:ea typeface="+mn-ea"/>
              <a:cs typeface="+mn-cs"/>
            </a:rPr>
            <a:t>、児童福祉関係については減少</a:t>
          </a:r>
          <a:r>
            <a:rPr kumimoji="1" lang="ja-JP" altLang="en-US" sz="1100">
              <a:solidFill>
                <a:schemeClr val="dk1"/>
              </a:solidFill>
              <a:effectLst/>
              <a:latin typeface="+mn-lt"/>
              <a:ea typeface="+mn-ea"/>
              <a:cs typeface="+mn-cs"/>
            </a:rPr>
            <a:t>傾向だと</a:t>
          </a:r>
          <a:r>
            <a:rPr kumimoji="1" lang="ja-JP" altLang="ja-JP" sz="1100">
              <a:solidFill>
                <a:schemeClr val="dk1"/>
              </a:solidFill>
              <a:effectLst/>
              <a:latin typeface="+mn-lt"/>
              <a:ea typeface="+mn-ea"/>
              <a:cs typeface="+mn-cs"/>
            </a:rPr>
            <a:t>思われるが、社会福祉関係の動向について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注視する必要がある。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146050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146050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7009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99785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67128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その他の経費については、後期高齢者医療広域連合</a:t>
          </a:r>
          <a:r>
            <a:rPr kumimoji="1" lang="ja-JP" altLang="en-US" sz="1100">
              <a:solidFill>
                <a:schemeClr val="dk1"/>
              </a:solidFill>
              <a:effectLst/>
              <a:latin typeface="+mn-lt"/>
              <a:ea typeface="+mn-ea"/>
              <a:cs typeface="+mn-cs"/>
            </a:rPr>
            <a:t>や介護保険広域連合</a:t>
          </a:r>
          <a:r>
            <a:rPr kumimoji="1" lang="ja-JP" altLang="ja-JP" sz="1100">
              <a:solidFill>
                <a:schemeClr val="dk1"/>
              </a:solidFill>
              <a:effectLst/>
              <a:latin typeface="+mn-lt"/>
              <a:ea typeface="+mn-ea"/>
              <a:cs typeface="+mn-cs"/>
            </a:rPr>
            <a:t>への繰出金の増加により昨</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よりも増加している。平成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大きく減少しているのは、公共下水道事業の法適化により、繰出金から補助費へと負担金の支出の性質が変わったことによるものである。今後は施設の老朽化や人口増加に伴う公共施設の建設などにより維持補修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予想される。特別会計における経費の節減や公共施設の適正な管理により、類似団体平均を上回らないように努める。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62230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392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134620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56</xdr:row>
      <xdr:rowOff>73660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3853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88900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補助費については、一部事務組合に対する負担金が</a:t>
          </a:r>
          <a:r>
            <a:rPr kumimoji="1" lang="ja-JP" altLang="en-US" sz="1100">
              <a:solidFill>
                <a:schemeClr val="dk1"/>
              </a:solidFill>
              <a:effectLst/>
              <a:latin typeface="+mn-lt"/>
              <a:ea typeface="+mn-ea"/>
              <a:cs typeface="+mn-cs"/>
            </a:rPr>
            <a:t>増加したが、公共下水道負担金や私立幼稚園就園奨励費補助金の減少により、昨年度と同様の数値で推移している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適正な補助金等の交付など、経費の節減に努める必要がある。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58420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6573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163576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5735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163576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893800" y="6559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72136</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559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ここ数年の</a:t>
          </a:r>
          <a:r>
            <a:rPr kumimoji="1" lang="ja-JP" altLang="ja-JP" sz="1100">
              <a:solidFill>
                <a:schemeClr val="dk1"/>
              </a:solidFill>
              <a:effectLst/>
              <a:latin typeface="+mn-lt"/>
              <a:ea typeface="+mn-ea"/>
              <a:cs typeface="+mn-cs"/>
            </a:rPr>
            <a:t>新設小中学校及び周辺整備事業</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地方債を財源とした大型事業</a:t>
          </a:r>
          <a:r>
            <a:rPr kumimoji="1" lang="ja-JP" altLang="en-US" sz="1100">
              <a:solidFill>
                <a:schemeClr val="dk1"/>
              </a:solidFill>
              <a:effectLst/>
              <a:latin typeface="+mn-lt"/>
              <a:ea typeface="+mn-ea"/>
              <a:cs typeface="+mn-cs"/>
            </a:rPr>
            <a:t>実施により</a:t>
          </a:r>
          <a:r>
            <a:rPr kumimoji="1" lang="ja-JP" altLang="ja-JP" sz="1100">
              <a:solidFill>
                <a:schemeClr val="dk1"/>
              </a:solidFill>
              <a:effectLst/>
              <a:latin typeface="+mn-lt"/>
              <a:ea typeface="+mn-ea"/>
              <a:cs typeface="+mn-cs"/>
            </a:rPr>
            <a:t>公債費は増加傾向にある</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新設小学校整備事業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防災行政無線デジタル化整備事業の地方債の元金償還開始に</a:t>
          </a:r>
          <a:r>
            <a:rPr kumimoji="1" lang="ja-JP" altLang="en-US" sz="110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ポイントの増加となった。</a:t>
          </a:r>
          <a:r>
            <a:rPr kumimoji="1" lang="ja-JP" altLang="ja-JP" sz="1100" b="0" i="0" baseline="0">
              <a:solidFill>
                <a:schemeClr val="dk1"/>
              </a:solidFill>
              <a:effectLst/>
              <a:latin typeface="+mn-lt"/>
              <a:ea typeface="+mn-ea"/>
              <a:cs typeface="+mn-cs"/>
            </a:rPr>
            <a:t>現在も公園整備事業などの地方債を財源とした事業を実施しているほか、新設中学校整備事業の元金償還開始に伴う</a:t>
          </a:r>
          <a:r>
            <a:rPr kumimoji="1" lang="ja-JP" altLang="en-US" sz="1100" b="0" i="0" baseline="0">
              <a:solidFill>
                <a:schemeClr val="dk1"/>
              </a:solidFill>
              <a:effectLst/>
              <a:latin typeface="+mn-lt"/>
              <a:ea typeface="+mn-ea"/>
              <a:cs typeface="+mn-cs"/>
            </a:rPr>
            <a:t>数値の上昇</a:t>
          </a:r>
          <a:r>
            <a:rPr kumimoji="1" lang="ja-JP" altLang="ja-JP" sz="1100" b="0" i="0" baseline="0">
              <a:solidFill>
                <a:schemeClr val="dk1"/>
              </a:solidFill>
              <a:effectLst/>
              <a:latin typeface="+mn-lt"/>
              <a:ea typeface="+mn-ea"/>
              <a:cs typeface="+mn-cs"/>
            </a:rPr>
            <a:t>が見込まれている。</a:t>
          </a:r>
          <a:r>
            <a:rPr kumimoji="1" lang="ja-JP" altLang="ja-JP" sz="1100">
              <a:solidFill>
                <a:schemeClr val="dk1"/>
              </a:solidFill>
              <a:effectLst/>
              <a:latin typeface="+mn-lt"/>
              <a:ea typeface="+mn-ea"/>
              <a:cs typeface="+mn-cs"/>
            </a:rPr>
            <a:t>計画的な財政運営により、公債費の抑制に努める必要がある。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77</xdr:row>
      <xdr:rowOff>42418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1434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104139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135145</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公債費以外の数値は</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ポイント増加している。会計年度任用職員制度の改正により人件費が増加したが、併せて</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減少している。しかし、人件費の増加の方が大きいため経常収支比率を押し上げることとなった。また、一部事務組合への負担金の増加や、後期高齢者医療特別会計等への繰出金の増加なども要因となっている。人口増加の影響などにより</a:t>
          </a:r>
          <a:r>
            <a:rPr kumimoji="1" lang="ja-JP" altLang="ja-JP" sz="1100">
              <a:solidFill>
                <a:schemeClr val="dk1"/>
              </a:solidFill>
              <a:effectLst/>
              <a:latin typeface="+mn-lt"/>
              <a:ea typeface="+mn-ea"/>
              <a:cs typeface="+mn-cs"/>
            </a:rPr>
            <a:t>今後も経常経費の増加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見込まれるため、業務の効率化や経費の節減に努めていく必要がある。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37846</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404087"/>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30987</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35561</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53848</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3004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91964</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158329</xdr:rowOff>
    </xdr:from>
    <xdr:to>
      <xdr:col>29</xdr:col>
      <xdr:colOff>127000</xdr:colOff>
      <xdr:row>19</xdr:row>
      <xdr:rowOff>22410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292054"/>
          <a:ext cx="647700" cy="35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22410</xdr:rowOff>
    </xdr:from>
    <xdr:to>
      <xdr:col>26</xdr:col>
      <xdr:colOff>50800</xdr:colOff>
      <xdr:row>19</xdr:row>
      <xdr:rowOff>32942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327585"/>
          <a:ext cx="698500" cy="10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28501</xdr:rowOff>
    </xdr:from>
    <xdr:to>
      <xdr:col>22</xdr:col>
      <xdr:colOff>114300</xdr:colOff>
      <xdr:row>19</xdr:row>
      <xdr:rowOff>32942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333676"/>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28501</xdr:rowOff>
    </xdr:from>
    <xdr:to>
      <xdr:col>18</xdr:col>
      <xdr:colOff>177800</xdr:colOff>
      <xdr:row>19</xdr:row>
      <xdr:rowOff>42184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333676"/>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107529</xdr:rowOff>
    </xdr:from>
    <xdr:to>
      <xdr:col>29</xdr:col>
      <xdr:colOff>177800</xdr:colOff>
      <xdr:row>19</xdr:row>
      <xdr:rowOff>37679</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241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79606</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1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143060</xdr:rowOff>
    </xdr:from>
    <xdr:to>
      <xdr:col>26</xdr:col>
      <xdr:colOff>101600</xdr:colOff>
      <xdr:row>19</xdr:row>
      <xdr:rowOff>73210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27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57987</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36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153592</xdr:rowOff>
    </xdr:from>
    <xdr:to>
      <xdr:col>22</xdr:col>
      <xdr:colOff>165100</xdr:colOff>
      <xdr:row>19</xdr:row>
      <xdr:rowOff>83742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28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68519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37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149151</xdr:rowOff>
    </xdr:from>
    <xdr:to>
      <xdr:col>19</xdr:col>
      <xdr:colOff>38100</xdr:colOff>
      <xdr:row>19</xdr:row>
      <xdr:rowOff>79301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28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64078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3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162834</xdr:rowOff>
    </xdr:from>
    <xdr:to>
      <xdr:col>15</xdr:col>
      <xdr:colOff>101600</xdr:colOff>
      <xdr:row>19</xdr:row>
      <xdr:rowOff>92984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77761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8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196690</xdr:rowOff>
    </xdr:from>
    <xdr:to>
      <xdr:col>29</xdr:col>
      <xdr:colOff>127000</xdr:colOff>
      <xdr:row>35</xdr:row>
      <xdr:rowOff>308770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807040"/>
          <a:ext cx="647700" cy="11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181467</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791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260633</xdr:rowOff>
    </xdr:from>
    <xdr:to>
      <xdr:col>26</xdr:col>
      <xdr:colOff>50800</xdr:colOff>
      <xdr:row>35</xdr:row>
      <xdr:rowOff>308770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4305300" y="6870983"/>
          <a:ext cx="6985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233789</xdr:rowOff>
    </xdr:from>
    <xdr:to>
      <xdr:col>22</xdr:col>
      <xdr:colOff>114300</xdr:colOff>
      <xdr:row>35</xdr:row>
      <xdr:rowOff>260633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3606800" y="6844139"/>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209035</xdr:rowOff>
    </xdr:from>
    <xdr:to>
      <xdr:col>18</xdr:col>
      <xdr:colOff>177800</xdr:colOff>
      <xdr:row>35</xdr:row>
      <xdr:rowOff>233789</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6819385"/>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145890</xdr:rowOff>
    </xdr:from>
    <xdr:to>
      <xdr:col>29</xdr:col>
      <xdr:colOff>177800</xdr:colOff>
      <xdr:row>35</xdr:row>
      <xdr:rowOff>247490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75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333867</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6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257970</xdr:rowOff>
    </xdr:from>
    <xdr:to>
      <xdr:col>26</xdr:col>
      <xdr:colOff>101600</xdr:colOff>
      <xdr:row>36</xdr:row>
      <xdr:rowOff>16670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86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1447</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95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209833</xdr:rowOff>
    </xdr:from>
    <xdr:to>
      <xdr:col>22</xdr:col>
      <xdr:colOff>165100</xdr:colOff>
      <xdr:row>35</xdr:row>
      <xdr:rowOff>311433</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82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296210</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90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182989</xdr:rowOff>
    </xdr:from>
    <xdr:to>
      <xdr:col>19</xdr:col>
      <xdr:colOff>38100</xdr:colOff>
      <xdr:row>35</xdr:row>
      <xdr:rowOff>284589</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79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294766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5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158235</xdr:rowOff>
    </xdr:from>
    <xdr:to>
      <xdr:col>15</xdr:col>
      <xdr:colOff>101600</xdr:colOff>
      <xdr:row>35</xdr:row>
      <xdr:rowOff>259835</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76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270012</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5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18142</xdr:rowOff>
    </xdr:from>
    <xdr:to>
      <xdr:col>24</xdr:col>
      <xdr:colOff>63500</xdr:colOff>
      <xdr:row>39</xdr:row>
      <xdr:rowOff>44164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533242"/>
          <a:ext cx="8382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44164</xdr:rowOff>
    </xdr:from>
    <xdr:to>
      <xdr:col>19</xdr:col>
      <xdr:colOff>177800</xdr:colOff>
      <xdr:row>39</xdr:row>
      <xdr:rowOff>50241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730714"/>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50241</xdr:rowOff>
    </xdr:from>
    <xdr:to>
      <xdr:col>15</xdr:col>
      <xdr:colOff>50800</xdr:colOff>
      <xdr:row>39</xdr:row>
      <xdr:rowOff>60243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73679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59613</xdr:rowOff>
    </xdr:from>
    <xdr:to>
      <xdr:col>10</xdr:col>
      <xdr:colOff>114300</xdr:colOff>
      <xdr:row>39</xdr:row>
      <xdr:rowOff>60243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746163"/>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138792</xdr:rowOff>
    </xdr:from>
    <xdr:to>
      <xdr:col>24</xdr:col>
      <xdr:colOff>114300</xdr:colOff>
      <xdr:row>38</xdr:row>
      <xdr:rowOff>68942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117219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164814</xdr:rowOff>
    </xdr:from>
    <xdr:to>
      <xdr:col>20</xdr:col>
      <xdr:colOff>38100</xdr:colOff>
      <xdr:row>39</xdr:row>
      <xdr:rowOff>94964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86091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7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170891</xdr:rowOff>
    </xdr:from>
    <xdr:to>
      <xdr:col>15</xdr:col>
      <xdr:colOff>101600</xdr:colOff>
      <xdr:row>39</xdr:row>
      <xdr:rowOff>101041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92168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7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9443</xdr:rowOff>
    </xdr:from>
    <xdr:to>
      <xdr:col>10</xdr:col>
      <xdr:colOff>165100</xdr:colOff>
      <xdr:row>39</xdr:row>
      <xdr:rowOff>111043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6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102170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7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8813</xdr:rowOff>
    </xdr:from>
    <xdr:to>
      <xdr:col>6</xdr:col>
      <xdr:colOff>38100</xdr:colOff>
      <xdr:row>39</xdr:row>
      <xdr:rowOff>110413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101540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7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133789</xdr:rowOff>
    </xdr:from>
    <xdr:to>
      <xdr:col>24</xdr:col>
      <xdr:colOff>63500</xdr:colOff>
      <xdr:row>53</xdr:row>
      <xdr:rowOff>59853</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8706289"/>
          <a:ext cx="838200" cy="44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59853</xdr:rowOff>
    </xdr:from>
    <xdr:to>
      <xdr:col>19</xdr:col>
      <xdr:colOff>177800</xdr:colOff>
      <xdr:row>53</xdr:row>
      <xdr:rowOff>146558</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146703"/>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146558</xdr:rowOff>
    </xdr:from>
    <xdr:to>
      <xdr:col>15</xdr:col>
      <xdr:colOff>50800</xdr:colOff>
      <xdr:row>56</xdr:row>
      <xdr:rowOff>79709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233408"/>
          <a:ext cx="889000" cy="4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79709</xdr:rowOff>
    </xdr:from>
    <xdr:to>
      <xdr:col>10</xdr:col>
      <xdr:colOff>114300</xdr:colOff>
      <xdr:row>56</xdr:row>
      <xdr:rowOff>135813</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680909"/>
          <a:ext cx="889000" cy="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82989</xdr:rowOff>
    </xdr:from>
    <xdr:to>
      <xdr:col>24</xdr:col>
      <xdr:colOff>114300</xdr:colOff>
      <xdr:row>51</xdr:row>
      <xdr:rowOff>13139</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86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36016</xdr:rowOff>
    </xdr:from>
    <xdr:ext cx="599010"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86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9053</xdr:rowOff>
    </xdr:from>
    <xdr:to>
      <xdr:col>20</xdr:col>
      <xdr:colOff>38100</xdr:colOff>
      <xdr:row>53</xdr:row>
      <xdr:rowOff>110653</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127180</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497795" y="88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95758</xdr:rowOff>
    </xdr:from>
    <xdr:to>
      <xdr:col>15</xdr:col>
      <xdr:colOff>101600</xdr:colOff>
      <xdr:row>54</xdr:row>
      <xdr:rowOff>25908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1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42435</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08795" y="895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28909</xdr:rowOff>
    </xdr:from>
    <xdr:to>
      <xdr:col>10</xdr:col>
      <xdr:colOff>165100</xdr:colOff>
      <xdr:row>56</xdr:row>
      <xdr:rowOff>130509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6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147036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4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85013</xdr:rowOff>
    </xdr:from>
    <xdr:to>
      <xdr:col>6</xdr:col>
      <xdr:colOff>38100</xdr:colOff>
      <xdr:row>57</xdr:row>
      <xdr:rowOff>15163</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31690</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70034</xdr:rowOff>
    </xdr:from>
    <xdr:to>
      <xdr:col>24</xdr:col>
      <xdr:colOff>63500</xdr:colOff>
      <xdr:row>77</xdr:row>
      <xdr:rowOff>72034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3271684"/>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69462</xdr:rowOff>
    </xdr:from>
    <xdr:to>
      <xdr:col>19</xdr:col>
      <xdr:colOff>177800</xdr:colOff>
      <xdr:row>77</xdr:row>
      <xdr:rowOff>70034</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27111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63519</xdr:rowOff>
    </xdr:from>
    <xdr:to>
      <xdr:col>15</xdr:col>
      <xdr:colOff>50800</xdr:colOff>
      <xdr:row>77</xdr:row>
      <xdr:rowOff>69462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26516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49918</xdr:rowOff>
    </xdr:from>
    <xdr:to>
      <xdr:col>10</xdr:col>
      <xdr:colOff>114300</xdr:colOff>
      <xdr:row>77</xdr:row>
      <xdr:rowOff>63519</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25156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21234</xdr:rowOff>
    </xdr:from>
    <xdr:to>
      <xdr:col>24</xdr:col>
      <xdr:colOff>114300</xdr:colOff>
      <xdr:row>77</xdr:row>
      <xdr:rowOff>122834</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107611</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13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19234</xdr:rowOff>
    </xdr:from>
    <xdr:to>
      <xdr:col>20</xdr:col>
      <xdr:colOff>38100</xdr:colOff>
      <xdr:row>77</xdr:row>
      <xdr:rowOff>120834</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111961</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3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18662</xdr:rowOff>
    </xdr:from>
    <xdr:to>
      <xdr:col>15</xdr:col>
      <xdr:colOff>101600</xdr:colOff>
      <xdr:row>77</xdr:row>
      <xdr:rowOff>120262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111389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12719</xdr:rowOff>
    </xdr:from>
    <xdr:to>
      <xdr:col>10</xdr:col>
      <xdr:colOff>165100</xdr:colOff>
      <xdr:row>77</xdr:row>
      <xdr:rowOff>114319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105446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170568</xdr:rowOff>
    </xdr:from>
    <xdr:to>
      <xdr:col>6</xdr:col>
      <xdr:colOff>38100</xdr:colOff>
      <xdr:row>77</xdr:row>
      <xdr:rowOff>100718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2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91845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2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105916</xdr:rowOff>
    </xdr:from>
    <xdr:to>
      <xdr:col>24</xdr:col>
      <xdr:colOff>63500</xdr:colOff>
      <xdr:row>96</xdr:row>
      <xdr:rowOff>2132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393666"/>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2132</xdr:rowOff>
    </xdr:from>
    <xdr:to>
      <xdr:col>19</xdr:col>
      <xdr:colOff>177800</xdr:colOff>
      <xdr:row>96</xdr:row>
      <xdr:rowOff>64751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461332"/>
          <a:ext cx="889000" cy="6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57975</xdr:rowOff>
    </xdr:from>
    <xdr:to>
      <xdr:col>15</xdr:col>
      <xdr:colOff>50800</xdr:colOff>
      <xdr:row>96</xdr:row>
      <xdr:rowOff>64751</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019300" y="16517175"/>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57975</xdr:rowOff>
    </xdr:from>
    <xdr:to>
      <xdr:col>10</xdr:col>
      <xdr:colOff>114300</xdr:colOff>
      <xdr:row>96</xdr:row>
      <xdr:rowOff>132614</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517175"/>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55116</xdr:rowOff>
    </xdr:from>
    <xdr:to>
      <xdr:col>24</xdr:col>
      <xdr:colOff>114300</xdr:colOff>
      <xdr:row>95</xdr:row>
      <xdr:rowOff>156716</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77993</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1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122782</xdr:rowOff>
    </xdr:from>
    <xdr:to>
      <xdr:col>20</xdr:col>
      <xdr:colOff>38100</xdr:colOff>
      <xdr:row>96</xdr:row>
      <xdr:rowOff>52932</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4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69459</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1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13951</xdr:rowOff>
    </xdr:from>
    <xdr:to>
      <xdr:col>15</xdr:col>
      <xdr:colOff>101600</xdr:colOff>
      <xdr:row>96</xdr:row>
      <xdr:rowOff>115551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132078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7175</xdr:rowOff>
    </xdr:from>
    <xdr:to>
      <xdr:col>10</xdr:col>
      <xdr:colOff>165100</xdr:colOff>
      <xdr:row>96</xdr:row>
      <xdr:rowOff>108775</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4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125302</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2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81814</xdr:rowOff>
    </xdr:from>
    <xdr:to>
      <xdr:col>6</xdr:col>
      <xdr:colOff>38100</xdr:colOff>
      <xdr:row>97</xdr:row>
      <xdr:rowOff>11964</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28491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152168</xdr:rowOff>
    </xdr:from>
    <xdr:to>
      <xdr:col>55</xdr:col>
      <xdr:colOff>0</xdr:colOff>
      <xdr:row>37</xdr:row>
      <xdr:rowOff>105104</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981468"/>
          <a:ext cx="838200" cy="4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92289</xdr:rowOff>
    </xdr:from>
    <xdr:to>
      <xdr:col>50</xdr:col>
      <xdr:colOff>114300</xdr:colOff>
      <xdr:row>37</xdr:row>
      <xdr:rowOff>105104</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8750300" y="6435939"/>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92289</xdr:rowOff>
    </xdr:from>
    <xdr:to>
      <xdr:col>45</xdr:col>
      <xdr:colOff>177800</xdr:colOff>
      <xdr:row>37</xdr:row>
      <xdr:rowOff>120420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6435939"/>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113644</xdr:rowOff>
    </xdr:from>
    <xdr:to>
      <xdr:col>41</xdr:col>
      <xdr:colOff>50800</xdr:colOff>
      <xdr:row>37</xdr:row>
      <xdr:rowOff>120420</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457294"/>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101368</xdr:rowOff>
    </xdr:from>
    <xdr:to>
      <xdr:col>55</xdr:col>
      <xdr:colOff>50800</xdr:colOff>
      <xdr:row>35</xdr:row>
      <xdr:rowOff>31518</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9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79795</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90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54304</xdr:rowOff>
    </xdr:from>
    <xdr:to>
      <xdr:col>50</xdr:col>
      <xdr:colOff>165100</xdr:colOff>
      <xdr:row>37</xdr:row>
      <xdr:rowOff>155904</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3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147031</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4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41489</xdr:rowOff>
    </xdr:from>
    <xdr:to>
      <xdr:col>46</xdr:col>
      <xdr:colOff>38100</xdr:colOff>
      <xdr:row>37</xdr:row>
      <xdr:rowOff>143089</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3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159616</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616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69620</xdr:rowOff>
    </xdr:from>
    <xdr:to>
      <xdr:col>41</xdr:col>
      <xdr:colOff>101600</xdr:colOff>
      <xdr:row>37</xdr:row>
      <xdr:rowOff>171220</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162347</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62844</xdr:rowOff>
    </xdr:from>
    <xdr:to>
      <xdr:col>36</xdr:col>
      <xdr:colOff>165100</xdr:colOff>
      <xdr:row>37</xdr:row>
      <xdr:rowOff>164444</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4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155571</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49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13787</xdr:rowOff>
    </xdr:from>
    <xdr:to>
      <xdr:col>55</xdr:col>
      <xdr:colOff>0</xdr:colOff>
      <xdr:row>56</xdr:row>
      <xdr:rowOff>49403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9639300" y="9614987"/>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48406</xdr:rowOff>
    </xdr:from>
    <xdr:to>
      <xdr:col>50</xdr:col>
      <xdr:colOff>114300</xdr:colOff>
      <xdr:row>56</xdr:row>
      <xdr:rowOff>49403</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8750300" y="8963806"/>
          <a:ext cx="889000" cy="68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48406</xdr:rowOff>
    </xdr:from>
    <xdr:to>
      <xdr:col>45</xdr:col>
      <xdr:colOff>177800</xdr:colOff>
      <xdr:row>54</xdr:row>
      <xdr:rowOff>15195</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7861300" y="8963806"/>
          <a:ext cx="889000" cy="3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15195</xdr:rowOff>
    </xdr:from>
    <xdr:to>
      <xdr:col>41</xdr:col>
      <xdr:colOff>50800</xdr:colOff>
      <xdr:row>55</xdr:row>
      <xdr:rowOff>135540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6972300" y="9273495"/>
          <a:ext cx="889000" cy="2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134437</xdr:rowOff>
    </xdr:from>
    <xdr:to>
      <xdr:col>55</xdr:col>
      <xdr:colOff>50800</xdr:colOff>
      <xdr:row>56</xdr:row>
      <xdr:rowOff>64587</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10426700" y="95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112864</xdr:rowOff>
    </xdr:from>
    <xdr:ext cx="534377" cy="259045"/>
    <xdr:sp macro="" textlink="">
      <xdr:nvSpPr>
        <xdr:cNvPr id="364" name="普通建設事業費該当値テキスト">
          <a:extLst>
            <a:ext uri="{FF2B5EF4-FFF2-40B4-BE49-F238E27FC236}">
              <a16:creationId xmlns="" xmlns:a16="http://schemas.microsoft.com/office/drawing/2014/main" id="{00000000-0008-0000-0600-00006C010000}"/>
            </a:ext>
          </a:extLst>
        </xdr:cNvPr>
        <xdr:cNvSpPr txBox="1"/>
      </xdr:nvSpPr>
      <xdr:spPr>
        <a:xfrm>
          <a:off x="10528300" y="95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170053</xdr:rowOff>
    </xdr:from>
    <xdr:to>
      <xdr:col>50</xdr:col>
      <xdr:colOff>165100</xdr:colOff>
      <xdr:row>56</xdr:row>
      <xdr:rowOff>100203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9588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91330</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372111" y="96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169056</xdr:rowOff>
    </xdr:from>
    <xdr:to>
      <xdr:col>46</xdr:col>
      <xdr:colOff>38100</xdr:colOff>
      <xdr:row>52</xdr:row>
      <xdr:rowOff>99206</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8699500" y="89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115733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450795" y="868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135845</xdr:rowOff>
    </xdr:from>
    <xdr:to>
      <xdr:col>41</xdr:col>
      <xdr:colOff>101600</xdr:colOff>
      <xdr:row>54</xdr:row>
      <xdr:rowOff>65995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7810500" y="9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82522</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594111" y="89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84740</xdr:rowOff>
    </xdr:from>
    <xdr:to>
      <xdr:col>36</xdr:col>
      <xdr:colOff>165100</xdr:colOff>
      <xdr:row>56</xdr:row>
      <xdr:rowOff>14890</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6921500" y="95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31417</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05111" y="92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59944</xdr:rowOff>
    </xdr:from>
    <xdr:to>
      <xdr:col>54</xdr:col>
      <xdr:colOff>189865</xdr:colOff>
      <xdr:row>79</xdr:row>
      <xdr:rowOff>44450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flipV="1">
          <a:off x="10475595" y="12404344"/>
          <a:ext cx="1270" cy="1184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6621</xdr:rowOff>
    </xdr:from>
    <xdr:ext cx="534377" cy="259045"/>
    <xdr:sp macro="" textlink="">
      <xdr:nvSpPr>
        <xdr:cNvPr id="399" name="普通建設事業費 （ うち新規整備　）最大値テキスト">
          <a:extLst>
            <a:ext uri="{FF2B5EF4-FFF2-40B4-BE49-F238E27FC236}">
              <a16:creationId xmlns="" xmlns:a16="http://schemas.microsoft.com/office/drawing/2014/main" id="{00000000-0008-0000-0600-00008F010000}"/>
            </a:ext>
          </a:extLst>
        </xdr:cNvPr>
        <xdr:cNvSpPr txBox="1"/>
      </xdr:nvSpPr>
      <xdr:spPr>
        <a:xfrm>
          <a:off x="10528300" y="121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59944</xdr:rowOff>
    </xdr:from>
    <xdr:to>
      <xdr:col>55</xdr:col>
      <xdr:colOff>88900</xdr:colOff>
      <xdr:row>72</xdr:row>
      <xdr:rowOff>59944</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240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164795</xdr:rowOff>
    </xdr:from>
    <xdr:to>
      <xdr:col>55</xdr:col>
      <xdr:colOff>0</xdr:colOff>
      <xdr:row>77</xdr:row>
      <xdr:rowOff>115545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9639300" y="13194995"/>
          <a:ext cx="838200" cy="1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143363</xdr:rowOff>
    </xdr:from>
    <xdr:ext cx="534377" cy="259045"/>
    <xdr:sp macro="" textlink="">
      <xdr:nvSpPr>
        <xdr:cNvPr id="402" name="普通建設事業費 （ うち新規整備　）平均値テキスト">
          <a:extLst>
            <a:ext uri="{FF2B5EF4-FFF2-40B4-BE49-F238E27FC236}">
              <a16:creationId xmlns="" xmlns:a16="http://schemas.microsoft.com/office/drawing/2014/main" id="{00000000-0008-0000-0600-000092010000}"/>
            </a:ext>
          </a:extLst>
        </xdr:cNvPr>
        <xdr:cNvSpPr txBox="1"/>
      </xdr:nvSpPr>
      <xdr:spPr>
        <a:xfrm>
          <a:off x="10528300" y="13345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164936</xdr:rowOff>
    </xdr:from>
    <xdr:to>
      <xdr:col>55</xdr:col>
      <xdr:colOff>50800</xdr:colOff>
      <xdr:row>78</xdr:row>
      <xdr:rowOff>95086</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10426700" y="133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40170</xdr:rowOff>
    </xdr:from>
    <xdr:to>
      <xdr:col>50</xdr:col>
      <xdr:colOff>114300</xdr:colOff>
      <xdr:row>77</xdr:row>
      <xdr:rowOff>115545</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8750300" y="12213120"/>
          <a:ext cx="889000" cy="11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164</xdr:rowOff>
    </xdr:from>
    <xdr:to>
      <xdr:col>50</xdr:col>
      <xdr:colOff>165100</xdr:colOff>
      <xdr:row>78</xdr:row>
      <xdr:rowOff>101764</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9588500" y="1337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92891</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9372111" y="134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40170</xdr:rowOff>
    </xdr:from>
    <xdr:to>
      <xdr:col>45</xdr:col>
      <xdr:colOff>177800</xdr:colOff>
      <xdr:row>75</xdr:row>
      <xdr:rowOff>11303</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7861300" y="12213120"/>
          <a:ext cx="889000" cy="6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139636</xdr:rowOff>
    </xdr:from>
    <xdr:to>
      <xdr:col>46</xdr:col>
      <xdr:colOff>38100</xdr:colOff>
      <xdr:row>78</xdr:row>
      <xdr:rowOff>69786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8699500" y="1334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60913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8483111" y="134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11303</xdr:rowOff>
    </xdr:from>
    <xdr:to>
      <xdr:col>41</xdr:col>
      <xdr:colOff>50800</xdr:colOff>
      <xdr:row>77</xdr:row>
      <xdr:rowOff>68211</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6972300" y="12870053"/>
          <a:ext cx="889000" cy="3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139802</xdr:rowOff>
    </xdr:from>
    <xdr:to>
      <xdr:col>41</xdr:col>
      <xdr:colOff>101600</xdr:colOff>
      <xdr:row>78</xdr:row>
      <xdr:rowOff>69952</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7810500" y="133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61079</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594111" y="134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144132</xdr:rowOff>
    </xdr:from>
    <xdr:to>
      <xdr:col>36</xdr:col>
      <xdr:colOff>165100</xdr:colOff>
      <xdr:row>78</xdr:row>
      <xdr:rowOff>74282</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69215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65409</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05111" y="134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113995</xdr:rowOff>
    </xdr:from>
    <xdr:to>
      <xdr:col>55</xdr:col>
      <xdr:colOff>50800</xdr:colOff>
      <xdr:row>77</xdr:row>
      <xdr:rowOff>44145</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1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136872</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29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64745</xdr:rowOff>
    </xdr:from>
    <xdr:to>
      <xdr:col>50</xdr:col>
      <xdr:colOff>165100</xdr:colOff>
      <xdr:row>77</xdr:row>
      <xdr:rowOff>166345</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2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11422</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0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160820</xdr:rowOff>
    </xdr:from>
    <xdr:to>
      <xdr:col>46</xdr:col>
      <xdr:colOff>38100</xdr:colOff>
      <xdr:row>71</xdr:row>
      <xdr:rowOff>90970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21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107497</xdr:rowOff>
    </xdr:from>
    <xdr:ext cx="59901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50795" y="1193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131953</xdr:rowOff>
    </xdr:from>
    <xdr:to>
      <xdr:col>41</xdr:col>
      <xdr:colOff>101600</xdr:colOff>
      <xdr:row>75</xdr:row>
      <xdr:rowOff>62103</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28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78630</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25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17411</xdr:rowOff>
    </xdr:from>
    <xdr:to>
      <xdr:col>36</xdr:col>
      <xdr:colOff>165100</xdr:colOff>
      <xdr:row>77</xdr:row>
      <xdr:rowOff>119011</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6921500" y="13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135538</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05111" y="129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4" name="普通建設事業費 （ うち更新整備　）最小値テキスト">
          <a:extLst>
            <a:ext uri="{FF2B5EF4-FFF2-40B4-BE49-F238E27FC236}">
              <a16:creationId xmlns="" xmlns:a16="http://schemas.microsoft.com/office/drawing/2014/main" id="{00000000-0008-0000-0600-0000C6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6" name="普通建設事業費 （ うち更新整備　）最大値テキスト">
          <a:extLst>
            <a:ext uri="{FF2B5EF4-FFF2-40B4-BE49-F238E27FC236}">
              <a16:creationId xmlns="" xmlns:a16="http://schemas.microsoft.com/office/drawing/2014/main" id="{00000000-0008-0000-0600-0000C8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94259</xdr:rowOff>
    </xdr:from>
    <xdr:to>
      <xdr:col>55</xdr:col>
      <xdr:colOff>0</xdr:colOff>
      <xdr:row>98</xdr:row>
      <xdr:rowOff>60961</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9639300" y="16724909"/>
          <a:ext cx="838200" cy="1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59" name="普通建設事業費 （ うち更新整備　）平均値テキスト">
          <a:extLst>
            <a:ext uri="{FF2B5EF4-FFF2-40B4-BE49-F238E27FC236}">
              <a16:creationId xmlns="" xmlns:a16="http://schemas.microsoft.com/office/drawing/2014/main" id="{00000000-0008-0000-0600-0000CB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94259</xdr:rowOff>
    </xdr:from>
    <xdr:to>
      <xdr:col>50</xdr:col>
      <xdr:colOff>114300</xdr:colOff>
      <xdr:row>98</xdr:row>
      <xdr:rowOff>72543</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8750300" y="16724909"/>
          <a:ext cx="889000" cy="1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85623</xdr:rowOff>
    </xdr:from>
    <xdr:to>
      <xdr:col>45</xdr:col>
      <xdr:colOff>177800</xdr:colOff>
      <xdr:row>98</xdr:row>
      <xdr:rowOff>72543</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7861300" y="16716273"/>
          <a:ext cx="889000" cy="1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85623</xdr:rowOff>
    </xdr:from>
    <xdr:to>
      <xdr:col>41</xdr:col>
      <xdr:colOff>50800</xdr:colOff>
      <xdr:row>97</xdr:row>
      <xdr:rowOff>123368</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6972300" y="16716273"/>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10161</xdr:rowOff>
    </xdr:from>
    <xdr:to>
      <xdr:col>55</xdr:col>
      <xdr:colOff>50800</xdr:colOff>
      <xdr:row>98</xdr:row>
      <xdr:rowOff>111761</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1042670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96538</xdr:rowOff>
    </xdr:from>
    <xdr:ext cx="534377" cy="259045"/>
    <xdr:sp macro="" textlink="">
      <xdr:nvSpPr>
        <xdr:cNvPr id="478" name="普通建設事業費 （ うち更新整備　）該当値テキスト">
          <a:extLst>
            <a:ext uri="{FF2B5EF4-FFF2-40B4-BE49-F238E27FC236}">
              <a16:creationId xmlns="" xmlns:a16="http://schemas.microsoft.com/office/drawing/2014/main" id="{00000000-0008-0000-0600-0000DE010000}"/>
            </a:ext>
          </a:extLst>
        </xdr:cNvPr>
        <xdr:cNvSpPr txBox="1"/>
      </xdr:nvSpPr>
      <xdr:spPr>
        <a:xfrm>
          <a:off x="10528300" y="167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43459</xdr:rowOff>
    </xdr:from>
    <xdr:to>
      <xdr:col>50</xdr:col>
      <xdr:colOff>165100</xdr:colOff>
      <xdr:row>97</xdr:row>
      <xdr:rowOff>145059</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9588500" y="166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136186</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372111" y="167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21743</xdr:rowOff>
    </xdr:from>
    <xdr:to>
      <xdr:col>46</xdr:col>
      <xdr:colOff>38100</xdr:colOff>
      <xdr:row>98</xdr:row>
      <xdr:rowOff>123343</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86995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114470</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483111" y="169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34823</xdr:rowOff>
    </xdr:from>
    <xdr:to>
      <xdr:col>41</xdr:col>
      <xdr:colOff>101600</xdr:colOff>
      <xdr:row>97</xdr:row>
      <xdr:rowOff>136423</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7810500" y="166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127550</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594111" y="167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72568</xdr:rowOff>
    </xdr:from>
    <xdr:to>
      <xdr:col>36</xdr:col>
      <xdr:colOff>165100</xdr:colOff>
      <xdr:row>98</xdr:row>
      <xdr:rowOff>2718</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6921500" y="167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165295</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05111" y="167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1" name="災害復旧事業費最小値テキスト">
          <a:extLst>
            <a:ext uri="{FF2B5EF4-FFF2-40B4-BE49-F238E27FC236}">
              <a16:creationId xmlns="" xmlns:a16="http://schemas.microsoft.com/office/drawing/2014/main" id="{00000000-0008-0000-0600-0000FF01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3" name="災害復旧事業費最大値テキスト">
          <a:extLst>
            <a:ext uri="{FF2B5EF4-FFF2-40B4-BE49-F238E27FC236}">
              <a16:creationId xmlns="" xmlns:a16="http://schemas.microsoft.com/office/drawing/2014/main" id="{00000000-0008-0000-0600-000001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145065</xdr:rowOff>
    </xdr:from>
    <xdr:to>
      <xdr:col>85</xdr:col>
      <xdr:colOff>127000</xdr:colOff>
      <xdr:row>39</xdr:row>
      <xdr:rowOff>43338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5481300" y="6660165"/>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6" name="災害復旧事業費平均値テキスト">
          <a:extLst>
            <a:ext uri="{FF2B5EF4-FFF2-40B4-BE49-F238E27FC236}">
              <a16:creationId xmlns="" xmlns:a16="http://schemas.microsoft.com/office/drawing/2014/main" id="{00000000-0008-0000-0600-000004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43208</xdr:rowOff>
    </xdr:from>
    <xdr:to>
      <xdr:col>81</xdr:col>
      <xdr:colOff>50800</xdr:colOff>
      <xdr:row>39</xdr:row>
      <xdr:rowOff>43338</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4592300" y="672975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43208</xdr:rowOff>
    </xdr:from>
    <xdr:to>
      <xdr:col>76</xdr:col>
      <xdr:colOff>114300</xdr:colOff>
      <xdr:row>39</xdr:row>
      <xdr:rowOff>44191</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3703300" y="672975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43760</xdr:rowOff>
    </xdr:from>
    <xdr:to>
      <xdr:col>71</xdr:col>
      <xdr:colOff>177800</xdr:colOff>
      <xdr:row>39</xdr:row>
      <xdr:rowOff>44191</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2814300" y="6730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94265</xdr:rowOff>
    </xdr:from>
    <xdr:to>
      <xdr:col>85</xdr:col>
      <xdr:colOff>177800</xdr:colOff>
      <xdr:row>39</xdr:row>
      <xdr:rowOff>24415</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6268700" y="66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53641</xdr:rowOff>
    </xdr:from>
    <xdr:ext cx="534377" cy="259045"/>
    <xdr:sp macro="" textlink="">
      <xdr:nvSpPr>
        <xdr:cNvPr id="535" name="災害復旧事業費該当値テキスト">
          <a:extLst>
            <a:ext uri="{FF2B5EF4-FFF2-40B4-BE49-F238E27FC236}">
              <a16:creationId xmlns="" xmlns:a16="http://schemas.microsoft.com/office/drawing/2014/main" id="{00000000-0008-0000-0600-000017020000}"/>
            </a:ext>
          </a:extLst>
        </xdr:cNvPr>
        <xdr:cNvSpPr txBox="1"/>
      </xdr:nvSpPr>
      <xdr:spPr>
        <a:xfrm>
          <a:off x="16370300" y="63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163988</xdr:rowOff>
    </xdr:from>
    <xdr:to>
      <xdr:col>81</xdr:col>
      <xdr:colOff>101600</xdr:colOff>
      <xdr:row>39</xdr:row>
      <xdr:rowOff>94138</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5430500" y="66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85265</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2017" y="6771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163858</xdr:rowOff>
    </xdr:from>
    <xdr:to>
      <xdr:col>76</xdr:col>
      <xdr:colOff>165100</xdr:colOff>
      <xdr:row>39</xdr:row>
      <xdr:rowOff>94008</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4541500" y="66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85135</xdr:rowOff>
    </xdr:from>
    <xdr:ext cx="378565"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4403017" y="677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164841</xdr:rowOff>
    </xdr:from>
    <xdr:to>
      <xdr:col>72</xdr:col>
      <xdr:colOff>38100</xdr:colOff>
      <xdr:row>39</xdr:row>
      <xdr:rowOff>94991</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3652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86118</xdr:rowOff>
    </xdr:from>
    <xdr:ext cx="313932"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46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164410</xdr:rowOff>
    </xdr:from>
    <xdr:to>
      <xdr:col>67</xdr:col>
      <xdr:colOff>101600</xdr:colOff>
      <xdr:row>39</xdr:row>
      <xdr:rowOff>94560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2763500" y="66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85687</xdr:rowOff>
    </xdr:from>
    <xdr:ext cx="378565"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25017" y="677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154477</xdr:rowOff>
    </xdr:from>
    <xdr:to>
      <xdr:col>85</xdr:col>
      <xdr:colOff>127000</xdr:colOff>
      <xdr:row>77</xdr:row>
      <xdr:rowOff>43067</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5481300" y="13184677"/>
          <a:ext cx="8382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35001</xdr:rowOff>
    </xdr:from>
    <xdr:to>
      <xdr:col>81</xdr:col>
      <xdr:colOff>50800</xdr:colOff>
      <xdr:row>77</xdr:row>
      <xdr:rowOff>43067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4592300" y="13236651"/>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35001</xdr:rowOff>
    </xdr:from>
    <xdr:to>
      <xdr:col>76</xdr:col>
      <xdr:colOff>114300</xdr:colOff>
      <xdr:row>77</xdr:row>
      <xdr:rowOff>59641</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3703300" y="1323665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59641</xdr:rowOff>
    </xdr:from>
    <xdr:to>
      <xdr:col>71</xdr:col>
      <xdr:colOff>177800</xdr:colOff>
      <xdr:row>77</xdr:row>
      <xdr:rowOff>60179</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2814300" y="13261291"/>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103677</xdr:rowOff>
    </xdr:from>
    <xdr:to>
      <xdr:col>85</xdr:col>
      <xdr:colOff>177800</xdr:colOff>
      <xdr:row>77</xdr:row>
      <xdr:rowOff>33827</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31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82104</xdr:rowOff>
    </xdr:from>
    <xdr:ext cx="534377"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31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163717</xdr:rowOff>
    </xdr:from>
    <xdr:to>
      <xdr:col>81</xdr:col>
      <xdr:colOff>101600</xdr:colOff>
      <xdr:row>77</xdr:row>
      <xdr:rowOff>93867</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31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84994</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32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155651</xdr:rowOff>
    </xdr:from>
    <xdr:to>
      <xdr:col>76</xdr:col>
      <xdr:colOff>165100</xdr:colOff>
      <xdr:row>77</xdr:row>
      <xdr:rowOff>85801</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76928</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8841</xdr:rowOff>
    </xdr:from>
    <xdr:to>
      <xdr:col>72</xdr:col>
      <xdr:colOff>38100</xdr:colOff>
      <xdr:row>77</xdr:row>
      <xdr:rowOff>110441</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32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101568</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36111" y="133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9379</xdr:rowOff>
    </xdr:from>
    <xdr:to>
      <xdr:col>67</xdr:col>
      <xdr:colOff>101600</xdr:colOff>
      <xdr:row>77</xdr:row>
      <xdr:rowOff>110979</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3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102106</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47111" y="133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4" name="積立金最小値テキスト">
          <a:extLst>
            <a:ext uri="{FF2B5EF4-FFF2-40B4-BE49-F238E27FC236}">
              <a16:creationId xmlns="" xmlns:a16="http://schemas.microsoft.com/office/drawing/2014/main" id="{00000000-0008-0000-0600-0000A2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6" name="積立金最大値テキスト">
          <a:extLst>
            <a:ext uri="{FF2B5EF4-FFF2-40B4-BE49-F238E27FC236}">
              <a16:creationId xmlns="" xmlns:a16="http://schemas.microsoft.com/office/drawing/2014/main" id="{00000000-0008-0000-0600-0000A4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83200</xdr:rowOff>
    </xdr:from>
    <xdr:to>
      <xdr:col>85</xdr:col>
      <xdr:colOff>127000</xdr:colOff>
      <xdr:row>97</xdr:row>
      <xdr:rowOff>113337</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5481300" y="16542400"/>
          <a:ext cx="838200" cy="20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79" name="積立金平均値テキスト">
          <a:extLst>
            <a:ext uri="{FF2B5EF4-FFF2-40B4-BE49-F238E27FC236}">
              <a16:creationId xmlns="" xmlns:a16="http://schemas.microsoft.com/office/drawing/2014/main" id="{00000000-0008-0000-0600-0000A7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113337</xdr:rowOff>
    </xdr:from>
    <xdr:to>
      <xdr:col>81</xdr:col>
      <xdr:colOff>50800</xdr:colOff>
      <xdr:row>98</xdr:row>
      <xdr:rowOff>21523</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4592300" y="16743987"/>
          <a:ext cx="889000" cy="7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21523</xdr:rowOff>
    </xdr:from>
    <xdr:to>
      <xdr:col>76</xdr:col>
      <xdr:colOff>114300</xdr:colOff>
      <xdr:row>98</xdr:row>
      <xdr:rowOff>26918</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3703300" y="1682362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26918</xdr:rowOff>
    </xdr:from>
    <xdr:to>
      <xdr:col>71</xdr:col>
      <xdr:colOff>177800</xdr:colOff>
      <xdr:row>98</xdr:row>
      <xdr:rowOff>81736</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2814300" y="16829018"/>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32400</xdr:rowOff>
    </xdr:from>
    <xdr:to>
      <xdr:col>85</xdr:col>
      <xdr:colOff>177800</xdr:colOff>
      <xdr:row>96</xdr:row>
      <xdr:rowOff>134000</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6268700" y="164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55277</xdr:rowOff>
    </xdr:from>
    <xdr:ext cx="534377" cy="259045"/>
    <xdr:sp macro="" textlink="">
      <xdr:nvSpPr>
        <xdr:cNvPr id="698" name="積立金該当値テキスト">
          <a:extLst>
            <a:ext uri="{FF2B5EF4-FFF2-40B4-BE49-F238E27FC236}">
              <a16:creationId xmlns="" xmlns:a16="http://schemas.microsoft.com/office/drawing/2014/main" id="{00000000-0008-0000-0600-0000BA020000}"/>
            </a:ext>
          </a:extLst>
        </xdr:cNvPr>
        <xdr:cNvSpPr txBox="1"/>
      </xdr:nvSpPr>
      <xdr:spPr>
        <a:xfrm>
          <a:off x="16370300" y="163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62537</xdr:rowOff>
    </xdr:from>
    <xdr:to>
      <xdr:col>81</xdr:col>
      <xdr:colOff>101600</xdr:colOff>
      <xdr:row>97</xdr:row>
      <xdr:rowOff>164137</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5430500" y="166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9214</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14111" y="164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142173</xdr:rowOff>
    </xdr:from>
    <xdr:to>
      <xdr:col>76</xdr:col>
      <xdr:colOff>165100</xdr:colOff>
      <xdr:row>98</xdr:row>
      <xdr:rowOff>72323</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4541500" y="16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63450</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325111" y="168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147568</xdr:rowOff>
    </xdr:from>
    <xdr:to>
      <xdr:col>72</xdr:col>
      <xdr:colOff>38100</xdr:colOff>
      <xdr:row>98</xdr:row>
      <xdr:rowOff>77718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3652500" y="167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68845</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36111" y="168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30936</xdr:rowOff>
    </xdr:from>
    <xdr:to>
      <xdr:col>67</xdr:col>
      <xdr:colOff>101600</xdr:colOff>
      <xdr:row>98</xdr:row>
      <xdr:rowOff>132536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2763500" y="16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123663</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79428" y="169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90231</xdr:rowOff>
    </xdr:from>
    <xdr:to>
      <xdr:col>116</xdr:col>
      <xdr:colOff>63500</xdr:colOff>
      <xdr:row>38</xdr:row>
      <xdr:rowOff>90963</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1323300" y="6605331"/>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153325</xdr:rowOff>
    </xdr:from>
    <xdr:to>
      <xdr:col>111</xdr:col>
      <xdr:colOff>177800</xdr:colOff>
      <xdr:row>38</xdr:row>
      <xdr:rowOff>90231</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0434300" y="6496975"/>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153325</xdr:rowOff>
    </xdr:from>
    <xdr:to>
      <xdr:col>107</xdr:col>
      <xdr:colOff>50800</xdr:colOff>
      <xdr:row>38</xdr:row>
      <xdr:rowOff>98369</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9545300" y="6496975"/>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91968</xdr:rowOff>
    </xdr:from>
    <xdr:to>
      <xdr:col>102</xdr:col>
      <xdr:colOff>114300</xdr:colOff>
      <xdr:row>38</xdr:row>
      <xdr:rowOff>98369</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6070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40163</xdr:rowOff>
    </xdr:from>
    <xdr:to>
      <xdr:col>116</xdr:col>
      <xdr:colOff>114300</xdr:colOff>
      <xdr:row>38</xdr:row>
      <xdr:rowOff>141763</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126540</xdr:rowOff>
    </xdr:from>
    <xdr:ext cx="378565"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47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39431</xdr:rowOff>
    </xdr:from>
    <xdr:to>
      <xdr:col>112</xdr:col>
      <xdr:colOff>38100</xdr:colOff>
      <xdr:row>38</xdr:row>
      <xdr:rowOff>141031</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132158</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34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102525</xdr:rowOff>
    </xdr:from>
    <xdr:to>
      <xdr:col>107</xdr:col>
      <xdr:colOff>101600</xdr:colOff>
      <xdr:row>38</xdr:row>
      <xdr:rowOff>32675</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49202</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199428" y="62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47569</xdr:rowOff>
    </xdr:from>
    <xdr:to>
      <xdr:col>102</xdr:col>
      <xdr:colOff>165100</xdr:colOff>
      <xdr:row>38</xdr:row>
      <xdr:rowOff>149169</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140296</xdr:rowOff>
    </xdr:from>
    <xdr:ext cx="378565"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356017" y="665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41168</xdr:rowOff>
    </xdr:from>
    <xdr:to>
      <xdr:col>98</xdr:col>
      <xdr:colOff>38100</xdr:colOff>
      <xdr:row>38</xdr:row>
      <xdr:rowOff>142768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133895</xdr:rowOff>
    </xdr:from>
    <xdr:ext cx="378565"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7017" y="664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2" name="繰出金最小値テキスト">
          <a:extLst>
            <a:ext uri="{FF2B5EF4-FFF2-40B4-BE49-F238E27FC236}">
              <a16:creationId xmlns="" xmlns:a16="http://schemas.microsoft.com/office/drawing/2014/main" id="{00000000-0008-0000-0600-00004A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4" name="繰出金最大値テキスト">
          <a:extLst>
            <a:ext uri="{FF2B5EF4-FFF2-40B4-BE49-F238E27FC236}">
              <a16:creationId xmlns="" xmlns:a16="http://schemas.microsoft.com/office/drawing/2014/main" id="{00000000-0008-0000-0600-00004C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31297</xdr:rowOff>
    </xdr:from>
    <xdr:to>
      <xdr:col>116</xdr:col>
      <xdr:colOff>63500</xdr:colOff>
      <xdr:row>78</xdr:row>
      <xdr:rowOff>76355</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1323300" y="13404397"/>
          <a:ext cx="8382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7" name="繰出金平均値テキスト">
          <a:extLst>
            <a:ext uri="{FF2B5EF4-FFF2-40B4-BE49-F238E27FC236}">
              <a16:creationId xmlns="" xmlns:a16="http://schemas.microsoft.com/office/drawing/2014/main" id="{00000000-0008-0000-0600-00004F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76355</xdr:rowOff>
    </xdr:from>
    <xdr:to>
      <xdr:col>111</xdr:col>
      <xdr:colOff>177800</xdr:colOff>
      <xdr:row>78</xdr:row>
      <xdr:rowOff>91602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0434300" y="13449455"/>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11821</xdr:rowOff>
    </xdr:from>
    <xdr:to>
      <xdr:col>107</xdr:col>
      <xdr:colOff>50800</xdr:colOff>
      <xdr:row>78</xdr:row>
      <xdr:rowOff>91602</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19545300" y="13213471"/>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11821</xdr:rowOff>
    </xdr:from>
    <xdr:to>
      <xdr:col>102</xdr:col>
      <xdr:colOff>114300</xdr:colOff>
      <xdr:row>77</xdr:row>
      <xdr:rowOff>81590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18656300" y="13213471"/>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151947</xdr:rowOff>
    </xdr:from>
    <xdr:to>
      <xdr:col>116</xdr:col>
      <xdr:colOff>114300</xdr:colOff>
      <xdr:row>78</xdr:row>
      <xdr:rowOff>82097</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2110700" y="133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66874</xdr:rowOff>
    </xdr:from>
    <xdr:ext cx="534377" cy="259045"/>
    <xdr:sp macro="" textlink="">
      <xdr:nvSpPr>
        <xdr:cNvPr id="866" name="繰出金該当値テキスト">
          <a:extLst>
            <a:ext uri="{FF2B5EF4-FFF2-40B4-BE49-F238E27FC236}">
              <a16:creationId xmlns="" xmlns:a16="http://schemas.microsoft.com/office/drawing/2014/main" id="{00000000-0008-0000-0600-000062030000}"/>
            </a:ext>
          </a:extLst>
        </xdr:cNvPr>
        <xdr:cNvSpPr txBox="1"/>
      </xdr:nvSpPr>
      <xdr:spPr>
        <a:xfrm>
          <a:off x="22212300" y="1326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25555</xdr:rowOff>
    </xdr:from>
    <xdr:to>
      <xdr:col>112</xdr:col>
      <xdr:colOff>38100</xdr:colOff>
      <xdr:row>78</xdr:row>
      <xdr:rowOff>127155</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1272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118282</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056111" y="134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40802</xdr:rowOff>
    </xdr:from>
    <xdr:to>
      <xdr:col>107</xdr:col>
      <xdr:colOff>101600</xdr:colOff>
      <xdr:row>78</xdr:row>
      <xdr:rowOff>142402</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0383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133529</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167111" y="135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132471</xdr:rowOff>
    </xdr:from>
    <xdr:to>
      <xdr:col>102</xdr:col>
      <xdr:colOff>165100</xdr:colOff>
      <xdr:row>77</xdr:row>
      <xdr:rowOff>62621</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194945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53748</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32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30790</xdr:rowOff>
    </xdr:from>
    <xdr:to>
      <xdr:col>98</xdr:col>
      <xdr:colOff>38100</xdr:colOff>
      <xdr:row>77</xdr:row>
      <xdr:rowOff>132390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8605500" y="132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123517</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物件費の</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132,362</a:t>
          </a:r>
          <a:r>
            <a:rPr kumimoji="1" lang="ja-JP" altLang="ja-JP" sz="1100">
              <a:solidFill>
                <a:schemeClr val="dk1"/>
              </a:solidFill>
              <a:effectLst/>
              <a:latin typeface="+mn-lt"/>
              <a:ea typeface="+mn-ea"/>
              <a:cs typeface="+mn-cs"/>
            </a:rPr>
            <a:t>円となっており、類似団体と比較して高くなっている。これは主にふるさと納税事業に注力しているため、事業の拡大に伴い委託料や使用料が増加し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、ふるさと納税事業以外にも人口</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による物件費の経常的費用の</a:t>
          </a:r>
          <a:r>
            <a:rPr kumimoji="1" lang="ja-JP" altLang="en-US" sz="1100">
              <a:solidFill>
                <a:schemeClr val="dk1"/>
              </a:solidFill>
              <a:effectLst/>
              <a:latin typeface="+mn-lt"/>
              <a:ea typeface="+mn-ea"/>
              <a:cs typeface="+mn-cs"/>
            </a:rPr>
            <a:t>増加が</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ため、扶</a:t>
          </a:r>
          <a:r>
            <a:rPr kumimoji="1" lang="ja-JP" altLang="ja-JP" sz="1100">
              <a:solidFill>
                <a:schemeClr val="dk1"/>
              </a:solidFill>
              <a:effectLst/>
              <a:latin typeface="+mn-lt"/>
              <a:ea typeface="+mn-ea"/>
              <a:cs typeface="+mn-cs"/>
            </a:rPr>
            <a:t>助費や補助費等とともに注視する必要がある。</a:t>
          </a:r>
          <a:r>
            <a:rPr kumimoji="1" lang="ja-JP" altLang="en-US" sz="1100">
              <a:solidFill>
                <a:schemeClr val="dk1"/>
              </a:solidFill>
              <a:effectLst/>
              <a:latin typeface="+mn-lt"/>
              <a:ea typeface="+mn-ea"/>
              <a:cs typeface="+mn-cs"/>
            </a:rPr>
            <a:t>なお、補助費等の</a:t>
          </a:r>
          <a:r>
            <a:rPr kumimoji="1" lang="ja-JP" altLang="ja-JP" sz="1100">
              <a:solidFill>
                <a:schemeClr val="dk1"/>
              </a:solidFill>
              <a:effectLst/>
              <a:latin typeface="+mn-lt"/>
              <a:ea typeface="+mn-ea"/>
              <a:cs typeface="+mn-cs"/>
            </a:rPr>
            <a:t>一人当たりのコストは</a:t>
          </a:r>
          <a:r>
            <a:rPr kumimoji="1" lang="en-US" altLang="ja-JP" sz="1100">
              <a:solidFill>
                <a:schemeClr val="dk1"/>
              </a:solidFill>
              <a:effectLst/>
              <a:latin typeface="+mn-lt"/>
              <a:ea typeface="+mn-ea"/>
              <a:cs typeface="+mn-cs"/>
            </a:rPr>
            <a:t>147,273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で前年度から</a:t>
          </a:r>
          <a:r>
            <a:rPr kumimoji="1" lang="en-US" altLang="ja-JP" sz="1100">
              <a:solidFill>
                <a:schemeClr val="dk1"/>
              </a:solidFill>
              <a:effectLst/>
              <a:latin typeface="+mn-lt"/>
              <a:ea typeface="+mn-ea"/>
              <a:cs typeface="+mn-cs"/>
            </a:rPr>
            <a:t>102,206</a:t>
          </a:r>
          <a:r>
            <a:rPr kumimoji="1" lang="ja-JP" altLang="en-US" sz="1100">
              <a:solidFill>
                <a:schemeClr val="dk1"/>
              </a:solidFill>
              <a:effectLst/>
              <a:latin typeface="+mn-lt"/>
              <a:ea typeface="+mn-ea"/>
              <a:cs typeface="+mn-cs"/>
            </a:rPr>
            <a:t>円の増と</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いるが、これは特別定額給付金給付事業のためである。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43,679</a:t>
          </a:r>
          <a:r>
            <a:rPr kumimoji="1" lang="ja-JP" altLang="ja-JP" sz="1100">
              <a:solidFill>
                <a:schemeClr val="dk1"/>
              </a:solidFill>
              <a:effectLst/>
              <a:latin typeface="+mn-lt"/>
              <a:ea typeface="+mn-ea"/>
              <a:cs typeface="+mn-cs"/>
            </a:rPr>
            <a:t>円となっており、類似団体と比較して高くなっている。</a:t>
          </a:r>
          <a:r>
            <a:rPr kumimoji="1" lang="ja-JP" altLang="en-US" sz="1100">
              <a:solidFill>
                <a:schemeClr val="dk1"/>
              </a:solidFill>
              <a:effectLst/>
              <a:latin typeface="+mn-lt"/>
              <a:ea typeface="+mn-ea"/>
              <a:cs typeface="+mn-cs"/>
            </a:rPr>
            <a:t>これもふるさと納税事業拡大に伴う基金への積立金の増加によるものである。現在も公園整備事業が</a:t>
          </a:r>
          <a:r>
            <a:rPr kumimoji="1" lang="ja-JP" altLang="ja-JP" sz="1100">
              <a:solidFill>
                <a:schemeClr val="dk1"/>
              </a:solidFill>
              <a:effectLst/>
              <a:latin typeface="+mn-lt"/>
              <a:ea typeface="+mn-ea"/>
              <a:cs typeface="+mn-cs"/>
            </a:rPr>
            <a:t>行われ</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ことに加え、更新整備に係る経費も増加してくることが予想されるため事業の取捨選択を徹底し、事業費の減少を目指す。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33,690
33,176
18.93
19,935,803
19,563,131
353,348
6,747,209
14,060,156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57023</xdr:rowOff>
    </xdr:from>
    <xdr:to>
      <xdr:col>24</xdr:col>
      <xdr:colOff>63500</xdr:colOff>
      <xdr:row>37</xdr:row>
      <xdr:rowOff>79502</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40067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57023</xdr:rowOff>
    </xdr:from>
    <xdr:to>
      <xdr:col>19</xdr:col>
      <xdr:colOff>177800</xdr:colOff>
      <xdr:row>37</xdr:row>
      <xdr:rowOff>123317</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400673"/>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43307</xdr:rowOff>
    </xdr:from>
    <xdr:to>
      <xdr:col>15</xdr:col>
      <xdr:colOff>50800</xdr:colOff>
      <xdr:row>37</xdr:row>
      <xdr:rowOff>123317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38695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37</xdr:row>
      <xdr:rowOff>43307</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74943"/>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28702</xdr:rowOff>
    </xdr:from>
    <xdr:to>
      <xdr:col>24</xdr:col>
      <xdr:colOff>114300</xdr:colOff>
      <xdr:row>37</xdr:row>
      <xdr:rowOff>130302</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115079</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xdr:rowOff>
    </xdr:from>
    <xdr:to>
      <xdr:col>20</xdr:col>
      <xdr:colOff>38100</xdr:colOff>
      <xdr:row>37</xdr:row>
      <xdr:rowOff>107823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98950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4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72517</xdr:rowOff>
    </xdr:from>
    <xdr:to>
      <xdr:col>15</xdr:col>
      <xdr:colOff>101600</xdr:colOff>
      <xdr:row>38</xdr:row>
      <xdr:rowOff>2667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165244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163957</xdr:rowOff>
    </xdr:from>
    <xdr:to>
      <xdr:col>10</xdr:col>
      <xdr:colOff>165100</xdr:colOff>
      <xdr:row>37</xdr:row>
      <xdr:rowOff>94107</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85234</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128880</xdr:rowOff>
    </xdr:from>
    <xdr:to>
      <xdr:col>24</xdr:col>
      <xdr:colOff>63500</xdr:colOff>
      <xdr:row>56</xdr:row>
      <xdr:rowOff>165947</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215730"/>
          <a:ext cx="838200" cy="5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165947</xdr:rowOff>
    </xdr:from>
    <xdr:to>
      <xdr:col>19</xdr:col>
      <xdr:colOff>177800</xdr:colOff>
      <xdr:row>57</xdr:row>
      <xdr:rowOff>64906</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767147"/>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64906</xdr:rowOff>
    </xdr:from>
    <xdr:to>
      <xdr:col>15</xdr:col>
      <xdr:colOff>50800</xdr:colOff>
      <xdr:row>57</xdr:row>
      <xdr:rowOff>156022</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837556"/>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156022</xdr:rowOff>
    </xdr:from>
    <xdr:to>
      <xdr:col>10</xdr:col>
      <xdr:colOff>114300</xdr:colOff>
      <xdr:row>58</xdr:row>
      <xdr:rowOff>16667</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28672"/>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78080</xdr:rowOff>
    </xdr:from>
    <xdr:to>
      <xdr:col>24</xdr:col>
      <xdr:colOff>114300</xdr:colOff>
      <xdr:row>54</xdr:row>
      <xdr:rowOff>8230</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100957</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01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115147</xdr:rowOff>
    </xdr:from>
    <xdr:to>
      <xdr:col>20</xdr:col>
      <xdr:colOff>38100</xdr:colOff>
      <xdr:row>57</xdr:row>
      <xdr:rowOff>45297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7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61824</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49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14106</xdr:rowOff>
    </xdr:from>
    <xdr:to>
      <xdr:col>15</xdr:col>
      <xdr:colOff>101600</xdr:colOff>
      <xdr:row>57</xdr:row>
      <xdr:rowOff>115706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7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132233</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5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105222</xdr:rowOff>
    </xdr:from>
    <xdr:to>
      <xdr:col>10</xdr:col>
      <xdr:colOff>165100</xdr:colOff>
      <xdr:row>58</xdr:row>
      <xdr:rowOff>35372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51899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6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137317</xdr:rowOff>
    </xdr:from>
    <xdr:to>
      <xdr:col>6</xdr:col>
      <xdr:colOff>38100</xdr:colOff>
      <xdr:row>58</xdr:row>
      <xdr:rowOff>67467</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58594</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13829</xdr:rowOff>
    </xdr:from>
    <xdr:to>
      <xdr:col>24</xdr:col>
      <xdr:colOff>63500</xdr:colOff>
      <xdr:row>78</xdr:row>
      <xdr:rowOff>43928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3869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43928</xdr:rowOff>
    </xdr:from>
    <xdr:to>
      <xdr:col>19</xdr:col>
      <xdr:colOff>177800</xdr:colOff>
      <xdr:row>78</xdr:row>
      <xdr:rowOff>66188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417028"/>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52473</xdr:rowOff>
    </xdr:from>
    <xdr:to>
      <xdr:col>15</xdr:col>
      <xdr:colOff>50800</xdr:colOff>
      <xdr:row>78</xdr:row>
      <xdr:rowOff>66188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42557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52473</xdr:rowOff>
    </xdr:from>
    <xdr:to>
      <xdr:col>10</xdr:col>
      <xdr:colOff>114300</xdr:colOff>
      <xdr:row>78</xdr:row>
      <xdr:rowOff>129511</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425573"/>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134479</xdr:rowOff>
    </xdr:from>
    <xdr:to>
      <xdr:col>24</xdr:col>
      <xdr:colOff>114300</xdr:colOff>
      <xdr:row>78</xdr:row>
      <xdr:rowOff>64629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3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112906</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31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164578</xdr:rowOff>
    </xdr:from>
    <xdr:to>
      <xdr:col>20</xdr:col>
      <xdr:colOff>38100</xdr:colOff>
      <xdr:row>78</xdr:row>
      <xdr:rowOff>94728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3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85855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45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15388</xdr:rowOff>
    </xdr:from>
    <xdr:to>
      <xdr:col>15</xdr:col>
      <xdr:colOff>101600</xdr:colOff>
      <xdr:row>78</xdr:row>
      <xdr:rowOff>116988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3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108115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4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xdr:rowOff>
    </xdr:from>
    <xdr:to>
      <xdr:col>10</xdr:col>
      <xdr:colOff>165100</xdr:colOff>
      <xdr:row>78</xdr:row>
      <xdr:rowOff>103273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3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94400</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6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78711</xdr:rowOff>
    </xdr:from>
    <xdr:to>
      <xdr:col>6</xdr:col>
      <xdr:colOff>38100</xdr:colOff>
      <xdr:row>79</xdr:row>
      <xdr:rowOff>8861</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171438</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5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168351</xdr:rowOff>
    </xdr:from>
    <xdr:to>
      <xdr:col>24</xdr:col>
      <xdr:colOff>63500</xdr:colOff>
      <xdr:row>96</xdr:row>
      <xdr:rowOff>170408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62755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136970</xdr:rowOff>
    </xdr:from>
    <xdr:to>
      <xdr:col>19</xdr:col>
      <xdr:colOff>177800</xdr:colOff>
      <xdr:row>96</xdr:row>
      <xdr:rowOff>168351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596170"/>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112776</xdr:rowOff>
    </xdr:from>
    <xdr:to>
      <xdr:col>15</xdr:col>
      <xdr:colOff>50800</xdr:colOff>
      <xdr:row>96</xdr:row>
      <xdr:rowOff>136970</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57197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99682</xdr:rowOff>
    </xdr:from>
    <xdr:to>
      <xdr:col>10</xdr:col>
      <xdr:colOff>114300</xdr:colOff>
      <xdr:row>96</xdr:row>
      <xdr:rowOff>112776</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558882"/>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119608</xdr:rowOff>
    </xdr:from>
    <xdr:to>
      <xdr:col>24</xdr:col>
      <xdr:colOff>114300</xdr:colOff>
      <xdr:row>97</xdr:row>
      <xdr:rowOff>49758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98035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117551</xdr:rowOff>
    </xdr:from>
    <xdr:to>
      <xdr:col>20</xdr:col>
      <xdr:colOff>38100</xdr:colOff>
      <xdr:row>97</xdr:row>
      <xdr:rowOff>47701</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38828</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66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86170</xdr:rowOff>
    </xdr:from>
    <xdr:to>
      <xdr:col>15</xdr:col>
      <xdr:colOff>101600</xdr:colOff>
      <xdr:row>97</xdr:row>
      <xdr:rowOff>16320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5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32847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3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61976</xdr:rowOff>
    </xdr:from>
    <xdr:to>
      <xdr:col>10</xdr:col>
      <xdr:colOff>165100</xdr:colOff>
      <xdr:row>96</xdr:row>
      <xdr:rowOff>163576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5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8653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2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48882</xdr:rowOff>
    </xdr:from>
    <xdr:to>
      <xdr:col>6</xdr:col>
      <xdr:colOff>38100</xdr:colOff>
      <xdr:row>96</xdr:row>
      <xdr:rowOff>150482</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141609</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6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119183</xdr:rowOff>
    </xdr:from>
    <xdr:to>
      <xdr:col>55</xdr:col>
      <xdr:colOff>0</xdr:colOff>
      <xdr:row>58</xdr:row>
      <xdr:rowOff>144215</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10063283"/>
          <a:ext cx="8382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119183</xdr:rowOff>
    </xdr:from>
    <xdr:to>
      <xdr:col>50</xdr:col>
      <xdr:colOff>114300</xdr:colOff>
      <xdr:row>58</xdr:row>
      <xdr:rowOff>162446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10063283"/>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141110</xdr:rowOff>
    </xdr:from>
    <xdr:to>
      <xdr:col>45</xdr:col>
      <xdr:colOff>177800</xdr:colOff>
      <xdr:row>58</xdr:row>
      <xdr:rowOff>162446</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1008521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136576</xdr:rowOff>
    </xdr:from>
    <xdr:to>
      <xdr:col>41</xdr:col>
      <xdr:colOff>50800</xdr:colOff>
      <xdr:row>58</xdr:row>
      <xdr:rowOff>141110</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1008067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93415</xdr:rowOff>
    </xdr:from>
    <xdr:to>
      <xdr:col>55</xdr:col>
      <xdr:colOff>50800</xdr:colOff>
      <xdr:row>59</xdr:row>
      <xdr:rowOff>23565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100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8342</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68383</xdr:rowOff>
    </xdr:from>
    <xdr:to>
      <xdr:col>50</xdr:col>
      <xdr:colOff>165100</xdr:colOff>
      <xdr:row>58</xdr:row>
      <xdr:rowOff>169983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161110</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0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111646</xdr:rowOff>
    </xdr:from>
    <xdr:to>
      <xdr:col>46</xdr:col>
      <xdr:colOff>38100</xdr:colOff>
      <xdr:row>59</xdr:row>
      <xdr:rowOff>41796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10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32923</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15428" y="101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90310</xdr:rowOff>
    </xdr:from>
    <xdr:to>
      <xdr:col>41</xdr:col>
      <xdr:colOff>101600</xdr:colOff>
      <xdr:row>59</xdr:row>
      <xdr:rowOff>20460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11587</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12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85776</xdr:rowOff>
    </xdr:from>
    <xdr:to>
      <xdr:col>36</xdr:col>
      <xdr:colOff>165100</xdr:colOff>
      <xdr:row>59</xdr:row>
      <xdr:rowOff>15926</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7053</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12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118041</xdr:rowOff>
    </xdr:from>
    <xdr:to>
      <xdr:col>55</xdr:col>
      <xdr:colOff>0</xdr:colOff>
      <xdr:row>78</xdr:row>
      <xdr:rowOff>170047</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491141"/>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165570</xdr:rowOff>
    </xdr:from>
    <xdr:to>
      <xdr:col>50</xdr:col>
      <xdr:colOff>114300</xdr:colOff>
      <xdr:row>78</xdr:row>
      <xdr:rowOff>170047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53867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165570</xdr:rowOff>
    </xdr:from>
    <xdr:to>
      <xdr:col>45</xdr:col>
      <xdr:colOff>177800</xdr:colOff>
      <xdr:row>78</xdr:row>
      <xdr:rowOff>168256</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538670"/>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155321</xdr:rowOff>
    </xdr:from>
    <xdr:to>
      <xdr:col>41</xdr:col>
      <xdr:colOff>50800</xdr:colOff>
      <xdr:row>78</xdr:row>
      <xdr:rowOff>168256</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528421"/>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67241</xdr:rowOff>
    </xdr:from>
    <xdr:to>
      <xdr:col>55</xdr:col>
      <xdr:colOff>50800</xdr:colOff>
      <xdr:row>78</xdr:row>
      <xdr:rowOff>168841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4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153618</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119247</xdr:rowOff>
    </xdr:from>
    <xdr:to>
      <xdr:col>50</xdr:col>
      <xdr:colOff>165100</xdr:colOff>
      <xdr:row>79</xdr:row>
      <xdr:rowOff>49397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4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40524</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5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114770</xdr:rowOff>
    </xdr:from>
    <xdr:to>
      <xdr:col>46</xdr:col>
      <xdr:colOff>38100</xdr:colOff>
      <xdr:row>79</xdr:row>
      <xdr:rowOff>44920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4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36047</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5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117456</xdr:rowOff>
    </xdr:from>
    <xdr:to>
      <xdr:col>41</xdr:col>
      <xdr:colOff>101600</xdr:colOff>
      <xdr:row>79</xdr:row>
      <xdr:rowOff>47606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38733</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5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104521</xdr:rowOff>
    </xdr:from>
    <xdr:to>
      <xdr:col>36</xdr:col>
      <xdr:colOff>165100</xdr:colOff>
      <xdr:row>79</xdr:row>
      <xdr:rowOff>34671</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25798</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5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38267</xdr:rowOff>
    </xdr:from>
    <xdr:to>
      <xdr:col>55</xdr:col>
      <xdr:colOff>0</xdr:colOff>
      <xdr:row>96</xdr:row>
      <xdr:rowOff>162940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497467"/>
          <a:ext cx="8382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120487</xdr:rowOff>
    </xdr:from>
    <xdr:to>
      <xdr:col>50</xdr:col>
      <xdr:colOff>114300</xdr:colOff>
      <xdr:row>96</xdr:row>
      <xdr:rowOff>162940</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579687"/>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92914</xdr:rowOff>
    </xdr:from>
    <xdr:to>
      <xdr:col>45</xdr:col>
      <xdr:colOff>177800</xdr:colOff>
      <xdr:row>96</xdr:row>
      <xdr:rowOff>120487</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552114"/>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92914</xdr:rowOff>
    </xdr:from>
    <xdr:to>
      <xdr:col>41</xdr:col>
      <xdr:colOff>50800</xdr:colOff>
      <xdr:row>97</xdr:row>
      <xdr:rowOff>58308</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6972300" y="16552114"/>
          <a:ext cx="889000" cy="1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158917</xdr:rowOff>
    </xdr:from>
    <xdr:to>
      <xdr:col>55</xdr:col>
      <xdr:colOff>50800</xdr:colOff>
      <xdr:row>96</xdr:row>
      <xdr:rowOff>89067</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4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10344</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2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112140</xdr:rowOff>
    </xdr:from>
    <xdr:to>
      <xdr:col>50</xdr:col>
      <xdr:colOff>165100</xdr:colOff>
      <xdr:row>97</xdr:row>
      <xdr:rowOff>42290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5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58817</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34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69687</xdr:rowOff>
    </xdr:from>
    <xdr:to>
      <xdr:col>46</xdr:col>
      <xdr:colOff>38100</xdr:colOff>
      <xdr:row>96</xdr:row>
      <xdr:rowOff>171287</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5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16364</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3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42114</xdr:rowOff>
    </xdr:from>
    <xdr:to>
      <xdr:col>41</xdr:col>
      <xdr:colOff>101600</xdr:colOff>
      <xdr:row>96</xdr:row>
      <xdr:rowOff>143714</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5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160241</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7508</xdr:rowOff>
    </xdr:from>
    <xdr:to>
      <xdr:col>36</xdr:col>
      <xdr:colOff>165100</xdr:colOff>
      <xdr:row>97</xdr:row>
      <xdr:rowOff>109108</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6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100235</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91370</xdr:rowOff>
    </xdr:from>
    <xdr:to>
      <xdr:col>85</xdr:col>
      <xdr:colOff>127000</xdr:colOff>
      <xdr:row>37</xdr:row>
      <xdr:rowOff>92456</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435020"/>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91370</xdr:rowOff>
    </xdr:from>
    <xdr:to>
      <xdr:col>81</xdr:col>
      <xdr:colOff>50800</xdr:colOff>
      <xdr:row>37</xdr:row>
      <xdr:rowOff>92742</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4350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155549</xdr:rowOff>
    </xdr:from>
    <xdr:to>
      <xdr:col>76</xdr:col>
      <xdr:colOff>114300</xdr:colOff>
      <xdr:row>37</xdr:row>
      <xdr:rowOff>92742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6327749"/>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155549</xdr:rowOff>
    </xdr:from>
    <xdr:to>
      <xdr:col>71</xdr:col>
      <xdr:colOff>177800</xdr:colOff>
      <xdr:row>37</xdr:row>
      <xdr:rowOff>27743</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327749"/>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41656</xdr:rowOff>
    </xdr:from>
    <xdr:to>
      <xdr:col>85</xdr:col>
      <xdr:colOff>177800</xdr:colOff>
      <xdr:row>37</xdr:row>
      <xdr:rowOff>143256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40570</xdr:rowOff>
    </xdr:from>
    <xdr:to>
      <xdr:col>81</xdr:col>
      <xdr:colOff>101600</xdr:colOff>
      <xdr:row>37</xdr:row>
      <xdr:rowOff>142170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133297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4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41942</xdr:rowOff>
    </xdr:from>
    <xdr:to>
      <xdr:col>76</xdr:col>
      <xdr:colOff>165100</xdr:colOff>
      <xdr:row>37</xdr:row>
      <xdr:rowOff>143542</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3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134669</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4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104749</xdr:rowOff>
    </xdr:from>
    <xdr:to>
      <xdr:col>72</xdr:col>
      <xdr:colOff>38100</xdr:colOff>
      <xdr:row>37</xdr:row>
      <xdr:rowOff>34899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2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51426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0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148393</xdr:rowOff>
    </xdr:from>
    <xdr:to>
      <xdr:col>67</xdr:col>
      <xdr:colOff>101600</xdr:colOff>
      <xdr:row>37</xdr:row>
      <xdr:rowOff>78543</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95070</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0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72220</xdr:rowOff>
    </xdr:from>
    <xdr:to>
      <xdr:col>85</xdr:col>
      <xdr:colOff>127000</xdr:colOff>
      <xdr:row>57</xdr:row>
      <xdr:rowOff>65991</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5481300" y="9673420"/>
          <a:ext cx="838200" cy="16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156817</xdr:rowOff>
    </xdr:from>
    <xdr:to>
      <xdr:col>81</xdr:col>
      <xdr:colOff>50800</xdr:colOff>
      <xdr:row>57</xdr:row>
      <xdr:rowOff>65991</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4592300" y="8729317"/>
          <a:ext cx="889000" cy="110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156817</xdr:rowOff>
    </xdr:from>
    <xdr:to>
      <xdr:col>76</xdr:col>
      <xdr:colOff>114300</xdr:colOff>
      <xdr:row>54</xdr:row>
      <xdr:rowOff>142357</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8729317"/>
          <a:ext cx="889000" cy="6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142357</xdr:rowOff>
    </xdr:from>
    <xdr:to>
      <xdr:col>71</xdr:col>
      <xdr:colOff>177800</xdr:colOff>
      <xdr:row>56</xdr:row>
      <xdr:rowOff>73634</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400657"/>
          <a:ext cx="889000" cy="2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21420</xdr:rowOff>
    </xdr:from>
    <xdr:to>
      <xdr:col>85</xdr:col>
      <xdr:colOff>177800</xdr:colOff>
      <xdr:row>56</xdr:row>
      <xdr:rowOff>123020</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6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44297</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4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15191</xdr:rowOff>
    </xdr:from>
    <xdr:to>
      <xdr:col>81</xdr:col>
      <xdr:colOff>101600</xdr:colOff>
      <xdr:row>57</xdr:row>
      <xdr:rowOff>116791</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7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107918</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8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106017</xdr:rowOff>
    </xdr:from>
    <xdr:to>
      <xdr:col>76</xdr:col>
      <xdr:colOff>165100</xdr:colOff>
      <xdr:row>51</xdr:row>
      <xdr:rowOff>36167</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8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52694</xdr:rowOff>
    </xdr:from>
    <xdr:ext cx="599010"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292795" y="845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91557</xdr:rowOff>
    </xdr:from>
    <xdr:to>
      <xdr:col>72</xdr:col>
      <xdr:colOff>38100</xdr:colOff>
      <xdr:row>55</xdr:row>
      <xdr:rowOff>21707</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3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38234</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1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22834</xdr:rowOff>
    </xdr:from>
    <xdr:to>
      <xdr:col>67</xdr:col>
      <xdr:colOff>101600</xdr:colOff>
      <xdr:row>56</xdr:row>
      <xdr:rowOff>124434</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6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140961</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3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145064</xdr:rowOff>
    </xdr:from>
    <xdr:to>
      <xdr:col>85</xdr:col>
      <xdr:colOff>127000</xdr:colOff>
      <xdr:row>79</xdr:row>
      <xdr:rowOff>43337</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5481300" y="13518164"/>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43208</xdr:rowOff>
    </xdr:from>
    <xdr:to>
      <xdr:col>81</xdr:col>
      <xdr:colOff>50800</xdr:colOff>
      <xdr:row>79</xdr:row>
      <xdr:rowOff>43337</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4592300" y="13587758"/>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43208</xdr:rowOff>
    </xdr:from>
    <xdr:to>
      <xdr:col>76</xdr:col>
      <xdr:colOff>114300</xdr:colOff>
      <xdr:row>79</xdr:row>
      <xdr:rowOff>44191</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flipV="1">
          <a:off x="13703300" y="1358775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43760</xdr:rowOff>
    </xdr:from>
    <xdr:to>
      <xdr:col>71</xdr:col>
      <xdr:colOff>177800</xdr:colOff>
      <xdr:row>79</xdr:row>
      <xdr:rowOff>44191</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814300" y="13588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94264</xdr:rowOff>
    </xdr:from>
    <xdr:to>
      <xdr:col>85</xdr:col>
      <xdr:colOff>177800</xdr:colOff>
      <xdr:row>79</xdr:row>
      <xdr:rowOff>24414</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6268700" y="134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53641</xdr:rowOff>
    </xdr:from>
    <xdr:ext cx="534377" cy="259045"/>
    <xdr:sp macro="" textlink="">
      <xdr:nvSpPr>
        <xdr:cNvPr id="661" name="災害復旧費該当値テキスト">
          <a:extLst>
            <a:ext uri="{FF2B5EF4-FFF2-40B4-BE49-F238E27FC236}">
              <a16:creationId xmlns="" xmlns:a16="http://schemas.microsoft.com/office/drawing/2014/main" id="{00000000-0008-0000-0700-000095020000}"/>
            </a:ext>
          </a:extLst>
        </xdr:cNvPr>
        <xdr:cNvSpPr txBox="1"/>
      </xdr:nvSpPr>
      <xdr:spPr>
        <a:xfrm>
          <a:off x="16370300" y="132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163987</xdr:rowOff>
    </xdr:from>
    <xdr:to>
      <xdr:col>81</xdr:col>
      <xdr:colOff>101600</xdr:colOff>
      <xdr:row>79</xdr:row>
      <xdr:rowOff>94137</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54305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85264</xdr:rowOff>
    </xdr:from>
    <xdr:ext cx="378565"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292017" y="1362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163858</xdr:rowOff>
    </xdr:from>
    <xdr:to>
      <xdr:col>76</xdr:col>
      <xdr:colOff>165100</xdr:colOff>
      <xdr:row>79</xdr:row>
      <xdr:rowOff>94008</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45415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85135</xdr:rowOff>
    </xdr:from>
    <xdr:ext cx="378565"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4403017" y="1362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164841</xdr:rowOff>
    </xdr:from>
    <xdr:to>
      <xdr:col>72</xdr:col>
      <xdr:colOff>38100</xdr:colOff>
      <xdr:row>79</xdr:row>
      <xdr:rowOff>94991</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3652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86118</xdr:rowOff>
    </xdr:from>
    <xdr:ext cx="313932"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3546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164410</xdr:rowOff>
    </xdr:from>
    <xdr:to>
      <xdr:col>67</xdr:col>
      <xdr:colOff>101600</xdr:colOff>
      <xdr:row>79</xdr:row>
      <xdr:rowOff>94560</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2763500" y="135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85687</xdr:rowOff>
    </xdr:from>
    <xdr:ext cx="378565"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625017" y="1363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154460</xdr:rowOff>
    </xdr:from>
    <xdr:to>
      <xdr:col>85</xdr:col>
      <xdr:colOff>127000</xdr:colOff>
      <xdr:row>97</xdr:row>
      <xdr:rowOff>43067</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5481300" y="16613660"/>
          <a:ext cx="8382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35001</xdr:rowOff>
    </xdr:from>
    <xdr:to>
      <xdr:col>81</xdr:col>
      <xdr:colOff>50800</xdr:colOff>
      <xdr:row>97</xdr:row>
      <xdr:rowOff>43067</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4592300" y="16665651"/>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35001</xdr:rowOff>
    </xdr:from>
    <xdr:to>
      <xdr:col>76</xdr:col>
      <xdr:colOff>114300</xdr:colOff>
      <xdr:row>97</xdr:row>
      <xdr:rowOff>59641</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3703300" y="1666565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59641</xdr:rowOff>
    </xdr:from>
    <xdr:to>
      <xdr:col>71</xdr:col>
      <xdr:colOff>177800</xdr:colOff>
      <xdr:row>97</xdr:row>
      <xdr:rowOff>60179</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flipV="1">
          <a:off x="12814300" y="16690291"/>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103660</xdr:rowOff>
    </xdr:from>
    <xdr:to>
      <xdr:col>85</xdr:col>
      <xdr:colOff>177800</xdr:colOff>
      <xdr:row>97</xdr:row>
      <xdr:rowOff>33810</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62687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82087</xdr:rowOff>
    </xdr:from>
    <xdr:ext cx="534377"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654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163717</xdr:rowOff>
    </xdr:from>
    <xdr:to>
      <xdr:col>81</xdr:col>
      <xdr:colOff>101600</xdr:colOff>
      <xdr:row>97</xdr:row>
      <xdr:rowOff>93867</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5430500" y="166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84994</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14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155651</xdr:rowOff>
    </xdr:from>
    <xdr:to>
      <xdr:col>76</xdr:col>
      <xdr:colOff>165100</xdr:colOff>
      <xdr:row>97</xdr:row>
      <xdr:rowOff>85801</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4541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76928</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325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8841</xdr:rowOff>
    </xdr:from>
    <xdr:to>
      <xdr:col>72</xdr:col>
      <xdr:colOff>38100</xdr:colOff>
      <xdr:row>97</xdr:row>
      <xdr:rowOff>110441</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3652500" y="166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101568</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36111" y="167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9379</xdr:rowOff>
    </xdr:from>
    <xdr:to>
      <xdr:col>67</xdr:col>
      <xdr:colOff>101600</xdr:colOff>
      <xdr:row>97</xdr:row>
      <xdr:rowOff>110979</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2763500" y="166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102106</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47111" y="167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149497</xdr:rowOff>
    </xdr:from>
    <xdr:to>
      <xdr:col>116</xdr:col>
      <xdr:colOff>63500</xdr:colOff>
      <xdr:row>31</xdr:row>
      <xdr:rowOff>78196</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1323300" y="5292997"/>
          <a:ext cx="8382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60" name="諸支出金平均値テキスト">
          <a:extLst>
            <a:ext uri="{FF2B5EF4-FFF2-40B4-BE49-F238E27FC236}">
              <a16:creationId xmlns="" xmlns:a16="http://schemas.microsoft.com/office/drawing/2014/main" id="{00000000-0008-0000-0700-0000F8020000}"/>
            </a:ext>
          </a:extLst>
        </xdr:cNvPr>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149497</xdr:rowOff>
    </xdr:from>
    <xdr:to>
      <xdr:col>111</xdr:col>
      <xdr:colOff>177800</xdr:colOff>
      <xdr:row>36</xdr:row>
      <xdr:rowOff>141877</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flipV="1">
          <a:off x="20434300" y="5292997"/>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52631</xdr:rowOff>
    </xdr:from>
    <xdr:ext cx="313932"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66333" y="6739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136434</xdr:rowOff>
    </xdr:from>
    <xdr:to>
      <xdr:col>107</xdr:col>
      <xdr:colOff>50800</xdr:colOff>
      <xdr:row>36</xdr:row>
      <xdr:rowOff>141877</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19545300" y="63086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112503</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77333" y="6799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125004</xdr:rowOff>
    </xdr:from>
    <xdr:to>
      <xdr:col>102</xdr:col>
      <xdr:colOff>114300</xdr:colOff>
      <xdr:row>36</xdr:row>
      <xdr:rowOff>136434</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18656300" y="612575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84200</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88333" y="6770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77668</xdr:rowOff>
    </xdr:from>
    <xdr:ext cx="313932"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99333" y="6764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27396</xdr:rowOff>
    </xdr:from>
    <xdr:to>
      <xdr:col>116</xdr:col>
      <xdr:colOff>114300</xdr:colOff>
      <xdr:row>31</xdr:row>
      <xdr:rowOff>128996</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2110700" y="53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50273</xdr:rowOff>
    </xdr:from>
    <xdr:ext cx="469744" cy="259045"/>
    <xdr:sp macro="" textlink="">
      <xdr:nvSpPr>
        <xdr:cNvPr id="779" name="諸支出金該当値テキスト">
          <a:extLst>
            <a:ext uri="{FF2B5EF4-FFF2-40B4-BE49-F238E27FC236}">
              <a16:creationId xmlns="" xmlns:a16="http://schemas.microsoft.com/office/drawing/2014/main" id="{00000000-0008-0000-0700-00000B030000}"/>
            </a:ext>
          </a:extLst>
        </xdr:cNvPr>
        <xdr:cNvSpPr txBox="1"/>
      </xdr:nvSpPr>
      <xdr:spPr>
        <a:xfrm>
          <a:off x="22212300"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98697</xdr:rowOff>
    </xdr:from>
    <xdr:to>
      <xdr:col>112</xdr:col>
      <xdr:colOff>38100</xdr:colOff>
      <xdr:row>31</xdr:row>
      <xdr:rowOff>28847</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1272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45374</xdr:rowOff>
    </xdr:from>
    <xdr:ext cx="469744"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1088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91077</xdr:rowOff>
    </xdr:from>
    <xdr:to>
      <xdr:col>107</xdr:col>
      <xdr:colOff>101600</xdr:colOff>
      <xdr:row>37</xdr:row>
      <xdr:rowOff>21227</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20383500" y="62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37754</xdr:rowOff>
    </xdr:from>
    <xdr:ext cx="378565"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20245017" y="603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85634</xdr:rowOff>
    </xdr:from>
    <xdr:to>
      <xdr:col>102</xdr:col>
      <xdr:colOff>165100</xdr:colOff>
      <xdr:row>37</xdr:row>
      <xdr:rowOff>15784</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9494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32311</xdr:rowOff>
    </xdr:from>
    <xdr:ext cx="378565"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9356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74204</xdr:rowOff>
    </xdr:from>
    <xdr:to>
      <xdr:col>98</xdr:col>
      <xdr:colOff>38100</xdr:colOff>
      <xdr:row>36</xdr:row>
      <xdr:rowOff>4354</xdr:rowOff>
    </xdr:to>
    <xdr:sp macro="" textlink="">
      <xdr:nvSpPr>
        <xdr:cNvPr id="786" name="楕円 785">
          <a:extLst>
            <a:ext uri="{FF2B5EF4-FFF2-40B4-BE49-F238E27FC236}">
              <a16:creationId xmlns="" xmlns:a16="http://schemas.microsoft.com/office/drawing/2014/main" id="{00000000-0008-0000-0700-000012030000}"/>
            </a:ext>
          </a:extLst>
        </xdr:cNvPr>
        <xdr:cNvSpPr/>
      </xdr:nvSpPr>
      <xdr:spPr>
        <a:xfrm>
          <a:off x="18605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20881</xdr:rowOff>
    </xdr:from>
    <xdr:ext cx="378565"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467017" y="585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総務費の一人当たりのコストは、前年度と比較して</a:t>
          </a:r>
          <a:r>
            <a:rPr kumimoji="1" lang="en-US" altLang="ja-JP" sz="1100">
              <a:solidFill>
                <a:schemeClr val="dk1"/>
              </a:solidFill>
              <a:effectLst/>
              <a:latin typeface="+mn-lt"/>
              <a:ea typeface="+mn-ea"/>
              <a:cs typeface="+mn-cs"/>
            </a:rPr>
            <a:t>144,729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247,840</a:t>
          </a:r>
          <a:r>
            <a:rPr kumimoji="1" lang="ja-JP" altLang="ja-JP" sz="1100">
              <a:solidFill>
                <a:schemeClr val="dk1"/>
              </a:solidFill>
              <a:effectLst/>
              <a:latin typeface="+mn-lt"/>
              <a:ea typeface="+mn-ea"/>
              <a:cs typeface="+mn-cs"/>
            </a:rPr>
            <a:t>円となっており、全国平均及び福岡県平均を上回っている。</a:t>
          </a:r>
          <a:r>
            <a:rPr kumimoji="1" lang="ja-JP" altLang="en-US" sz="1100">
              <a:solidFill>
                <a:schemeClr val="dk1"/>
              </a:solidFill>
              <a:effectLst/>
              <a:latin typeface="+mn-lt"/>
              <a:ea typeface="+mn-ea"/>
              <a:cs typeface="+mn-cs"/>
            </a:rPr>
            <a:t>大幅な増加の理由は特別定額給付金給付事業によるものが大きいが、併せて</a:t>
          </a:r>
          <a:r>
            <a:rPr kumimoji="1" lang="ja-JP" altLang="ja-JP" sz="1100">
              <a:solidFill>
                <a:schemeClr val="dk1"/>
              </a:solidFill>
              <a:effectLst/>
              <a:latin typeface="+mn-lt"/>
              <a:ea typeface="+mn-ea"/>
              <a:cs typeface="+mn-cs"/>
            </a:rPr>
            <a:t>ふるさと納税事業の拡大によるも</a:t>
          </a:r>
          <a:r>
            <a:rPr kumimoji="1" lang="ja-JP" altLang="en-US" sz="1100">
              <a:solidFill>
                <a:schemeClr val="dk1"/>
              </a:solidFill>
              <a:effectLst/>
              <a:latin typeface="+mn-lt"/>
              <a:ea typeface="+mn-ea"/>
              <a:cs typeface="+mn-cs"/>
            </a:rPr>
            <a:t>のも大きい。教育費の一人当たりのコストは、昨年度より</a:t>
          </a:r>
          <a:r>
            <a:rPr kumimoji="1" lang="en-US" altLang="ja-JP" sz="1100">
              <a:solidFill>
                <a:schemeClr val="dk1"/>
              </a:solidFill>
              <a:effectLst/>
              <a:latin typeface="+mn-lt"/>
              <a:ea typeface="+mn-ea"/>
              <a:cs typeface="+mn-cs"/>
            </a:rPr>
            <a:t>11,564</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60,723</a:t>
          </a:r>
          <a:r>
            <a:rPr kumimoji="1" lang="ja-JP" altLang="en-US" sz="1100">
              <a:solidFill>
                <a:schemeClr val="dk1"/>
              </a:solidFill>
              <a:effectLst/>
              <a:latin typeface="+mn-lt"/>
              <a:ea typeface="+mn-ea"/>
              <a:cs typeface="+mn-cs"/>
            </a:rPr>
            <a:t>円となっている。これは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スクール構想による小中学校情報機器整備事業や通信ネットワーク整備事業を実施したためである。災害復旧費</a:t>
          </a:r>
          <a:r>
            <a:rPr kumimoji="1" lang="ja-JP" altLang="ja-JP" sz="1100">
              <a:solidFill>
                <a:schemeClr val="dk1"/>
              </a:solidFill>
              <a:effectLst/>
              <a:latin typeface="+mn-lt"/>
              <a:ea typeface="+mn-ea"/>
              <a:cs typeface="+mn-cs"/>
            </a:rPr>
            <a:t>の一人当たりのコストは、</a:t>
          </a:r>
          <a:r>
            <a:rPr kumimoji="1" lang="en-US" altLang="ja-JP" sz="1100">
              <a:solidFill>
                <a:schemeClr val="dk1"/>
              </a:solidFill>
              <a:effectLst/>
              <a:latin typeface="+mn-lt"/>
              <a:ea typeface="+mn-ea"/>
              <a:cs typeface="+mn-cs"/>
            </a:rPr>
            <a:t>18,592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昨年度から大幅に増加した。これは令和元年の台風</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号で被災した相島沖防波堤の災害復旧事業の影響によるものである。土木費</a:t>
          </a:r>
          <a:r>
            <a:rPr kumimoji="1" lang="ja-JP" altLang="ja-JP" sz="1100">
              <a:solidFill>
                <a:schemeClr val="dk1"/>
              </a:solidFill>
              <a:effectLst/>
              <a:latin typeface="+mn-lt"/>
              <a:ea typeface="+mn-ea"/>
              <a:cs typeface="+mn-cs"/>
            </a:rPr>
            <a:t>の一人当たりのコストは</a:t>
          </a:r>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11,453</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52,818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全国平均及び福岡県平均を上回っている。</a:t>
          </a:r>
          <a:r>
            <a:rPr kumimoji="1" lang="ja-JP" altLang="en-US" sz="1100">
              <a:solidFill>
                <a:schemeClr val="dk1"/>
              </a:solidFill>
              <a:effectLst/>
              <a:latin typeface="+mn-lt"/>
              <a:ea typeface="+mn-ea"/>
              <a:cs typeface="+mn-cs"/>
            </a:rPr>
            <a:t>これは公営住宅整備事業を実施したためである。公債費</a:t>
          </a:r>
          <a:r>
            <a:rPr kumimoji="1" lang="ja-JP" altLang="ja-JP" sz="1100">
              <a:solidFill>
                <a:schemeClr val="dk1"/>
              </a:solidFill>
              <a:effectLst/>
              <a:latin typeface="+mn-lt"/>
              <a:ea typeface="+mn-ea"/>
              <a:cs typeface="+mn-cs"/>
            </a:rPr>
            <a:t>の一人当たりのコストは</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3,678</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28,096</a:t>
          </a:r>
          <a:r>
            <a:rPr kumimoji="1" lang="ja-JP" altLang="en-US" sz="1100">
              <a:solidFill>
                <a:schemeClr val="dk1"/>
              </a:solidFill>
              <a:effectLst/>
              <a:latin typeface="+mn-lt"/>
              <a:ea typeface="+mn-ea"/>
              <a:cs typeface="+mn-cs"/>
            </a:rPr>
            <a:t>円となっている。これは新設小学校整備事業や</a:t>
          </a:r>
          <a:r>
            <a:rPr kumimoji="1" lang="ja-JP" altLang="ja-JP" sz="1100">
              <a:solidFill>
                <a:schemeClr val="dk1"/>
              </a:solidFill>
              <a:effectLst/>
              <a:latin typeface="+mn-lt"/>
              <a:ea typeface="+mn-ea"/>
              <a:cs typeface="+mn-cs"/>
            </a:rPr>
            <a:t>防災行政無線デジタル化整備事業の元金償還が開始され</a:t>
          </a:r>
          <a:r>
            <a:rPr kumimoji="1" lang="ja-JP" altLang="en-US" sz="1100">
              <a:solidFill>
                <a:schemeClr val="dk1"/>
              </a:solidFill>
              <a:effectLst/>
              <a:latin typeface="+mn-lt"/>
              <a:ea typeface="+mn-ea"/>
              <a:cs typeface="+mn-cs"/>
            </a:rPr>
            <a:t>たためである。今後は新設中学校建設時に</a:t>
          </a:r>
          <a:r>
            <a:rPr kumimoji="1" lang="ja-JP" altLang="ja-JP" sz="1100">
              <a:solidFill>
                <a:schemeClr val="dk1"/>
              </a:solidFill>
              <a:effectLst/>
              <a:latin typeface="+mn-lt"/>
              <a:ea typeface="+mn-ea"/>
              <a:cs typeface="+mn-cs"/>
            </a:rPr>
            <a:t>借り入れた地方債の元金償還</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開始され</a:t>
          </a:r>
          <a:r>
            <a:rPr kumimoji="1" lang="ja-JP" altLang="en-US" sz="1100">
              <a:solidFill>
                <a:schemeClr val="dk1"/>
              </a:solidFill>
              <a:effectLst/>
              <a:latin typeface="+mn-lt"/>
              <a:ea typeface="+mn-ea"/>
              <a:cs typeface="+mn-cs"/>
            </a:rPr>
            <a:t>るため、更なる増加が見込まれている。諸支出金は本町の渡船事業への繰出金の増によるものであり、昨年度に引き続き高い値となっている。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30</a:t>
          </a:r>
          <a:r>
            <a:rPr kumimoji="1" lang="ja-JP" altLang="en-US" sz="1050" b="0" i="0" baseline="0">
              <a:solidFill>
                <a:schemeClr val="dk1"/>
              </a:solidFill>
              <a:effectLst/>
              <a:latin typeface="+mn-lt"/>
              <a:ea typeface="+mn-ea"/>
              <a:cs typeface="+mn-cs"/>
            </a:rPr>
            <a:t>年度までは</a:t>
          </a:r>
          <a:r>
            <a:rPr kumimoji="1" lang="ja-JP" altLang="ja-JP" sz="1050" b="0" i="0" baseline="0">
              <a:solidFill>
                <a:schemeClr val="dk1"/>
              </a:solidFill>
              <a:effectLst/>
              <a:latin typeface="+mn-lt"/>
              <a:ea typeface="+mn-ea"/>
              <a:cs typeface="+mn-cs"/>
            </a:rPr>
            <a:t>新設中学校・周辺整備事業を実施した</a:t>
          </a:r>
          <a:r>
            <a:rPr kumimoji="1" lang="ja-JP" altLang="en-US" sz="1050" b="0" i="0" baseline="0">
              <a:solidFill>
                <a:schemeClr val="dk1"/>
              </a:solidFill>
              <a:effectLst/>
              <a:latin typeface="+mn-lt"/>
              <a:ea typeface="+mn-ea"/>
              <a:cs typeface="+mn-cs"/>
            </a:rPr>
            <a:t>ため</a:t>
          </a:r>
          <a:r>
            <a:rPr kumimoji="1" lang="ja-JP" altLang="ja-JP" sz="1050" b="0" i="0" baseline="0">
              <a:solidFill>
                <a:schemeClr val="dk1"/>
              </a:solidFill>
              <a:effectLst/>
              <a:latin typeface="+mn-lt"/>
              <a:ea typeface="+mn-ea"/>
              <a:cs typeface="+mn-cs"/>
            </a:rPr>
            <a:t>、財政調整基金等を取崩し財源不足に対応した。このため、ふるさと寄付金の活用により財政調整基金の取崩しを免れた平成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年度を除く年度の実質単年度収支は赤字となっている。令和元年度</a:t>
          </a:r>
          <a:r>
            <a:rPr kumimoji="1" lang="ja-JP" altLang="en-US" sz="1050" b="0" i="0" baseline="0">
              <a:solidFill>
                <a:schemeClr val="dk1"/>
              </a:solidFill>
              <a:effectLst/>
              <a:latin typeface="+mn-lt"/>
              <a:ea typeface="+mn-ea"/>
              <a:cs typeface="+mn-cs"/>
            </a:rPr>
            <a:t>及び令和２年度</a:t>
          </a:r>
          <a:r>
            <a:rPr kumimoji="1" lang="ja-JP" altLang="ja-JP" sz="1050" b="0" i="0" baseline="0">
              <a:solidFill>
                <a:schemeClr val="dk1"/>
              </a:solidFill>
              <a:effectLst/>
              <a:latin typeface="+mn-lt"/>
              <a:ea typeface="+mn-ea"/>
              <a:cs typeface="+mn-cs"/>
            </a:rPr>
            <a:t>は、ふるさと寄付金の活用により財政調整基金の取崩しを回避できたため基金残高は前年度</a:t>
          </a:r>
          <a:r>
            <a:rPr kumimoji="1" lang="ja-JP" altLang="en-US" sz="1050" b="0" i="0" baseline="0">
              <a:solidFill>
                <a:schemeClr val="dk1"/>
              </a:solidFill>
              <a:effectLst/>
              <a:latin typeface="+mn-lt"/>
              <a:ea typeface="+mn-ea"/>
              <a:cs typeface="+mn-cs"/>
            </a:rPr>
            <a:t>から微増となっている。なお、基金</a:t>
          </a:r>
          <a:r>
            <a:rPr kumimoji="1" lang="ja-JP" altLang="ja-JP" sz="1050" b="0" i="0" baseline="0">
              <a:solidFill>
                <a:schemeClr val="dk1"/>
              </a:solidFill>
              <a:effectLst/>
              <a:latin typeface="+mn-lt"/>
              <a:ea typeface="+mn-ea"/>
              <a:cs typeface="+mn-cs"/>
            </a:rPr>
            <a:t>残高の標準財政規模比が減少しているのは、標準財政規模が増加したためである。今後も経常経費の増加や新規整備事業の実施、施設の更新</a:t>
          </a:r>
          <a:r>
            <a:rPr kumimoji="1" lang="ja-JP" altLang="en-US" sz="1050" b="0" i="0" baseline="0">
              <a:solidFill>
                <a:schemeClr val="dk1"/>
              </a:solidFill>
              <a:effectLst/>
              <a:latin typeface="+mn-lt"/>
              <a:ea typeface="+mn-ea"/>
              <a:cs typeface="+mn-cs"/>
            </a:rPr>
            <a:t>などが</a:t>
          </a:r>
          <a:r>
            <a:rPr kumimoji="1" lang="ja-JP" altLang="ja-JP" sz="1050" b="0" i="0" baseline="0">
              <a:solidFill>
                <a:schemeClr val="dk1"/>
              </a:solidFill>
              <a:effectLst/>
              <a:latin typeface="+mn-lt"/>
              <a:ea typeface="+mn-ea"/>
              <a:cs typeface="+mn-cs"/>
            </a:rPr>
            <a:t>予定されて</a:t>
          </a:r>
          <a:r>
            <a:rPr kumimoji="1" lang="ja-JP" altLang="en-US" sz="1050" b="0" i="0" baseline="0">
              <a:solidFill>
                <a:schemeClr val="dk1"/>
              </a:solidFill>
              <a:effectLst/>
              <a:latin typeface="+mn-lt"/>
              <a:ea typeface="+mn-ea"/>
              <a:cs typeface="+mn-cs"/>
            </a:rPr>
            <a:t>おり</a:t>
          </a:r>
          <a:r>
            <a:rPr kumimoji="1" lang="ja-JP" altLang="ja-JP" sz="1050" b="0" i="0" baseline="0">
              <a:solidFill>
                <a:schemeClr val="dk1"/>
              </a:solidFill>
              <a:effectLst/>
              <a:latin typeface="+mn-lt"/>
              <a:ea typeface="+mn-ea"/>
              <a:cs typeface="+mn-cs"/>
            </a:rPr>
            <a:t>財政調整基金の取崩しが予想されるため、計画的かつ効率的な財政運営が必要である。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水道事業会計は、給水戸数増加により水道加入金等の収入が増加したため黒字額が大きくなっている。公共下水道事業会計は、公共下水道の面整備推進に伴う供用開始区域の拡大により、下水道使用料が増加したため黒字額が大きくなっている。以上２会計を除く特別会計については、一般会計からの繰入金により収支を調整しており、黒字額が大きく変動することはない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水道事業会計は、水道加入金の収入の減少が予想されることから黒字額が減少することが考えられる。公共下水道事業会計は、面整備が完了すると受益者負担金収入の減少が予想される。また、面整備による事業費の増加により地方債残高が増加しており、管渠や施設の更新も必要となるため、黒字額は減少していく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一般会計は、経常経費の増加や新規整備事業の実施、施設の更新等による財源不足は財政調整基金繰入金により調整するため、計画的かつ効率的な財政運営が必要である。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19935803</v>
      </c>
      <c r="BO4" s="433"/>
      <c r="BP4" s="433"/>
      <c r="BQ4" s="433"/>
      <c r="BR4" s="433"/>
      <c r="BS4" s="433"/>
      <c r="BT4" s="433"/>
      <c r="BU4" s="434"/>
      <c r="BV4" s="432">
        <v>13559049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19563131</v>
      </c>
      <c r="BO5" s="470"/>
      <c r="BP5" s="470"/>
      <c r="BQ5" s="470"/>
      <c r="BR5" s="470"/>
      <c r="BS5" s="470"/>
      <c r="BT5" s="470"/>
      <c r="BU5" s="471"/>
      <c r="BV5" s="469">
        <v>12918343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96.2</v>
      </c>
      <c r="CU5" s="467"/>
      <c r="CV5" s="467"/>
      <c r="CW5" s="467"/>
      <c r="CX5" s="467"/>
      <c r="CY5" s="467"/>
      <c r="CZ5" s="467"/>
      <c r="DA5" s="468"/>
      <c r="DB5" s="466">
        <v>90.1</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372672</v>
      </c>
      <c r="BO6" s="470"/>
      <c r="BP6" s="470"/>
      <c r="BQ6" s="470"/>
      <c r="BR6" s="470"/>
      <c r="BS6" s="470"/>
      <c r="BT6" s="470"/>
      <c r="BU6" s="471"/>
      <c r="BV6" s="469">
        <v>640706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94.7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19324</v>
      </c>
      <c r="BO7" s="470"/>
      <c r="BP7" s="470"/>
      <c r="BQ7" s="470"/>
      <c r="BR7" s="470"/>
      <c r="BS7" s="470"/>
      <c r="BT7" s="470"/>
      <c r="BU7" s="471"/>
      <c r="BV7" s="469">
        <v>347905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6747209</v>
      </c>
      <c r="CU7" s="470"/>
      <c r="CV7" s="470"/>
      <c r="CW7" s="470"/>
      <c r="CX7" s="470"/>
      <c r="CY7" s="470"/>
      <c r="CZ7" s="470"/>
      <c r="DA7" s="471"/>
      <c r="DB7" s="469">
        <v>6365347</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101</v>
      </c>
      <c r="AV8" s="502"/>
      <c r="AW8" s="502"/>
      <c r="AX8" s="502"/>
      <c r="AY8" s="503" t="s">
        <v>109</v>
      </c>
      <c r="AZ8" s="504"/>
      <c r="BA8" s="504"/>
      <c r="BB8" s="504"/>
      <c r="BC8" s="504"/>
      <c r="BD8" s="504"/>
      <c r="BE8" s="504"/>
      <c r="BF8" s="504"/>
      <c r="BG8" s="504"/>
      <c r="BH8" s="504"/>
      <c r="BI8" s="504"/>
      <c r="BJ8" s="504"/>
      <c r="BK8" s="504"/>
      <c r="BL8" s="504"/>
      <c r="BM8" s="505"/>
      <c r="BN8" s="469">
        <v>353348</v>
      </c>
      <c r="BO8" s="470"/>
      <c r="BP8" s="470"/>
      <c r="BQ8" s="470"/>
      <c r="BR8" s="470"/>
      <c r="BS8" s="470"/>
      <c r="BT8" s="470"/>
      <c r="BU8" s="471"/>
      <c r="BV8" s="469">
        <v>292801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32927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60547</v>
      </c>
      <c r="BO9" s="470"/>
      <c r="BP9" s="470"/>
      <c r="BQ9" s="470"/>
      <c r="BR9" s="470"/>
      <c r="BS9" s="470"/>
      <c r="BT9" s="470"/>
      <c r="BU9" s="471"/>
      <c r="BV9" s="469">
        <v>-90806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8.1</v>
      </c>
      <c r="CU9" s="467"/>
      <c r="CV9" s="467"/>
      <c r="CW9" s="467"/>
      <c r="CX9" s="467"/>
      <c r="CY9" s="467"/>
      <c r="CZ9" s="467"/>
      <c r="DA9" s="468"/>
      <c r="DB9" s="466">
        <v>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30344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877</v>
      </c>
      <c r="BO10" s="470"/>
      <c r="BP10" s="470"/>
      <c r="BQ10" s="470"/>
      <c r="BR10" s="470"/>
      <c r="BS10" s="470"/>
      <c r="BT10" s="470"/>
      <c r="BU10" s="471"/>
      <c r="BV10" s="469">
        <v>318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33690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101</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33176</v>
      </c>
      <c r="S13" s="554"/>
      <c r="T13" s="554"/>
      <c r="U13" s="554"/>
      <c r="V13" s="555"/>
      <c r="W13" s="485" t="s">
        <v>138</v>
      </c>
      <c r="X13" s="486"/>
      <c r="Y13" s="486"/>
      <c r="Z13" s="486"/>
      <c r="AA13" s="486"/>
      <c r="AB13" s="476"/>
      <c r="AC13" s="520">
        <v>309</v>
      </c>
      <c r="AD13" s="521"/>
      <c r="AE13" s="521"/>
      <c r="AF13" s="521"/>
      <c r="AG13" s="563"/>
      <c r="AH13" s="520">
        <v>330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61424</v>
      </c>
      <c r="BO13" s="470"/>
      <c r="BP13" s="470"/>
      <c r="BQ13" s="470"/>
      <c r="BR13" s="470"/>
      <c r="BS13" s="470"/>
      <c r="BT13" s="470"/>
      <c r="BU13" s="471"/>
      <c r="BV13" s="469">
        <v>-90488</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33368</v>
      </c>
      <c r="S14" s="554"/>
      <c r="T14" s="554"/>
      <c r="U14" s="554"/>
      <c r="V14" s="555"/>
      <c r="W14" s="459"/>
      <c r="X14" s="460"/>
      <c r="Y14" s="460"/>
      <c r="Z14" s="460"/>
      <c r="AA14" s="460"/>
      <c r="AB14" s="449"/>
      <c r="AC14" s="556">
        <v>2.2999999999999998</v>
      </c>
      <c r="AD14" s="557"/>
      <c r="AE14" s="557"/>
      <c r="AF14" s="557"/>
      <c r="AG14" s="558"/>
      <c r="AH14" s="556">
        <v>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59.8</v>
      </c>
      <c r="CU14" s="568"/>
      <c r="CV14" s="568"/>
      <c r="CW14" s="568"/>
      <c r="CX14" s="568"/>
      <c r="CY14" s="568"/>
      <c r="CZ14" s="568"/>
      <c r="DA14" s="569"/>
      <c r="DB14" s="567">
        <v>88.2</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145</v>
      </c>
      <c r="N15" s="561"/>
      <c r="O15" s="561"/>
      <c r="P15" s="561"/>
      <c r="Q15" s="562"/>
      <c r="R15" s="553">
        <v>32899</v>
      </c>
      <c r="S15" s="554"/>
      <c r="T15" s="554"/>
      <c r="U15" s="554"/>
      <c r="V15" s="555"/>
      <c r="W15" s="485" t="s">
        <v>146</v>
      </c>
      <c r="X15" s="486"/>
      <c r="Y15" s="486"/>
      <c r="Z15" s="486"/>
      <c r="AA15" s="486"/>
      <c r="AB15" s="476"/>
      <c r="AC15" s="520">
        <v>2690</v>
      </c>
      <c r="AD15" s="521"/>
      <c r="AE15" s="521"/>
      <c r="AF15" s="521"/>
      <c r="AG15" s="563"/>
      <c r="AH15" s="520">
        <v>2455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4699808</v>
      </c>
      <c r="BO15" s="433"/>
      <c r="BP15" s="433"/>
      <c r="BQ15" s="433"/>
      <c r="BR15" s="433"/>
      <c r="BS15" s="433"/>
      <c r="BT15" s="433"/>
      <c r="BU15" s="434"/>
      <c r="BV15" s="432">
        <v>4306892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20.2</v>
      </c>
      <c r="AD16" s="557"/>
      <c r="AE16" s="557"/>
      <c r="AF16" s="557"/>
      <c r="AG16" s="558"/>
      <c r="AH16" s="556">
        <v>21.9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5133640</v>
      </c>
      <c r="BO16" s="470"/>
      <c r="BP16" s="470"/>
      <c r="BQ16" s="470"/>
      <c r="BR16" s="470"/>
      <c r="BS16" s="470"/>
      <c r="BT16" s="470"/>
      <c r="BU16" s="471"/>
      <c r="BV16" s="469">
        <v>4793305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10299</v>
      </c>
      <c r="AD17" s="521"/>
      <c r="AE17" s="521"/>
      <c r="AF17" s="521"/>
      <c r="AG17" s="563"/>
      <c r="AH17" s="520">
        <v>8408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6036145</v>
      </c>
      <c r="BO17" s="470"/>
      <c r="BP17" s="470"/>
      <c r="BQ17" s="470"/>
      <c r="BR17" s="470"/>
      <c r="BS17" s="470"/>
      <c r="BT17" s="470"/>
      <c r="BU17" s="471"/>
      <c r="BV17" s="469">
        <v>5553094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18.93</v>
      </c>
      <c r="M18" s="585"/>
      <c r="N18" s="585"/>
      <c r="O18" s="585"/>
      <c r="P18" s="585"/>
      <c r="Q18" s="585"/>
      <c r="R18" s="586"/>
      <c r="S18" s="586"/>
      <c r="T18" s="586"/>
      <c r="U18" s="586"/>
      <c r="V18" s="587"/>
      <c r="W18" s="487"/>
      <c r="X18" s="488"/>
      <c r="Y18" s="488"/>
      <c r="Z18" s="488"/>
      <c r="AA18" s="488"/>
      <c r="AB18" s="479"/>
      <c r="AC18" s="588">
        <v>77.400000000000006</v>
      </c>
      <c r="AD18" s="589"/>
      <c r="AE18" s="589"/>
      <c r="AF18" s="589"/>
      <c r="AG18" s="590"/>
      <c r="AH18" s="588">
        <v>75.099999999999994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6290204</v>
      </c>
      <c r="BO18" s="470"/>
      <c r="BP18" s="470"/>
      <c r="BQ18" s="470"/>
      <c r="BR18" s="470"/>
      <c r="BS18" s="470"/>
      <c r="BT18" s="470"/>
      <c r="BU18" s="471"/>
      <c r="BV18" s="469">
        <v>6035711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1739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11617687</v>
      </c>
      <c r="BO19" s="470"/>
      <c r="BP19" s="470"/>
      <c r="BQ19" s="470"/>
      <c r="BR19" s="470"/>
      <c r="BS19" s="470"/>
      <c r="BT19" s="470"/>
      <c r="BU19" s="471"/>
      <c r="BV19" s="469">
        <v>10173251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12469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14060156</v>
      </c>
      <c r="BO23" s="470"/>
      <c r="BP23" s="470"/>
      <c r="BQ23" s="470"/>
      <c r="BR23" s="470"/>
      <c r="BS23" s="470"/>
      <c r="BT23" s="470"/>
      <c r="BU23" s="471"/>
      <c r="BV23" s="469">
        <v>13878559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8320</v>
      </c>
      <c r="R24" s="521"/>
      <c r="S24" s="521"/>
      <c r="T24" s="521"/>
      <c r="U24" s="521"/>
      <c r="V24" s="563"/>
      <c r="W24" s="622"/>
      <c r="X24" s="610"/>
      <c r="Y24" s="611"/>
      <c r="Z24" s="519" t="s">
        <v>170</v>
      </c>
      <c r="AA24" s="499"/>
      <c r="AB24" s="499"/>
      <c r="AC24" s="499"/>
      <c r="AD24" s="499"/>
      <c r="AE24" s="499"/>
      <c r="AF24" s="499"/>
      <c r="AG24" s="500"/>
      <c r="AH24" s="520">
        <v>131</v>
      </c>
      <c r="AI24" s="521"/>
      <c r="AJ24" s="521"/>
      <c r="AK24" s="521"/>
      <c r="AL24" s="563"/>
      <c r="AM24" s="520">
        <v>393262</v>
      </c>
      <c r="AN24" s="521"/>
      <c r="AO24" s="521"/>
      <c r="AP24" s="521"/>
      <c r="AQ24" s="521"/>
      <c r="AR24" s="563"/>
      <c r="AS24" s="520">
        <v>3002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13741158</v>
      </c>
      <c r="BO24" s="470"/>
      <c r="BP24" s="470"/>
      <c r="BQ24" s="470"/>
      <c r="BR24" s="470"/>
      <c r="BS24" s="470"/>
      <c r="BT24" s="470"/>
      <c r="BU24" s="471"/>
      <c r="BV24" s="469">
        <v>13542066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2</v>
      </c>
      <c r="M25" s="521"/>
      <c r="N25" s="521"/>
      <c r="O25" s="521"/>
      <c r="P25" s="563"/>
      <c r="Q25" s="520">
        <v>6730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128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1465529</v>
      </c>
      <c r="BO25" s="433"/>
      <c r="BP25" s="433"/>
      <c r="BQ25" s="433"/>
      <c r="BR25" s="433"/>
      <c r="BS25" s="433"/>
      <c r="BT25" s="433"/>
      <c r="BU25" s="434"/>
      <c r="BV25" s="432">
        <v>1489402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6260</v>
      </c>
      <c r="R26" s="521"/>
      <c r="S26" s="521"/>
      <c r="T26" s="521"/>
      <c r="U26" s="521"/>
      <c r="V26" s="563"/>
      <c r="W26" s="622"/>
      <c r="X26" s="610"/>
      <c r="Y26" s="611"/>
      <c r="Z26" s="519" t="s">
        <v>178</v>
      </c>
      <c r="AA26" s="632"/>
      <c r="AB26" s="632"/>
      <c r="AC26" s="632"/>
      <c r="AD26" s="632"/>
      <c r="AE26" s="632"/>
      <c r="AF26" s="632"/>
      <c r="AG26" s="633"/>
      <c r="AH26" s="520" t="s">
        <v>175</v>
      </c>
      <c r="AI26" s="521"/>
      <c r="AJ26" s="521"/>
      <c r="AK26" s="521"/>
      <c r="AL26" s="563"/>
      <c r="AM26" s="520" t="s">
        <v>175</v>
      </c>
      <c r="AN26" s="521"/>
      <c r="AO26" s="521"/>
      <c r="AP26" s="521"/>
      <c r="AQ26" s="521"/>
      <c r="AR26" s="563"/>
      <c r="AS26" s="520" t="s">
        <v>128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3460</v>
      </c>
      <c r="R27" s="521"/>
      <c r="S27" s="521"/>
      <c r="T27" s="521"/>
      <c r="U27" s="521"/>
      <c r="V27" s="563"/>
      <c r="W27" s="622"/>
      <c r="X27" s="610"/>
      <c r="Y27" s="611"/>
      <c r="Z27" s="519" t="s">
        <v>181</v>
      </c>
      <c r="AA27" s="499"/>
      <c r="AB27" s="499"/>
      <c r="AC27" s="499"/>
      <c r="AD27" s="499"/>
      <c r="AE27" s="499"/>
      <c r="AF27" s="499"/>
      <c r="AG27" s="500"/>
      <c r="AH27" s="520">
        <v>13</v>
      </c>
      <c r="AI27" s="521"/>
      <c r="AJ27" s="521"/>
      <c r="AK27" s="521"/>
      <c r="AL27" s="563"/>
      <c r="AM27" s="520">
        <v>40534</v>
      </c>
      <c r="AN27" s="521"/>
      <c r="AO27" s="521"/>
      <c r="AP27" s="521"/>
      <c r="AQ27" s="521"/>
      <c r="AR27" s="563"/>
      <c r="AS27" s="520">
        <v>3118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140000</v>
      </c>
      <c r="BO27" s="646"/>
      <c r="BP27" s="646"/>
      <c r="BQ27" s="646"/>
      <c r="BR27" s="646"/>
      <c r="BS27" s="646"/>
      <c r="BT27" s="646"/>
      <c r="BU27" s="647"/>
      <c r="BV27" s="645">
        <v>140000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2830</v>
      </c>
      <c r="R28" s="521"/>
      <c r="S28" s="521"/>
      <c r="T28" s="521"/>
      <c r="U28" s="521"/>
      <c r="V28" s="563"/>
      <c r="W28" s="622"/>
      <c r="X28" s="610"/>
      <c r="Y28" s="611"/>
      <c r="Z28" s="519" t="s">
        <v>184</v>
      </c>
      <c r="AA28" s="499"/>
      <c r="AB28" s="499"/>
      <c r="AC28" s="499"/>
      <c r="AD28" s="499"/>
      <c r="AE28" s="499"/>
      <c r="AF28" s="499"/>
      <c r="AG28" s="500"/>
      <c r="AH28" s="520" t="s">
        <v>129</v>
      </c>
      <c r="AI28" s="521"/>
      <c r="AJ28" s="521"/>
      <c r="AK28" s="521"/>
      <c r="AL28" s="563"/>
      <c r="AM28" s="520" t="s">
        <v>174</v>
      </c>
      <c r="AN28" s="521"/>
      <c r="AO28" s="521"/>
      <c r="AP28" s="521"/>
      <c r="AQ28" s="521"/>
      <c r="AR28" s="563"/>
      <c r="AS28" s="520" t="s">
        <v>175</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2407833</v>
      </c>
      <c r="BO28" s="433"/>
      <c r="BP28" s="433"/>
      <c r="BQ28" s="433"/>
      <c r="BR28" s="433"/>
      <c r="BS28" s="433"/>
      <c r="BT28" s="433"/>
      <c r="BU28" s="434"/>
      <c r="BV28" s="432">
        <v>2406956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10</v>
      </c>
      <c r="M29" s="521"/>
      <c r="N29" s="521"/>
      <c r="O29" s="521"/>
      <c r="P29" s="563"/>
      <c r="Q29" s="520">
        <v>2640</v>
      </c>
      <c r="R29" s="521"/>
      <c r="S29" s="521"/>
      <c r="T29" s="521"/>
      <c r="U29" s="521"/>
      <c r="V29" s="563"/>
      <c r="W29" s="623"/>
      <c r="X29" s="624"/>
      <c r="Y29" s="625"/>
      <c r="Z29" s="519" t="s">
        <v>187</v>
      </c>
      <c r="AA29" s="499"/>
      <c r="AB29" s="499"/>
      <c r="AC29" s="499"/>
      <c r="AD29" s="499"/>
      <c r="AE29" s="499"/>
      <c r="AF29" s="499"/>
      <c r="AG29" s="500"/>
      <c r="AH29" s="520">
        <v>144</v>
      </c>
      <c r="AI29" s="521"/>
      <c r="AJ29" s="521"/>
      <c r="AK29" s="521"/>
      <c r="AL29" s="563"/>
      <c r="AM29" s="520">
        <v>433796</v>
      </c>
      <c r="AN29" s="521"/>
      <c r="AO29" s="521"/>
      <c r="AP29" s="521"/>
      <c r="AQ29" s="521"/>
      <c r="AR29" s="563"/>
      <c r="AS29" s="520">
        <v>3012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649629</v>
      </c>
      <c r="BO29" s="470"/>
      <c r="BP29" s="470"/>
      <c r="BQ29" s="470"/>
      <c r="BR29" s="470"/>
      <c r="BS29" s="470"/>
      <c r="BT29" s="470"/>
      <c r="BU29" s="471"/>
      <c r="BV29" s="469">
        <v>349422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1821143</v>
      </c>
      <c r="BO30" s="646"/>
      <c r="BP30" s="646"/>
      <c r="BQ30" s="646"/>
      <c r="BR30" s="646"/>
      <c r="BS30" s="646"/>
      <c r="BT30" s="646"/>
      <c r="BU30" s="647"/>
      <c r="BV30" s="645">
        <v>728699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玄界環境組合(一般会計)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新宮町文化振興財団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IF('各会計、関係団体の財政状況及び健全化判断比率'!B31="","",'各会計、関係団体の財政状況及び健全化判断比率'!B31)</f>
        <v>公共下水道事業会計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渡船事業特別会計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古賀高等学校組合(一般会計)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新宮町土地開発公社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相島診療所事業特別会計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IF('各会計、関係団体の財政状況及び健全化判断比率'!B34="","",'各会計、関係団体の財政状況及び健全化判断比率'!B34)</f>
        <v>相島漁業集落環境整備事業特別会計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福岡県市町村消防団員等公務災害補償組合(一般会計)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福岡県市町村職員退職手当組合(一般会計)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福岡県市町村職員退職手当組合（基金特別会計）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福岡県自治会館管理組合(一般会計)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糟屋郡自治会館組合(一般会計)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北筑昇華苑組合(一般会計)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粕屋北部消防組合(一般会計)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粕屋北部消防組合(休日診療所事業特別会計)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ZzBD5J8Q0c5BbG+Flt7vOUTa5npxeg4LLZF+TkA97Xd2fmCR+I/gwi9TjhAjQKRMY1V8cYcqi+v4OjXnezSWyQ==" saltValue="czUBduqgYFbHPGuHKYEp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563</v>
      </c>
      <c r="D34" s="1250"/>
      <c r="E34" s="1251"/>
      <c r="F34" s="32">
        <v>16.28</v>
      </c>
      <c r="G34" s="33">
        <v>15.86</v>
      </c>
      <c r="H34" s="33">
        <v>16.420000000000002</v>
      </c>
      <c r="I34" s="33">
        <v>16.579999999999998</v>
      </c>
      <c r="J34" s="34">
        <v>15.49</v>
      </c>
      <c r="K34" s="22"/>
      <c r="L34" s="22"/>
      <c r="M34" s="22"/>
      <c r="N34" s="22"/>
      <c r="O34" s="22"/>
      <c r="P34" s="22"/>
    </row>
    <row r="35" spans="1:16" ht="39" customHeight="1">
      <c r="A35" s="22"/>
      <c r="B35" s="35"/>
      <c r="C35" s="1244" t="s">
        <v>564</v>
      </c>
      <c r="D35" s="1245"/>
      <c r="E35" s="1246"/>
      <c r="F35" s="36">
        <v>5.44</v>
      </c>
      <c r="G35" s="37">
        <v>5.57</v>
      </c>
      <c r="H35" s="37">
        <v>6.02</v>
      </c>
      <c r="I35" s="37">
        <v>4.5599999999999996</v>
      </c>
      <c r="J35" s="38">
        <v>5.2</v>
      </c>
      <c r="K35" s="22"/>
      <c r="L35" s="22"/>
      <c r="M35" s="22"/>
      <c r="N35" s="22"/>
      <c r="O35" s="22"/>
      <c r="P35" s="22"/>
    </row>
    <row r="36" spans="1:16" ht="39" customHeight="1">
      <c r="A36" s="22"/>
      <c r="B36" s="35"/>
      <c r="C36" s="1244" t="s">
        <v>565</v>
      </c>
      <c r="D36" s="1245"/>
      <c r="E36" s="1246"/>
      <c r="F36" s="36" t="s">
        <v>513</v>
      </c>
      <c r="G36" s="37" t="s">
        <v>513</v>
      </c>
      <c r="H36" s="37">
        <v>2.14</v>
      </c>
      <c r="I36" s="37">
        <v>2.56</v>
      </c>
      <c r="J36" s="38">
        <v>3.24</v>
      </c>
      <c r="K36" s="22"/>
      <c r="L36" s="22"/>
      <c r="M36" s="22"/>
      <c r="N36" s="22"/>
      <c r="O36" s="22"/>
      <c r="P36" s="22"/>
    </row>
    <row r="37" spans="1:16" ht="39" customHeight="1">
      <c r="A37" s="22"/>
      <c r="B37" s="35"/>
      <c r="C37" s="1244" t="s">
        <v>566</v>
      </c>
      <c r="D37" s="1245"/>
      <c r="E37" s="1246"/>
      <c r="F37" s="36">
        <v>0.22</v>
      </c>
      <c r="G37" s="37">
        <v>0.13</v>
      </c>
      <c r="H37" s="37">
        <v>0.17</v>
      </c>
      <c r="I37" s="37">
        <v>0.17</v>
      </c>
      <c r="J37" s="38">
        <v>0.48</v>
      </c>
      <c r="K37" s="22"/>
      <c r="L37" s="22"/>
      <c r="M37" s="22"/>
      <c r="N37" s="22"/>
      <c r="O37" s="22"/>
      <c r="P37" s="22"/>
    </row>
    <row r="38" spans="1:16" ht="39" customHeight="1">
      <c r="A38" s="22"/>
      <c r="B38" s="35"/>
      <c r="C38" s="1244" t="s">
        <v>567</v>
      </c>
      <c r="D38" s="1245"/>
      <c r="E38" s="1246"/>
      <c r="F38" s="36">
        <v>0.04</v>
      </c>
      <c r="G38" s="37">
        <v>0.05</v>
      </c>
      <c r="H38" s="37">
        <v>0.04</v>
      </c>
      <c r="I38" s="37">
        <v>0.03</v>
      </c>
      <c r="J38" s="38">
        <v>0.08</v>
      </c>
      <c r="K38" s="22"/>
      <c r="L38" s="22"/>
      <c r="M38" s="22"/>
      <c r="N38" s="22"/>
      <c r="O38" s="22"/>
      <c r="P38" s="22"/>
    </row>
    <row r="39" spans="1:16" ht="39" customHeight="1">
      <c r="A39" s="22"/>
      <c r="B39" s="35"/>
      <c r="C39" s="1244" t="s">
        <v>568</v>
      </c>
      <c r="D39" s="1245"/>
      <c r="E39" s="1246"/>
      <c r="F39" s="36">
        <v>0.03</v>
      </c>
      <c r="G39" s="37">
        <v>0.35</v>
      </c>
      <c r="H39" s="37">
        <v>0.28000000000000003</v>
      </c>
      <c r="I39" s="37">
        <v>0.19</v>
      </c>
      <c r="J39" s="38">
        <v>0.05</v>
      </c>
      <c r="K39" s="22"/>
      <c r="L39" s="22"/>
      <c r="M39" s="22"/>
      <c r="N39" s="22"/>
      <c r="O39" s="22"/>
      <c r="P39" s="22"/>
    </row>
    <row r="40" spans="1:16" ht="39" customHeight="1">
      <c r="A40" s="22"/>
      <c r="B40" s="35"/>
      <c r="C40" s="1244" t="s">
        <v>569</v>
      </c>
      <c r="D40" s="1245"/>
      <c r="E40" s="1246"/>
      <c r="F40" s="36">
        <v>0.04</v>
      </c>
      <c r="G40" s="37">
        <v>0.02</v>
      </c>
      <c r="H40" s="37">
        <v>0.02</v>
      </c>
      <c r="I40" s="37">
        <v>0.03</v>
      </c>
      <c r="J40" s="38">
        <v>0.02</v>
      </c>
      <c r="K40" s="22"/>
      <c r="L40" s="22"/>
      <c r="M40" s="22"/>
      <c r="N40" s="22"/>
      <c r="O40" s="22"/>
      <c r="P40" s="22"/>
    </row>
    <row r="41" spans="1:16" ht="39" customHeight="1">
      <c r="A41" s="22"/>
      <c r="B41" s="35"/>
      <c r="C41" s="1244" t="s">
        <v>570</v>
      </c>
      <c r="D41" s="1245"/>
      <c r="E41" s="1246"/>
      <c r="F41" s="36">
        <v>0.01</v>
      </c>
      <c r="G41" s="37">
        <v>0</v>
      </c>
      <c r="H41" s="37">
        <v>0.02</v>
      </c>
      <c r="I41" s="37">
        <v>0.01</v>
      </c>
      <c r="J41" s="38">
        <v>0.01</v>
      </c>
      <c r="K41" s="22"/>
      <c r="L41" s="22"/>
      <c r="M41" s="22"/>
      <c r="N41" s="22"/>
      <c r="O41" s="22"/>
      <c r="P41" s="22"/>
    </row>
    <row r="42" spans="1:16" ht="39" customHeight="1">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572</v>
      </c>
      <c r="D43" s="1248"/>
      <c r="E43" s="1249"/>
      <c r="F43" s="41">
        <v>1.06</v>
      </c>
      <c r="G43" s="42">
        <v>2.4300000000000002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Fk4m3vi4AuEDayV+6+aeDZyS/C1zE/GOUdXX9JtbWlc4TqQ5oYrM+gzl5U21FAZfgy8zjsjekm1w6e7IUeRHw==" saltValue="Ad+XPEdR37u7iOLZgfWF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2" t="s">
        <v>11</v>
      </c>
      <c r="C45" s="1253"/>
      <c r="D45" s="58"/>
      <c r="E45" s="1258" t="s">
        <v>12</v>
      </c>
      <c r="F45" s="1258"/>
      <c r="G45" s="1258"/>
      <c r="H45" s="1258"/>
      <c r="I45" s="1258"/>
      <c r="J45" s="1259"/>
      <c r="K45" s="59">
        <v>747</v>
      </c>
      <c r="L45" s="60">
        <v>762</v>
      </c>
      <c r="M45" s="60">
        <v>793</v>
      </c>
      <c r="N45" s="60">
        <v>815</v>
      </c>
      <c r="O45" s="61">
        <v>941</v>
      </c>
      <c r="P45" s="48"/>
      <c r="Q45" s="48"/>
      <c r="R45" s="48"/>
      <c r="S45" s="48"/>
      <c r="T45" s="48"/>
      <c r="U45" s="48"/>
    </row>
    <row r="46" spans="1:21" ht="30.75" customHeight="1">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c r="A48" s="48"/>
      <c r="B48" s="1254"/>
      <c r="C48" s="1255"/>
      <c r="D48" s="62"/>
      <c r="E48" s="1260" t="s">
        <v>15</v>
      </c>
      <c r="F48" s="1260"/>
      <c r="G48" s="1260"/>
      <c r="H48" s="1260"/>
      <c r="I48" s="1260"/>
      <c r="J48" s="1261"/>
      <c r="K48" s="63">
        <v>215</v>
      </c>
      <c r="L48" s="64">
        <v>235</v>
      </c>
      <c r="M48" s="64">
        <v>239</v>
      </c>
      <c r="N48" s="64">
        <v>244</v>
      </c>
      <c r="O48" s="65">
        <v>230</v>
      </c>
      <c r="P48" s="48"/>
      <c r="Q48" s="48"/>
      <c r="R48" s="48"/>
      <c r="S48" s="48"/>
      <c r="T48" s="48"/>
      <c r="U48" s="48"/>
    </row>
    <row r="49" spans="1:21" ht="30.75" customHeight="1">
      <c r="A49" s="48"/>
      <c r="B49" s="1254"/>
      <c r="C49" s="1255"/>
      <c r="D49" s="62"/>
      <c r="E49" s="1260" t="s">
        <v>16</v>
      </c>
      <c r="F49" s="1260"/>
      <c r="G49" s="1260"/>
      <c r="H49" s="1260"/>
      <c r="I49" s="1260"/>
      <c r="J49" s="1261"/>
      <c r="K49" s="63">
        <v>157</v>
      </c>
      <c r="L49" s="64">
        <v>76</v>
      </c>
      <c r="M49" s="64">
        <v>84</v>
      </c>
      <c r="N49" s="64">
        <v>41</v>
      </c>
      <c r="O49" s="65">
        <v>41</v>
      </c>
      <c r="P49" s="48"/>
      <c r="Q49" s="48"/>
      <c r="R49" s="48"/>
      <c r="S49" s="48"/>
      <c r="T49" s="48"/>
      <c r="U49" s="48"/>
    </row>
    <row r="50" spans="1:21" ht="30.75" customHeight="1">
      <c r="A50" s="48"/>
      <c r="B50" s="1254"/>
      <c r="C50" s="1255"/>
      <c r="D50" s="62"/>
      <c r="E50" s="1260" t="s">
        <v>17</v>
      </c>
      <c r="F50" s="1260"/>
      <c r="G50" s="1260"/>
      <c r="H50" s="1260"/>
      <c r="I50" s="1260"/>
      <c r="J50" s="1261"/>
      <c r="K50" s="63">
        <v>98</v>
      </c>
      <c r="L50" s="64">
        <v>96</v>
      </c>
      <c r="M50" s="64">
        <v>9</v>
      </c>
      <c r="N50" s="64">
        <v>11</v>
      </c>
      <c r="O50" s="65">
        <v>32</v>
      </c>
      <c r="P50" s="48"/>
      <c r="Q50" s="48"/>
      <c r="R50" s="48"/>
      <c r="S50" s="48"/>
      <c r="T50" s="48"/>
      <c r="U50" s="48"/>
    </row>
    <row r="51" spans="1:21" ht="30.75" customHeight="1">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c r="A52" s="48"/>
      <c r="B52" s="1262" t="s">
        <v>19</v>
      </c>
      <c r="C52" s="1263"/>
      <c r="D52" s="66"/>
      <c r="E52" s="1260" t="s">
        <v>20</v>
      </c>
      <c r="F52" s="1260"/>
      <c r="G52" s="1260"/>
      <c r="H52" s="1260"/>
      <c r="I52" s="1260"/>
      <c r="J52" s="1261"/>
      <c r="K52" s="63">
        <v>761</v>
      </c>
      <c r="L52" s="64">
        <v>731</v>
      </c>
      <c r="M52" s="64">
        <v>708</v>
      </c>
      <c r="N52" s="64">
        <v>738</v>
      </c>
      <c r="O52" s="65">
        <v>751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456</v>
      </c>
      <c r="L53" s="69">
        <v>438</v>
      </c>
      <c r="M53" s="69">
        <v>417</v>
      </c>
      <c r="N53" s="69">
        <v>373</v>
      </c>
      <c r="O53" s="70">
        <v>493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609</v>
      </c>
      <c r="L57" s="84" t="s">
        <v>609</v>
      </c>
      <c r="M57" s="84" t="s">
        <v>609</v>
      </c>
      <c r="N57" s="84" t="s">
        <v>609</v>
      </c>
      <c r="O57" s="85" t="s">
        <v>609</v>
      </c>
    </row>
    <row r="58" spans="1:21" ht="31.5" customHeight="1" thickBot="1">
      <c r="B58" s="1270"/>
      <c r="C58" s="1271"/>
      <c r="D58" s="1275" t="s">
        <v>27</v>
      </c>
      <c r="E58" s="1276"/>
      <c r="F58" s="1276"/>
      <c r="G58" s="1276"/>
      <c r="H58" s="1276"/>
      <c r="I58" s="1276"/>
      <c r="J58" s="1277"/>
      <c r="K58" s="86" t="s">
        <v>609</v>
      </c>
      <c r="L58" s="87" t="s">
        <v>609</v>
      </c>
      <c r="M58" s="87" t="s">
        <v>609</v>
      </c>
      <c r="N58" s="87" t="s">
        <v>609</v>
      </c>
      <c r="O58" s="88" t="s">
        <v>609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R7XOEfjhsLwORj3rbH8dpjJhzKeIlvkH0Tm36XtoAemgzzS4HY7WY6asBkNwvn8eVimjVglbJGclcmRdQPUQ==" saltValue="sFv4G40MgiefkV01QoyI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8" t="s">
        <v>30</v>
      </c>
      <c r="C41" s="1279"/>
      <c r="D41" s="102"/>
      <c r="E41" s="1284" t="s">
        <v>31</v>
      </c>
      <c r="F41" s="1284"/>
      <c r="G41" s="1284"/>
      <c r="H41" s="1285"/>
      <c r="I41" s="103">
        <v>11571</v>
      </c>
      <c r="J41" s="104">
        <v>12740</v>
      </c>
      <c r="K41" s="104">
        <v>13997</v>
      </c>
      <c r="L41" s="104">
        <v>13879</v>
      </c>
      <c r="M41" s="105">
        <v>14060</v>
      </c>
    </row>
    <row r="42" spans="2:13" ht="27.75" customHeight="1">
      <c r="B42" s="1280"/>
      <c r="C42" s="1281"/>
      <c r="D42" s="106"/>
      <c r="E42" s="1286" t="s">
        <v>32</v>
      </c>
      <c r="F42" s="1286"/>
      <c r="G42" s="1286"/>
      <c r="H42" s="1287"/>
      <c r="I42" s="107">
        <v>4</v>
      </c>
      <c r="J42" s="108">
        <v>3</v>
      </c>
      <c r="K42" s="108">
        <v>2</v>
      </c>
      <c r="L42" s="108">
        <v>1</v>
      </c>
      <c r="M42" s="109" t="s">
        <v>513</v>
      </c>
    </row>
    <row r="43" spans="2:13" ht="27.75" customHeight="1">
      <c r="B43" s="1280"/>
      <c r="C43" s="1281"/>
      <c r="D43" s="106"/>
      <c r="E43" s="1286" t="s">
        <v>33</v>
      </c>
      <c r="F43" s="1286"/>
      <c r="G43" s="1286"/>
      <c r="H43" s="1287"/>
      <c r="I43" s="107">
        <v>3147</v>
      </c>
      <c r="J43" s="108">
        <v>3463</v>
      </c>
      <c r="K43" s="108">
        <v>3165</v>
      </c>
      <c r="L43" s="108">
        <v>3316</v>
      </c>
      <c r="M43" s="109">
        <v>3357</v>
      </c>
    </row>
    <row r="44" spans="2:13" ht="27.75" customHeight="1">
      <c r="B44" s="1280"/>
      <c r="C44" s="1281"/>
      <c r="D44" s="106"/>
      <c r="E44" s="1286" t="s">
        <v>34</v>
      </c>
      <c r="F44" s="1286"/>
      <c r="G44" s="1286"/>
      <c r="H44" s="1287"/>
      <c r="I44" s="107">
        <v>484</v>
      </c>
      <c r="J44" s="108">
        <v>425</v>
      </c>
      <c r="K44" s="108">
        <v>398</v>
      </c>
      <c r="L44" s="108">
        <v>376</v>
      </c>
      <c r="M44" s="109">
        <v>312</v>
      </c>
    </row>
    <row r="45" spans="2:13" ht="27.75" customHeight="1">
      <c r="B45" s="1280"/>
      <c r="C45" s="1281"/>
      <c r="D45" s="106"/>
      <c r="E45" s="1286" t="s">
        <v>35</v>
      </c>
      <c r="F45" s="1286"/>
      <c r="G45" s="1286"/>
      <c r="H45" s="1287"/>
      <c r="I45" s="107">
        <v>33</v>
      </c>
      <c r="J45" s="108">
        <v>67</v>
      </c>
      <c r="K45" s="108" t="s">
        <v>513</v>
      </c>
      <c r="L45" s="108" t="s">
        <v>513</v>
      </c>
      <c r="M45" s="109" t="s">
        <v>513</v>
      </c>
    </row>
    <row r="46" spans="2:13" ht="27.75" customHeight="1">
      <c r="B46" s="1280"/>
      <c r="C46" s="1281"/>
      <c r="D46" s="110"/>
      <c r="E46" s="1286" t="s">
        <v>36</v>
      </c>
      <c r="F46" s="1286"/>
      <c r="G46" s="1286"/>
      <c r="H46" s="1287"/>
      <c r="I46" s="107">
        <v>424</v>
      </c>
      <c r="J46" s="108">
        <v>353</v>
      </c>
      <c r="K46" s="108">
        <v>512</v>
      </c>
      <c r="L46" s="108">
        <v>585</v>
      </c>
      <c r="M46" s="109">
        <v>425</v>
      </c>
    </row>
    <row r="47" spans="2:13" ht="27.75" customHeight="1">
      <c r="B47" s="1280"/>
      <c r="C47" s="1281"/>
      <c r="D47" s="111"/>
      <c r="E47" s="1288" t="s">
        <v>37</v>
      </c>
      <c r="F47" s="1289"/>
      <c r="G47" s="1289"/>
      <c r="H47" s="1290"/>
      <c r="I47" s="107" t="s">
        <v>513</v>
      </c>
      <c r="J47" s="108" t="s">
        <v>513</v>
      </c>
      <c r="K47" s="108" t="s">
        <v>513</v>
      </c>
      <c r="L47" s="108" t="s">
        <v>513</v>
      </c>
      <c r="M47" s="109" t="s">
        <v>513</v>
      </c>
    </row>
    <row r="48" spans="2:13" ht="27.75" customHeight="1">
      <c r="B48" s="1280"/>
      <c r="C48" s="1281"/>
      <c r="D48" s="106"/>
      <c r="E48" s="1286" t="s">
        <v>38</v>
      </c>
      <c r="F48" s="1286"/>
      <c r="G48" s="1286"/>
      <c r="H48" s="1287"/>
      <c r="I48" s="107" t="s">
        <v>513</v>
      </c>
      <c r="J48" s="108" t="s">
        <v>513</v>
      </c>
      <c r="K48" s="108" t="s">
        <v>513</v>
      </c>
      <c r="L48" s="108" t="s">
        <v>513</v>
      </c>
      <c r="M48" s="109" t="s">
        <v>513</v>
      </c>
    </row>
    <row r="49" spans="2:13" ht="27.75" customHeight="1">
      <c r="B49" s="1282"/>
      <c r="C49" s="1283"/>
      <c r="D49" s="106"/>
      <c r="E49" s="1286" t="s">
        <v>39</v>
      </c>
      <c r="F49" s="1286"/>
      <c r="G49" s="1286"/>
      <c r="H49" s="1287"/>
      <c r="I49" s="107" t="s">
        <v>513</v>
      </c>
      <c r="J49" s="108" t="s">
        <v>513</v>
      </c>
      <c r="K49" s="108" t="s">
        <v>513</v>
      </c>
      <c r="L49" s="108" t="s">
        <v>513</v>
      </c>
      <c r="M49" s="109" t="s">
        <v>513</v>
      </c>
    </row>
    <row r="50" spans="2:13" ht="27.75" customHeight="1">
      <c r="B50" s="1291" t="s">
        <v>40</v>
      </c>
      <c r="C50" s="1292"/>
      <c r="D50" s="112"/>
      <c r="E50" s="1286" t="s">
        <v>41</v>
      </c>
      <c r="F50" s="1286"/>
      <c r="G50" s="1286"/>
      <c r="H50" s="1287"/>
      <c r="I50" s="107">
        <v>3181</v>
      </c>
      <c r="J50" s="108">
        <v>3439</v>
      </c>
      <c r="K50" s="108">
        <v>3192</v>
      </c>
      <c r="L50" s="108">
        <v>3487</v>
      </c>
      <c r="M50" s="109">
        <v>4878</v>
      </c>
    </row>
    <row r="51" spans="2:13" ht="27.75" customHeight="1">
      <c r="B51" s="1280"/>
      <c r="C51" s="1281"/>
      <c r="D51" s="106"/>
      <c r="E51" s="1286" t="s">
        <v>42</v>
      </c>
      <c r="F51" s="1286"/>
      <c r="G51" s="1286"/>
      <c r="H51" s="1287"/>
      <c r="I51" s="107" t="s">
        <v>513</v>
      </c>
      <c r="J51" s="108" t="s">
        <v>513</v>
      </c>
      <c r="K51" s="108" t="s">
        <v>513</v>
      </c>
      <c r="L51" s="108" t="s">
        <v>513</v>
      </c>
      <c r="M51" s="109" t="s">
        <v>513</v>
      </c>
    </row>
    <row r="52" spans="2:13" ht="27.75" customHeight="1">
      <c r="B52" s="1282"/>
      <c r="C52" s="1283"/>
      <c r="D52" s="106"/>
      <c r="E52" s="1286" t="s">
        <v>43</v>
      </c>
      <c r="F52" s="1286"/>
      <c r="G52" s="1286"/>
      <c r="H52" s="1287"/>
      <c r="I52" s="107">
        <v>9435</v>
      </c>
      <c r="J52" s="108">
        <v>9632</v>
      </c>
      <c r="K52" s="108">
        <v>9903</v>
      </c>
      <c r="L52" s="108">
        <v>9699</v>
      </c>
      <c r="M52" s="109">
        <v>9684</v>
      </c>
    </row>
    <row r="53" spans="2:13" ht="27.75" customHeight="1" thickBot="1">
      <c r="B53" s="1293" t="s">
        <v>21</v>
      </c>
      <c r="C53" s="1294"/>
      <c r="D53" s="113"/>
      <c r="E53" s="1295" t="s">
        <v>44</v>
      </c>
      <c r="F53" s="1295"/>
      <c r="G53" s="1295"/>
      <c r="H53" s="1296"/>
      <c r="I53" s="114">
        <v>3049</v>
      </c>
      <c r="J53" s="115">
        <v>3980</v>
      </c>
      <c r="K53" s="115">
        <v>4980</v>
      </c>
      <c r="L53" s="115">
        <v>4968</v>
      </c>
      <c r="M53" s="116">
        <v>3592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SUbcoZ1r0EpQTuQpsx3v/IuXv8sTSZcBXgEnsq7lQ0HLWBoA6h2H6GpxVb7Oo+OpweTN6/BpkTEQUmkC/A5Mw==" saltValue="soCgeUqeI0Suw7u3KX3E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557</v>
      </c>
      <c r="G54" s="125" t="s">
        <v>558</v>
      </c>
      <c r="H54" s="126" t="s">
        <v>559</v>
      </c>
    </row>
    <row r="55" spans="2:8" ht="52.5" customHeight="1">
      <c r="B55" s="127"/>
      <c r="C55" s="1305" t="s">
        <v>47</v>
      </c>
      <c r="D55" s="1305"/>
      <c r="E55" s="1306"/>
      <c r="F55" s="128">
        <v>2407</v>
      </c>
      <c r="G55" s="128">
        <v>2407</v>
      </c>
      <c r="H55" s="129">
        <v>2408</v>
      </c>
    </row>
    <row r="56" spans="2:8" ht="52.5" customHeight="1">
      <c r="B56" s="130"/>
      <c r="C56" s="1307" t="s">
        <v>48</v>
      </c>
      <c r="D56" s="1307"/>
      <c r="E56" s="1308"/>
      <c r="F56" s="131">
        <v>349</v>
      </c>
      <c r="G56" s="131">
        <v>349</v>
      </c>
      <c r="H56" s="132">
        <v>650</v>
      </c>
    </row>
    <row r="57" spans="2:8" ht="53.25" customHeight="1">
      <c r="B57" s="130"/>
      <c r="C57" s="1309" t="s">
        <v>49</v>
      </c>
      <c r="D57" s="1309"/>
      <c r="E57" s="1310"/>
      <c r="F57" s="133">
        <v>432</v>
      </c>
      <c r="G57" s="133">
        <v>729</v>
      </c>
      <c r="H57" s="134">
        <v>1821</v>
      </c>
    </row>
    <row r="58" spans="2:8" ht="45.75" customHeight="1">
      <c r="B58" s="135"/>
      <c r="C58" s="1297" t="s">
        <v>579</v>
      </c>
      <c r="D58" s="1298"/>
      <c r="E58" s="1299"/>
      <c r="F58" s="136">
        <v>425</v>
      </c>
      <c r="G58" s="136">
        <v>720</v>
      </c>
      <c r="H58" s="137">
        <v>1810</v>
      </c>
    </row>
    <row r="59" spans="2:8" ht="45.75" customHeight="1">
      <c r="B59" s="135"/>
      <c r="C59" s="1297" t="s">
        <v>581</v>
      </c>
      <c r="D59" s="1298"/>
      <c r="E59" s="1299"/>
      <c r="F59" s="136">
        <v>7</v>
      </c>
      <c r="G59" s="136">
        <v>7</v>
      </c>
      <c r="H59" s="137">
        <v>7</v>
      </c>
    </row>
    <row r="60" spans="2:8" ht="45.75" customHeight="1">
      <c r="B60" s="135"/>
      <c r="C60" s="1297" t="s">
        <v>580</v>
      </c>
      <c r="D60" s="1298"/>
      <c r="E60" s="1299"/>
      <c r="F60" s="136" t="s">
        <v>582</v>
      </c>
      <c r="G60" s="136">
        <v>2</v>
      </c>
      <c r="H60" s="137">
        <v>4</v>
      </c>
    </row>
    <row r="61" spans="2:8" ht="45.75" customHeight="1">
      <c r="B61" s="135"/>
      <c r="C61" s="1297"/>
      <c r="D61" s="1298"/>
      <c r="E61" s="1299"/>
      <c r="F61" s="136"/>
      <c r="G61" s="136"/>
      <c r="H61" s="137"/>
    </row>
    <row r="62" spans="2:8" ht="45.75" customHeight="1" thickBot="1">
      <c r="B62" s="138"/>
      <c r="C62" s="1300"/>
      <c r="D62" s="1301"/>
      <c r="E62" s="1302"/>
      <c r="F62" s="139"/>
      <c r="G62" s="139"/>
      <c r="H62" s="140"/>
    </row>
    <row r="63" spans="2:8" ht="52.5" customHeight="1" thickBot="1">
      <c r="B63" s="141"/>
      <c r="C63" s="1303" t="s">
        <v>50</v>
      </c>
      <c r="D63" s="1303"/>
      <c r="E63" s="1304"/>
      <c r="F63" s="142">
        <v>3188</v>
      </c>
      <c r="G63" s="142">
        <v>3485</v>
      </c>
      <c r="H63" s="143">
        <v>4879</v>
      </c>
    </row>
    <row r="64" spans="2:8" ht="15" customHeight="1"/>
  </sheetData>
  <sheetProtection algorithmName="SHA-512" hashValue="ZWEC4jALSbCv6OMJJEcGlTpFgcBk8aUq9G8FVss5BxiIPL6SRQZFm066Ni7En5woWPYlph7IOb9XWM3yRwQTNA==" saltValue="PJP8pL9EStqOWw18OQ6d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0" zoomScale="55" zoomScaleNormal="5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614</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615</v>
      </c>
      <c r="AO51" s="1327"/>
      <c r="AP51" s="1327"/>
      <c r="AQ51" s="1327"/>
      <c r="AR51" s="1327"/>
      <c r="AS51" s="1327"/>
      <c r="AT51" s="1327"/>
      <c r="AU51" s="1327"/>
      <c r="AV51" s="1327"/>
      <c r="AW51" s="1327"/>
      <c r="AX51" s="1327"/>
      <c r="AY51" s="1327"/>
      <c r="AZ51" s="1327"/>
      <c r="BA51" s="1327"/>
      <c r="BB51" s="1327" t="s">
        <v>617</v>
      </c>
      <c r="BC51" s="1327"/>
      <c r="BD51" s="1327"/>
      <c r="BE51" s="1327"/>
      <c r="BF51" s="1327"/>
      <c r="BG51" s="1327"/>
      <c r="BH51" s="1327"/>
      <c r="BI51" s="1327"/>
      <c r="BJ51" s="1327"/>
      <c r="BK51" s="1327"/>
      <c r="BL51" s="1327"/>
      <c r="BM51" s="1327"/>
      <c r="BN51" s="1327"/>
      <c r="BO51" s="1327"/>
      <c r="BP51" s="1325">
        <v>56.5</v>
      </c>
      <c r="BQ51" s="1325"/>
      <c r="BR51" s="1325"/>
      <c r="BS51" s="1325"/>
      <c r="BT51" s="1325"/>
      <c r="BU51" s="1325"/>
      <c r="BV51" s="1325"/>
      <c r="BW51" s="1325"/>
      <c r="BX51" s="1325">
        <v>72.5</v>
      </c>
      <c r="BY51" s="1325"/>
      <c r="BZ51" s="1325"/>
      <c r="CA51" s="1325"/>
      <c r="CB51" s="1325"/>
      <c r="CC51" s="1325"/>
      <c r="CD51" s="1325"/>
      <c r="CE51" s="1325"/>
      <c r="CF51" s="1325">
        <v>88.4</v>
      </c>
      <c r="CG51" s="1325"/>
      <c r="CH51" s="1325"/>
      <c r="CI51" s="1325"/>
      <c r="CJ51" s="1325"/>
      <c r="CK51" s="1325"/>
      <c r="CL51" s="1325"/>
      <c r="CM51" s="1325"/>
      <c r="CN51" s="1325">
        <v>88.2</v>
      </c>
      <c r="CO51" s="1325"/>
      <c r="CP51" s="1325"/>
      <c r="CQ51" s="1325"/>
      <c r="CR51" s="1325"/>
      <c r="CS51" s="1325"/>
      <c r="CT51" s="1325"/>
      <c r="CU51" s="1325"/>
      <c r="CV51" s="1325">
        <v>59.8</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619</v>
      </c>
      <c r="BC53" s="1327"/>
      <c r="BD53" s="1327"/>
      <c r="BE53" s="1327"/>
      <c r="BF53" s="1327"/>
      <c r="BG53" s="1327"/>
      <c r="BH53" s="1327"/>
      <c r="BI53" s="1327"/>
      <c r="BJ53" s="1327"/>
      <c r="BK53" s="1327"/>
      <c r="BL53" s="1327"/>
      <c r="BM53" s="1327"/>
      <c r="BN53" s="1327"/>
      <c r="BO53" s="1327"/>
      <c r="BP53" s="1325">
        <v>45.5</v>
      </c>
      <c r="BQ53" s="1325"/>
      <c r="BR53" s="1325"/>
      <c r="BS53" s="1325"/>
      <c r="BT53" s="1325"/>
      <c r="BU53" s="1325"/>
      <c r="BV53" s="1325"/>
      <c r="BW53" s="1325"/>
      <c r="BX53" s="1325">
        <v>46.8</v>
      </c>
      <c r="BY53" s="1325"/>
      <c r="BZ53" s="1325"/>
      <c r="CA53" s="1325"/>
      <c r="CB53" s="1325"/>
      <c r="CC53" s="1325"/>
      <c r="CD53" s="1325"/>
      <c r="CE53" s="1325"/>
      <c r="CF53" s="1325">
        <v>45</v>
      </c>
      <c r="CG53" s="1325"/>
      <c r="CH53" s="1325"/>
      <c r="CI53" s="1325"/>
      <c r="CJ53" s="1325"/>
      <c r="CK53" s="1325"/>
      <c r="CL53" s="1325"/>
      <c r="CM53" s="1325"/>
      <c r="CN53" s="1325">
        <v>46.4</v>
      </c>
      <c r="CO53" s="1325"/>
      <c r="CP53" s="1325"/>
      <c r="CQ53" s="1325"/>
      <c r="CR53" s="1325"/>
      <c r="CS53" s="1325"/>
      <c r="CT53" s="1325"/>
      <c r="CU53" s="1325"/>
      <c r="CV53" s="1325">
        <v>47.4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620</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618</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621</v>
      </c>
    </row>
    <row r="64" spans="1:109">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614</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c r="B73" s="397"/>
      <c r="G73" s="1330"/>
      <c r="H73" s="1330"/>
      <c r="I73" s="1330"/>
      <c r="J73" s="1330"/>
      <c r="K73" s="1331"/>
      <c r="L73" s="1331"/>
      <c r="M73" s="1331"/>
      <c r="N73" s="1331"/>
      <c r="AM73" s="406"/>
      <c r="AN73" s="1327" t="s">
        <v>615</v>
      </c>
      <c r="AO73" s="1327"/>
      <c r="AP73" s="1327"/>
      <c r="AQ73" s="1327"/>
      <c r="AR73" s="1327"/>
      <c r="AS73" s="1327"/>
      <c r="AT73" s="1327"/>
      <c r="AU73" s="1327"/>
      <c r="AV73" s="1327"/>
      <c r="AW73" s="1327"/>
      <c r="AX73" s="1327"/>
      <c r="AY73" s="1327"/>
      <c r="AZ73" s="1327"/>
      <c r="BA73" s="1327"/>
      <c r="BB73" s="1327" t="s">
        <v>616</v>
      </c>
      <c r="BC73" s="1327"/>
      <c r="BD73" s="1327"/>
      <c r="BE73" s="1327"/>
      <c r="BF73" s="1327"/>
      <c r="BG73" s="1327"/>
      <c r="BH73" s="1327"/>
      <c r="BI73" s="1327"/>
      <c r="BJ73" s="1327"/>
      <c r="BK73" s="1327"/>
      <c r="BL73" s="1327"/>
      <c r="BM73" s="1327"/>
      <c r="BN73" s="1327"/>
      <c r="BO73" s="1327"/>
      <c r="BP73" s="1325">
        <v>56.5</v>
      </c>
      <c r="BQ73" s="1325"/>
      <c r="BR73" s="1325"/>
      <c r="BS73" s="1325"/>
      <c r="BT73" s="1325"/>
      <c r="BU73" s="1325"/>
      <c r="BV73" s="1325"/>
      <c r="BW73" s="1325"/>
      <c r="BX73" s="1325">
        <v>72.5</v>
      </c>
      <c r="BY73" s="1325"/>
      <c r="BZ73" s="1325"/>
      <c r="CA73" s="1325"/>
      <c r="CB73" s="1325"/>
      <c r="CC73" s="1325"/>
      <c r="CD73" s="1325"/>
      <c r="CE73" s="1325"/>
      <c r="CF73" s="1325">
        <v>88.4</v>
      </c>
      <c r="CG73" s="1325"/>
      <c r="CH73" s="1325"/>
      <c r="CI73" s="1325"/>
      <c r="CJ73" s="1325"/>
      <c r="CK73" s="1325"/>
      <c r="CL73" s="1325"/>
      <c r="CM73" s="1325"/>
      <c r="CN73" s="1325">
        <v>88.2</v>
      </c>
      <c r="CO73" s="1325"/>
      <c r="CP73" s="1325"/>
      <c r="CQ73" s="1325"/>
      <c r="CR73" s="1325"/>
      <c r="CS73" s="1325"/>
      <c r="CT73" s="1325"/>
      <c r="CU73" s="1325"/>
      <c r="CV73" s="1325">
        <v>59.8</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623</v>
      </c>
      <c r="BC75" s="1327"/>
      <c r="BD75" s="1327"/>
      <c r="BE75" s="1327"/>
      <c r="BF75" s="1327"/>
      <c r="BG75" s="1327"/>
      <c r="BH75" s="1327"/>
      <c r="BI75" s="1327"/>
      <c r="BJ75" s="1327"/>
      <c r="BK75" s="1327"/>
      <c r="BL75" s="1327"/>
      <c r="BM75" s="1327"/>
      <c r="BN75" s="1327"/>
      <c r="BO75" s="1327"/>
      <c r="BP75" s="1325">
        <v>8.1</v>
      </c>
      <c r="BQ75" s="1325"/>
      <c r="BR75" s="1325"/>
      <c r="BS75" s="1325"/>
      <c r="BT75" s="1325"/>
      <c r="BU75" s="1325"/>
      <c r="BV75" s="1325"/>
      <c r="BW75" s="1325"/>
      <c r="BX75" s="1325">
        <v>8.1</v>
      </c>
      <c r="BY75" s="1325"/>
      <c r="BZ75" s="1325"/>
      <c r="CA75" s="1325"/>
      <c r="CB75" s="1325"/>
      <c r="CC75" s="1325"/>
      <c r="CD75" s="1325"/>
      <c r="CE75" s="1325"/>
      <c r="CF75" s="1325">
        <v>7.9</v>
      </c>
      <c r="CG75" s="1325"/>
      <c r="CH75" s="1325"/>
      <c r="CI75" s="1325"/>
      <c r="CJ75" s="1325"/>
      <c r="CK75" s="1325"/>
      <c r="CL75" s="1325"/>
      <c r="CM75" s="1325"/>
      <c r="CN75" s="1325">
        <v>7.3</v>
      </c>
      <c r="CO75" s="1325"/>
      <c r="CP75" s="1325"/>
      <c r="CQ75" s="1325"/>
      <c r="CR75" s="1325"/>
      <c r="CS75" s="1325"/>
      <c r="CT75" s="1325"/>
      <c r="CU75" s="1325"/>
      <c r="CV75" s="1325">
        <v>7.4</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620</v>
      </c>
      <c r="AO77" s="1324"/>
      <c r="AP77" s="1324"/>
      <c r="AQ77" s="1324"/>
      <c r="AR77" s="1324"/>
      <c r="AS77" s="1324"/>
      <c r="AT77" s="1324"/>
      <c r="AU77" s="1324"/>
      <c r="AV77" s="1324"/>
      <c r="AW77" s="1324"/>
      <c r="AX77" s="1324"/>
      <c r="AY77" s="1324"/>
      <c r="AZ77" s="1324"/>
      <c r="BA77" s="1324"/>
      <c r="BB77" s="1327" t="s">
        <v>616</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623</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O0X8Cz1G6arhfHUxbNF0hJcM9LiV/pmC3tckGdh82uJC+5L/la0k9Xmz97qV+4p6vhLUVEzEDXLtYlv94dcQ==" saltValue="CJPY5/DXbybI3riAGLyo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twhHJ1EodvNp4WeG0XGXosE4BKeSfcg+MOeRORvZl+k/80j2BPgsm2yhiterbwKu6OeIiAadA+siZmlZspeH3g==" saltValue="yStAAj1aF13Z/0cg0XW9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rC3vUIvCXGDRgokcKb2m5QpaktEnwYgPAAOuxdyBXRNrnsWNBZGHJ1txwPAhFTPnM66DjJ8CyGV3gXWM1nOcjA==" saltValue="7cDiVsE6LobuAbtzh63z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552</v>
      </c>
      <c r="G2" s="157"/>
      <c r="H2" s="158"/>
    </row>
    <row r="3" spans="1:8">
      <c r="A3" s="154" t="s">
        <v>545</v>
      </c>
      <c r="B3" s="159"/>
      <c r="C3" s="160"/>
      <c r="D3" s="161">
        <v>56705</v>
      </c>
      <c r="E3" s="162"/>
      <c r="F3" s="163">
        <v>47738</v>
      </c>
      <c r="G3" s="164"/>
      <c r="H3" s="165"/>
    </row>
    <row r="4" spans="1:8">
      <c r="A4" s="166"/>
      <c r="B4" s="167"/>
      <c r="C4" s="168"/>
      <c r="D4" s="169">
        <v>30144</v>
      </c>
      <c r="E4" s="170"/>
      <c r="F4" s="171">
        <v>24937</v>
      </c>
      <c r="G4" s="172"/>
      <c r="H4" s="173"/>
    </row>
    <row r="5" spans="1:8">
      <c r="A5" s="154" t="s">
        <v>547</v>
      </c>
      <c r="B5" s="159"/>
      <c r="C5" s="160"/>
      <c r="D5" s="161">
        <v>88616</v>
      </c>
      <c r="E5" s="162"/>
      <c r="F5" s="163">
        <v>52191</v>
      </c>
      <c r="G5" s="164"/>
      <c r="H5" s="165"/>
    </row>
    <row r="6" spans="1:8">
      <c r="A6" s="166"/>
      <c r="B6" s="167"/>
      <c r="C6" s="168"/>
      <c r="D6" s="169">
        <v>43198</v>
      </c>
      <c r="E6" s="170"/>
      <c r="F6" s="171">
        <v>24843</v>
      </c>
      <c r="G6" s="172"/>
      <c r="H6" s="173"/>
    </row>
    <row r="7" spans="1:8">
      <c r="A7" s="154" t="s">
        <v>548</v>
      </c>
      <c r="B7" s="159"/>
      <c r="C7" s="160"/>
      <c r="D7" s="161">
        <v>122484</v>
      </c>
      <c r="E7" s="162"/>
      <c r="F7" s="163">
        <v>47387</v>
      </c>
      <c r="G7" s="164"/>
      <c r="H7" s="165"/>
    </row>
    <row r="8" spans="1:8">
      <c r="A8" s="166"/>
      <c r="B8" s="167"/>
      <c r="C8" s="168"/>
      <c r="D8" s="169">
        <v>61262</v>
      </c>
      <c r="E8" s="170"/>
      <c r="F8" s="171">
        <v>24928</v>
      </c>
      <c r="G8" s="172"/>
      <c r="H8" s="173"/>
    </row>
    <row r="9" spans="1:8">
      <c r="A9" s="154" t="s">
        <v>549</v>
      </c>
      <c r="B9" s="159"/>
      <c r="C9" s="160"/>
      <c r="D9" s="161">
        <v>47375</v>
      </c>
      <c r="E9" s="162"/>
      <c r="F9" s="163">
        <v>51264</v>
      </c>
      <c r="G9" s="164"/>
      <c r="H9" s="165"/>
    </row>
    <row r="10" spans="1:8">
      <c r="A10" s="166"/>
      <c r="B10" s="167"/>
      <c r="C10" s="168"/>
      <c r="D10" s="169">
        <v>29445</v>
      </c>
      <c r="E10" s="170"/>
      <c r="F10" s="171">
        <v>26040</v>
      </c>
      <c r="G10" s="172"/>
      <c r="H10" s="173"/>
    </row>
    <row r="11" spans="1:8">
      <c r="A11" s="154" t="s">
        <v>550</v>
      </c>
      <c r="B11" s="159"/>
      <c r="C11" s="160"/>
      <c r="D11" s="161">
        <v>51270</v>
      </c>
      <c r="E11" s="162"/>
      <c r="F11" s="163">
        <v>52068</v>
      </c>
      <c r="G11" s="164"/>
      <c r="H11" s="165"/>
    </row>
    <row r="12" spans="1:8">
      <c r="A12" s="166"/>
      <c r="B12" s="167"/>
      <c r="C12" s="174"/>
      <c r="D12" s="169">
        <v>11430</v>
      </c>
      <c r="E12" s="170"/>
      <c r="F12" s="171">
        <v>26936</v>
      </c>
      <c r="G12" s="172"/>
      <c r="H12" s="173"/>
    </row>
    <row r="13" spans="1:8">
      <c r="A13" s="154"/>
      <c r="B13" s="159"/>
      <c r="C13" s="175"/>
      <c r="D13" s="176">
        <v>73290</v>
      </c>
      <c r="E13" s="177"/>
      <c r="F13" s="178">
        <v>50130</v>
      </c>
      <c r="G13" s="179"/>
      <c r="H13" s="165"/>
    </row>
    <row r="14" spans="1:8">
      <c r="A14" s="166"/>
      <c r="B14" s="167"/>
      <c r="C14" s="168"/>
      <c r="D14" s="169">
        <v>35096</v>
      </c>
      <c r="E14" s="170"/>
      <c r="F14" s="171">
        <v>25537</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5.48</v>
      </c>
      <c r="C19" s="180">
        <f>ROUND(VALUE(SUBSTITUTE(実質収支比率等に係る経年分析!G$48,"▲","-")),2)</f>
        <v>5.6</v>
      </c>
      <c r="D19" s="180">
        <f>ROUND(VALUE(SUBSTITUTE(実質収支比率等に係る経年分析!H$48,"▲","-")),2)</f>
        <v>6.05</v>
      </c>
      <c r="E19" s="180">
        <f>ROUND(VALUE(SUBSTITUTE(実質収支比率等に係る経年分析!I$48,"▲","-")),2)</f>
        <v>4.5999999999999996</v>
      </c>
      <c r="F19" s="180">
        <f>ROUND(VALUE(SUBSTITUTE(実質収支比率等に係る経年分析!J$48,"▲","-")),2)</f>
        <v>5.24</v>
      </c>
    </row>
    <row r="20" spans="1:11">
      <c r="A20" s="180" t="s">
        <v>54</v>
      </c>
      <c r="B20" s="180">
        <f>ROUND(VALUE(SUBSTITUTE(実質収支比率等に係る経年分析!F$47,"▲","-")),2)</f>
        <v>42.13</v>
      </c>
      <c r="C20" s="180">
        <f>ROUND(VALUE(SUBSTITUTE(実質収支比率等に係る経年分析!G$47,"▲","-")),2)</f>
        <v>41.72</v>
      </c>
      <c r="D20" s="180">
        <f>ROUND(VALUE(SUBSTITUTE(実質収支比率等に係る経年分析!H$47,"▲","-")),2)</f>
        <v>37.96</v>
      </c>
      <c r="E20" s="180">
        <f>ROUND(VALUE(SUBSTITUTE(実質収支比率等に係る経年分析!I$47,"▲","-")),2)</f>
        <v>37.81</v>
      </c>
      <c r="F20" s="180">
        <f>ROUND(VALUE(SUBSTITUTE(実質収支比率等に係る経年分析!J$47,"▲","-")),2)</f>
        <v>35.69</v>
      </c>
    </row>
    <row r="21" spans="1:11">
      <c r="A21" s="180" t="s">
        <v>55</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0.2</v>
      </c>
      <c r="D21" s="180">
        <f>IF(ISNUMBER(VALUE(SUBSTITUTE(実質収支比率等に係る経年分析!H$49,"▲","-"))),ROUND(VALUE(SUBSTITUTE(実質収支比率等に係る経年分析!H$49,"▲","-")),2),NA())</f>
        <v>-2.4</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0.91</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2.4300000000000002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相島診療所事業特別会計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渡船事業特別会計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4.5599999999999996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16.420000000000002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16.579999999999998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15.49</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761</v>
      </c>
      <c r="E42" s="182"/>
      <c r="F42" s="182"/>
      <c r="G42" s="182">
        <f>'実質公債費比率（分子）の構造'!L$52</f>
        <v>731</v>
      </c>
      <c r="H42" s="182"/>
      <c r="I42" s="182"/>
      <c r="J42" s="182">
        <f>'実質公債費比率（分子）の構造'!M$52</f>
        <v>708</v>
      </c>
      <c r="K42" s="182"/>
      <c r="L42" s="182"/>
      <c r="M42" s="182">
        <f>'実質公債費比率（分子）の構造'!N$52</f>
        <v>738</v>
      </c>
      <c r="N42" s="182"/>
      <c r="O42" s="182"/>
      <c r="P42" s="182">
        <f>'実質公債費比率（分子）の構造'!O$52</f>
        <v>751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98</v>
      </c>
      <c r="C44" s="182"/>
      <c r="D44" s="182"/>
      <c r="E44" s="182">
        <f>'実質公債費比率（分子）の構造'!L$50</f>
        <v>96</v>
      </c>
      <c r="F44" s="182"/>
      <c r="G44" s="182"/>
      <c r="H44" s="182">
        <f>'実質公債費比率（分子）の構造'!M$50</f>
        <v>9</v>
      </c>
      <c r="I44" s="182"/>
      <c r="J44" s="182"/>
      <c r="K44" s="182">
        <f>'実質公債費比率（分子）の構造'!N$50</f>
        <v>11</v>
      </c>
      <c r="L44" s="182"/>
      <c r="M44" s="182"/>
      <c r="N44" s="182">
        <f>'実質公債費比率（分子）の構造'!O$50</f>
        <v>32</v>
      </c>
      <c r="O44" s="182"/>
      <c r="P44" s="182"/>
    </row>
    <row r="45" spans="1:16">
      <c r="A45" s="182" t="s">
        <v>65</v>
      </c>
      <c r="B45" s="182">
        <f>'実質公債費比率（分子）の構造'!K$49</f>
        <v>157</v>
      </c>
      <c r="C45" s="182"/>
      <c r="D45" s="182"/>
      <c r="E45" s="182">
        <f>'実質公債費比率（分子）の構造'!L$49</f>
        <v>76</v>
      </c>
      <c r="F45" s="182"/>
      <c r="G45" s="182"/>
      <c r="H45" s="182">
        <f>'実質公債費比率（分子）の構造'!M$49</f>
        <v>84</v>
      </c>
      <c r="I45" s="182"/>
      <c r="J45" s="182"/>
      <c r="K45" s="182">
        <f>'実質公債費比率（分子）の構造'!N$49</f>
        <v>41</v>
      </c>
      <c r="L45" s="182"/>
      <c r="M45" s="182"/>
      <c r="N45" s="182">
        <f>'実質公債費比率（分子）の構造'!O$49</f>
        <v>41</v>
      </c>
      <c r="O45" s="182"/>
      <c r="P45" s="182"/>
    </row>
    <row r="46" spans="1:16">
      <c r="A46" s="182" t="s">
        <v>66</v>
      </c>
      <c r="B46" s="182">
        <f>'実質公債費比率（分子）の構造'!K$48</f>
        <v>215</v>
      </c>
      <c r="C46" s="182"/>
      <c r="D46" s="182"/>
      <c r="E46" s="182">
        <f>'実質公債費比率（分子）の構造'!L$48</f>
        <v>235</v>
      </c>
      <c r="F46" s="182"/>
      <c r="G46" s="182"/>
      <c r="H46" s="182">
        <f>'実質公債費比率（分子）の構造'!M$48</f>
        <v>239</v>
      </c>
      <c r="I46" s="182"/>
      <c r="J46" s="182"/>
      <c r="K46" s="182">
        <f>'実質公債費比率（分子）の構造'!N$48</f>
        <v>244</v>
      </c>
      <c r="L46" s="182"/>
      <c r="M46" s="182"/>
      <c r="N46" s="182">
        <f>'実質公債費比率（分子）の構造'!O$48</f>
        <v>230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747</v>
      </c>
      <c r="C49" s="182"/>
      <c r="D49" s="182"/>
      <c r="E49" s="182">
        <f>'実質公債費比率（分子）の構造'!L$45</f>
        <v>762</v>
      </c>
      <c r="F49" s="182"/>
      <c r="G49" s="182"/>
      <c r="H49" s="182">
        <f>'実質公債費比率（分子）の構造'!M$45</f>
        <v>793</v>
      </c>
      <c r="I49" s="182"/>
      <c r="J49" s="182"/>
      <c r="K49" s="182">
        <f>'実質公債費比率（分子）の構造'!N$45</f>
        <v>815</v>
      </c>
      <c r="L49" s="182"/>
      <c r="M49" s="182"/>
      <c r="N49" s="182">
        <f>'実質公債費比率（分子）の構造'!O$45</f>
        <v>941</v>
      </c>
      <c r="O49" s="182"/>
      <c r="P49" s="182"/>
    </row>
    <row r="50" spans="1:16">
      <c r="A50" s="182" t="s">
        <v>70</v>
      </c>
      <c r="B50" s="182" t="e">
        <f>NA()</f>
        <v>#N/A</v>
      </c>
      <c r="C50" s="182">
        <f>IF(ISNUMBER('実質公債費比率（分子）の構造'!K$53),'実質公債費比率（分子）の構造'!K$53,NA())</f>
        <v>456</v>
      </c>
      <c r="D50" s="182" t="e">
        <f>NA()</f>
        <v>#N/A</v>
      </c>
      <c r="E50" s="182" t="e">
        <f>NA()</f>
        <v>#N/A</v>
      </c>
      <c r="F50" s="182">
        <f>IF(ISNUMBER('実質公債費比率（分子）の構造'!L$53),'実質公債費比率（分子）の構造'!L$53,NA())</f>
        <v>438</v>
      </c>
      <c r="G50" s="182" t="e">
        <f>NA()</f>
        <v>#N/A</v>
      </c>
      <c r="H50" s="182" t="e">
        <f>NA()</f>
        <v>#N/A</v>
      </c>
      <c r="I50" s="182">
        <f>IF(ISNUMBER('実質公債費比率（分子）の構造'!M$53),'実質公債費比率（分子）の構造'!M$53,NA())</f>
        <v>417</v>
      </c>
      <c r="J50" s="182" t="e">
        <f>NA()</f>
        <v>#N/A</v>
      </c>
      <c r="K50" s="182" t="e">
        <f>NA()</f>
        <v>#N/A</v>
      </c>
      <c r="L50" s="182">
        <f>IF(ISNUMBER('実質公債費比率（分子）の構造'!N$53),'実質公債費比率（分子）の構造'!N$53,NA())</f>
        <v>373</v>
      </c>
      <c r="M50" s="182" t="e">
        <f>NA()</f>
        <v>#N/A</v>
      </c>
      <c r="N50" s="182" t="e">
        <f>NA()</f>
        <v>#N/A</v>
      </c>
      <c r="O50" s="182">
        <f>IF(ISNUMBER('実質公債費比率（分子）の構造'!O$53),'実質公債費比率（分子）の構造'!O$53,NA())</f>
        <v>493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9435</v>
      </c>
      <c r="E56" s="181"/>
      <c r="F56" s="181"/>
      <c r="G56" s="181">
        <f>'将来負担比率（分子）の構造'!J$52</f>
        <v>9632</v>
      </c>
      <c r="H56" s="181"/>
      <c r="I56" s="181"/>
      <c r="J56" s="181">
        <f>'将来負担比率（分子）の構造'!K$52</f>
        <v>9903</v>
      </c>
      <c r="K56" s="181"/>
      <c r="L56" s="181"/>
      <c r="M56" s="181">
        <f>'将来負担比率（分子）の構造'!L$52</f>
        <v>9699</v>
      </c>
      <c r="N56" s="181"/>
      <c r="O56" s="181"/>
      <c r="P56" s="181">
        <f>'将来負担比率（分子）の構造'!M$52</f>
        <v>9684</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3181</v>
      </c>
      <c r="E58" s="181"/>
      <c r="F58" s="181"/>
      <c r="G58" s="181">
        <f>'将来負担比率（分子）の構造'!J$50</f>
        <v>3439</v>
      </c>
      <c r="H58" s="181"/>
      <c r="I58" s="181"/>
      <c r="J58" s="181">
        <f>'将来負担比率（分子）の構造'!K$50</f>
        <v>3192</v>
      </c>
      <c r="K58" s="181"/>
      <c r="L58" s="181"/>
      <c r="M58" s="181">
        <f>'将来負担比率（分子）の構造'!L$50</f>
        <v>3487</v>
      </c>
      <c r="N58" s="181"/>
      <c r="O58" s="181"/>
      <c r="P58" s="181">
        <f>'将来負担比率（分子）の構造'!M$50</f>
        <v>4878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424</v>
      </c>
      <c r="C61" s="181"/>
      <c r="D61" s="181"/>
      <c r="E61" s="181">
        <f>'将来負担比率（分子）の構造'!J$46</f>
        <v>353</v>
      </c>
      <c r="F61" s="181"/>
      <c r="G61" s="181"/>
      <c r="H61" s="181">
        <f>'将来負担比率（分子）の構造'!K$46</f>
        <v>512</v>
      </c>
      <c r="I61" s="181"/>
      <c r="J61" s="181"/>
      <c r="K61" s="181">
        <f>'将来負担比率（分子）の構造'!L$46</f>
        <v>585</v>
      </c>
      <c r="L61" s="181"/>
      <c r="M61" s="181"/>
      <c r="N61" s="181">
        <f>'将来負担比率（分子）の構造'!M$46</f>
        <v>425</v>
      </c>
      <c r="O61" s="181"/>
      <c r="P61" s="181"/>
    </row>
    <row r="62" spans="1:16">
      <c r="A62" s="181" t="s">
        <v>35</v>
      </c>
      <c r="B62" s="181">
        <f>'将来負担比率（分子）の構造'!I$45</f>
        <v>33</v>
      </c>
      <c r="C62" s="181"/>
      <c r="D62" s="181"/>
      <c r="E62" s="181">
        <f>'将来負担比率（分子）の構造'!J$45</f>
        <v>67</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484</v>
      </c>
      <c r="C63" s="181"/>
      <c r="D63" s="181"/>
      <c r="E63" s="181">
        <f>'将来負担比率（分子）の構造'!J$44</f>
        <v>425</v>
      </c>
      <c r="F63" s="181"/>
      <c r="G63" s="181"/>
      <c r="H63" s="181">
        <f>'将来負担比率（分子）の構造'!K$44</f>
        <v>398</v>
      </c>
      <c r="I63" s="181"/>
      <c r="J63" s="181"/>
      <c r="K63" s="181">
        <f>'将来負担比率（分子）の構造'!L$44</f>
        <v>376</v>
      </c>
      <c r="L63" s="181"/>
      <c r="M63" s="181"/>
      <c r="N63" s="181">
        <f>'将来負担比率（分子）の構造'!M$44</f>
        <v>312</v>
      </c>
      <c r="O63" s="181"/>
      <c r="P63" s="181"/>
    </row>
    <row r="64" spans="1:16">
      <c r="A64" s="181" t="s">
        <v>33</v>
      </c>
      <c r="B64" s="181">
        <f>'将来負担比率（分子）の構造'!I$43</f>
        <v>3147</v>
      </c>
      <c r="C64" s="181"/>
      <c r="D64" s="181"/>
      <c r="E64" s="181">
        <f>'将来負担比率（分子）の構造'!J$43</f>
        <v>3463</v>
      </c>
      <c r="F64" s="181"/>
      <c r="G64" s="181"/>
      <c r="H64" s="181">
        <f>'将来負担比率（分子）の構造'!K$43</f>
        <v>3165</v>
      </c>
      <c r="I64" s="181"/>
      <c r="J64" s="181"/>
      <c r="K64" s="181">
        <f>'将来負担比率（分子）の構造'!L$43</f>
        <v>3316</v>
      </c>
      <c r="L64" s="181"/>
      <c r="M64" s="181"/>
      <c r="N64" s="181">
        <f>'将来負担比率（分子）の構造'!M$43</f>
        <v>3357</v>
      </c>
      <c r="O64" s="181"/>
      <c r="P64" s="181"/>
    </row>
    <row r="65" spans="1:16">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c r="A66" s="181" t="s">
        <v>31</v>
      </c>
      <c r="B66" s="181">
        <f>'将来負担比率（分子）の構造'!I$41</f>
        <v>11571</v>
      </c>
      <c r="C66" s="181"/>
      <c r="D66" s="181"/>
      <c r="E66" s="181">
        <f>'将来負担比率（分子）の構造'!J$41</f>
        <v>12740</v>
      </c>
      <c r="F66" s="181"/>
      <c r="G66" s="181"/>
      <c r="H66" s="181">
        <f>'将来負担比率（分子）の構造'!K$41</f>
        <v>13997</v>
      </c>
      <c r="I66" s="181"/>
      <c r="J66" s="181"/>
      <c r="K66" s="181">
        <f>'将来負担比率（分子）の構造'!L$41</f>
        <v>13879</v>
      </c>
      <c r="L66" s="181"/>
      <c r="M66" s="181"/>
      <c r="N66" s="181">
        <f>'将来負担比率（分子）の構造'!M$41</f>
        <v>14060</v>
      </c>
      <c r="O66" s="181"/>
      <c r="P66" s="181"/>
    </row>
    <row r="67" spans="1:16">
      <c r="A67" s="181" t="s">
        <v>74</v>
      </c>
      <c r="B67" s="181" t="e">
        <f>NA()</f>
        <v>#N/A</v>
      </c>
      <c r="C67" s="181">
        <f>IF(ISNUMBER('将来負担比率（分子）の構造'!I$53), IF('将来負担比率（分子）の構造'!I$53 &lt; 0, 0, '将来負担比率（分子）の構造'!I$53), NA())</f>
        <v>3049</v>
      </c>
      <c r="D67" s="181" t="e">
        <f>NA()</f>
        <v>#N/A</v>
      </c>
      <c r="E67" s="181" t="e">
        <f>NA()</f>
        <v>#N/A</v>
      </c>
      <c r="F67" s="181">
        <f>IF(ISNUMBER('将来負担比率（分子）の構造'!J$53), IF('将来負担比率（分子）の構造'!J$53 &lt; 0, 0, '将来負担比率（分子）の構造'!J$53), NA())</f>
        <v>3980</v>
      </c>
      <c r="G67" s="181" t="e">
        <f>NA()</f>
        <v>#N/A</v>
      </c>
      <c r="H67" s="181" t="e">
        <f>NA()</f>
        <v>#N/A</v>
      </c>
      <c r="I67" s="181">
        <f>IF(ISNUMBER('将来負担比率（分子）の構造'!K$53), IF('将来負担比率（分子）の構造'!K$53 &lt; 0, 0, '将来負担比率（分子）の構造'!K$53), NA())</f>
        <v>4980</v>
      </c>
      <c r="J67" s="181" t="e">
        <f>NA()</f>
        <v>#N/A</v>
      </c>
      <c r="K67" s="181" t="e">
        <f>NA()</f>
        <v>#N/A</v>
      </c>
      <c r="L67" s="181">
        <f>IF(ISNUMBER('将来負担比率（分子）の構造'!L$53), IF('将来負担比率（分子）の構造'!L$53 &lt; 0, 0, '将来負担比率（分子）の構造'!L$53), NA())</f>
        <v>4968</v>
      </c>
      <c r="M67" s="181" t="e">
        <f>NA()</f>
        <v>#N/A</v>
      </c>
      <c r="N67" s="181" t="e">
        <f>NA()</f>
        <v>#N/A</v>
      </c>
      <c r="O67" s="181">
        <f>IF(ISNUMBER('将来負担比率（分子）の構造'!M$53), IF('将来負担比率（分子）の構造'!M$53 &lt; 0, 0, '将来負担比率（分子）の構造'!M$53), NA())</f>
        <v>3592</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2407</v>
      </c>
      <c r="C72" s="185">
        <f>基金残高に係る経年分析!G55</f>
        <v>2407</v>
      </c>
      <c r="D72" s="185">
        <f>基金残高に係る経年分析!H55</f>
        <v>2408</v>
      </c>
    </row>
    <row r="73" spans="1:16">
      <c r="A73" s="184" t="s">
        <v>77</v>
      </c>
      <c r="B73" s="185">
        <f>基金残高に係る経年分析!F56</f>
        <v>349</v>
      </c>
      <c r="C73" s="185">
        <f>基金残高に係る経年分析!G56</f>
        <v>349</v>
      </c>
      <c r="D73" s="185">
        <f>基金残高に係る経年分析!H56</f>
        <v>650</v>
      </c>
    </row>
    <row r="74" spans="1:16">
      <c r="A74" s="184" t="s">
        <v>78</v>
      </c>
      <c r="B74" s="185">
        <f>基金残高に係る経年分析!F57</f>
        <v>432</v>
      </c>
      <c r="C74" s="185">
        <f>基金残高に係る経年分析!G57</f>
        <v>729</v>
      </c>
      <c r="D74" s="185">
        <f>基金残高に係る経年分析!H57</f>
        <v>1821</v>
      </c>
    </row>
  </sheetData>
  <sheetProtection algorithmName="SHA-512" hashValue="bAq0pqygCd+vB7PTom+nrQILPM5R1j6GciW8JqvG5P8oNdbzvJFfSDOs8QSBZtpLLfVG34xNUeMXRrxig1/fBg==" saltValue="e7hyXoSocQwGsbt9lkqM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4916092</v>
      </c>
      <c r="S5" s="675"/>
      <c r="T5" s="675"/>
      <c r="U5" s="675"/>
      <c r="V5" s="675"/>
      <c r="W5" s="675"/>
      <c r="X5" s="675"/>
      <c r="Y5" s="676"/>
      <c r="Z5" s="677">
        <v>24.7</v>
      </c>
      <c r="AA5" s="677"/>
      <c r="AB5" s="677"/>
      <c r="AC5" s="677"/>
      <c r="AD5" s="678">
        <v>4916092</v>
      </c>
      <c r="AE5" s="678"/>
      <c r="AF5" s="678"/>
      <c r="AG5" s="678"/>
      <c r="AH5" s="678"/>
      <c r="AI5" s="678"/>
      <c r="AJ5" s="678"/>
      <c r="AK5" s="678"/>
      <c r="AL5" s="679">
        <v>78.599999999999994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4916092</v>
      </c>
      <c r="BH5" s="686"/>
      <c r="BI5" s="686"/>
      <c r="BJ5" s="686"/>
      <c r="BK5" s="686"/>
      <c r="BL5" s="686"/>
      <c r="BM5" s="686"/>
      <c r="BN5" s="687"/>
      <c r="BO5" s="688">
        <v>100</v>
      </c>
      <c r="BP5" s="688"/>
      <c r="BQ5" s="688"/>
      <c r="BR5" s="688"/>
      <c r="BS5" s="689">
        <v>86857</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76637</v>
      </c>
      <c r="S6" s="686"/>
      <c r="T6" s="686"/>
      <c r="U6" s="686"/>
      <c r="V6" s="686"/>
      <c r="W6" s="686"/>
      <c r="X6" s="686"/>
      <c r="Y6" s="687"/>
      <c r="Z6" s="688">
        <v>0.4</v>
      </c>
      <c r="AA6" s="688"/>
      <c r="AB6" s="688"/>
      <c r="AC6" s="688"/>
      <c r="AD6" s="689">
        <v>76637</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4916092</v>
      </c>
      <c r="BH6" s="686"/>
      <c r="BI6" s="686"/>
      <c r="BJ6" s="686"/>
      <c r="BK6" s="686"/>
      <c r="BL6" s="686"/>
      <c r="BM6" s="686"/>
      <c r="BN6" s="687"/>
      <c r="BO6" s="688">
        <v>100</v>
      </c>
      <c r="BP6" s="688"/>
      <c r="BQ6" s="688"/>
      <c r="BR6" s="688"/>
      <c r="BS6" s="689">
        <v>86857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94609</v>
      </c>
      <c r="CS6" s="686"/>
      <c r="CT6" s="686"/>
      <c r="CU6" s="686"/>
      <c r="CV6" s="686"/>
      <c r="CW6" s="686"/>
      <c r="CX6" s="686"/>
      <c r="CY6" s="687"/>
      <c r="CZ6" s="679">
        <v>0.5</v>
      </c>
      <c r="DA6" s="680"/>
      <c r="DB6" s="680"/>
      <c r="DC6" s="699"/>
      <c r="DD6" s="694" t="s">
        <v>128</v>
      </c>
      <c r="DE6" s="686"/>
      <c r="DF6" s="686"/>
      <c r="DG6" s="686"/>
      <c r="DH6" s="686"/>
      <c r="DI6" s="686"/>
      <c r="DJ6" s="686"/>
      <c r="DK6" s="686"/>
      <c r="DL6" s="686"/>
      <c r="DM6" s="686"/>
      <c r="DN6" s="686"/>
      <c r="DO6" s="686"/>
      <c r="DP6" s="687"/>
      <c r="DQ6" s="694">
        <v>94609</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3264</v>
      </c>
      <c r="S7" s="686"/>
      <c r="T7" s="686"/>
      <c r="U7" s="686"/>
      <c r="V7" s="686"/>
      <c r="W7" s="686"/>
      <c r="X7" s="686"/>
      <c r="Y7" s="687"/>
      <c r="Z7" s="688">
        <v>0</v>
      </c>
      <c r="AA7" s="688"/>
      <c r="AB7" s="688"/>
      <c r="AC7" s="688"/>
      <c r="AD7" s="689">
        <v>3264</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2336827</v>
      </c>
      <c r="BH7" s="686"/>
      <c r="BI7" s="686"/>
      <c r="BJ7" s="686"/>
      <c r="BK7" s="686"/>
      <c r="BL7" s="686"/>
      <c r="BM7" s="686"/>
      <c r="BN7" s="687"/>
      <c r="BO7" s="688">
        <v>47.5</v>
      </c>
      <c r="BP7" s="688"/>
      <c r="BQ7" s="688"/>
      <c r="BR7" s="688"/>
      <c r="BS7" s="689">
        <v>86857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8349728</v>
      </c>
      <c r="CS7" s="686"/>
      <c r="CT7" s="686"/>
      <c r="CU7" s="686"/>
      <c r="CV7" s="686"/>
      <c r="CW7" s="686"/>
      <c r="CX7" s="686"/>
      <c r="CY7" s="687"/>
      <c r="CZ7" s="688">
        <v>42.7</v>
      </c>
      <c r="DA7" s="688"/>
      <c r="DB7" s="688"/>
      <c r="DC7" s="688"/>
      <c r="DD7" s="694">
        <v>92849</v>
      </c>
      <c r="DE7" s="686"/>
      <c r="DF7" s="686"/>
      <c r="DG7" s="686"/>
      <c r="DH7" s="686"/>
      <c r="DI7" s="686"/>
      <c r="DJ7" s="686"/>
      <c r="DK7" s="686"/>
      <c r="DL7" s="686"/>
      <c r="DM7" s="686"/>
      <c r="DN7" s="686"/>
      <c r="DO7" s="686"/>
      <c r="DP7" s="687"/>
      <c r="DQ7" s="694">
        <v>4755372</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16447</v>
      </c>
      <c r="S8" s="686"/>
      <c r="T8" s="686"/>
      <c r="U8" s="686"/>
      <c r="V8" s="686"/>
      <c r="W8" s="686"/>
      <c r="X8" s="686"/>
      <c r="Y8" s="687"/>
      <c r="Z8" s="688">
        <v>0.1</v>
      </c>
      <c r="AA8" s="688"/>
      <c r="AB8" s="688"/>
      <c r="AC8" s="688"/>
      <c r="AD8" s="689">
        <v>16447</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55148</v>
      </c>
      <c r="BH8" s="686"/>
      <c r="BI8" s="686"/>
      <c r="BJ8" s="686"/>
      <c r="BK8" s="686"/>
      <c r="BL8" s="686"/>
      <c r="BM8" s="686"/>
      <c r="BN8" s="687"/>
      <c r="BO8" s="688">
        <v>1.1000000000000001</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3825945</v>
      </c>
      <c r="CS8" s="686"/>
      <c r="CT8" s="686"/>
      <c r="CU8" s="686"/>
      <c r="CV8" s="686"/>
      <c r="CW8" s="686"/>
      <c r="CX8" s="686"/>
      <c r="CY8" s="687"/>
      <c r="CZ8" s="688">
        <v>19.600000000000001</v>
      </c>
      <c r="DA8" s="688"/>
      <c r="DB8" s="688"/>
      <c r="DC8" s="688"/>
      <c r="DD8" s="694">
        <v>7527</v>
      </c>
      <c r="DE8" s="686"/>
      <c r="DF8" s="686"/>
      <c r="DG8" s="686"/>
      <c r="DH8" s="686"/>
      <c r="DI8" s="686"/>
      <c r="DJ8" s="686"/>
      <c r="DK8" s="686"/>
      <c r="DL8" s="686"/>
      <c r="DM8" s="686"/>
      <c r="DN8" s="686"/>
      <c r="DO8" s="686"/>
      <c r="DP8" s="687"/>
      <c r="DQ8" s="694">
        <v>1586838</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21531</v>
      </c>
      <c r="S9" s="686"/>
      <c r="T9" s="686"/>
      <c r="U9" s="686"/>
      <c r="V9" s="686"/>
      <c r="W9" s="686"/>
      <c r="X9" s="686"/>
      <c r="Y9" s="687"/>
      <c r="Z9" s="688">
        <v>0.1</v>
      </c>
      <c r="AA9" s="688"/>
      <c r="AB9" s="688"/>
      <c r="AC9" s="688"/>
      <c r="AD9" s="689">
        <v>21531</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1912698</v>
      </c>
      <c r="BH9" s="686"/>
      <c r="BI9" s="686"/>
      <c r="BJ9" s="686"/>
      <c r="BK9" s="686"/>
      <c r="BL9" s="686"/>
      <c r="BM9" s="686"/>
      <c r="BN9" s="687"/>
      <c r="BO9" s="688">
        <v>38.9</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1030302</v>
      </c>
      <c r="CS9" s="686"/>
      <c r="CT9" s="686"/>
      <c r="CU9" s="686"/>
      <c r="CV9" s="686"/>
      <c r="CW9" s="686"/>
      <c r="CX9" s="686"/>
      <c r="CY9" s="687"/>
      <c r="CZ9" s="688">
        <v>5.3</v>
      </c>
      <c r="DA9" s="688"/>
      <c r="DB9" s="688"/>
      <c r="DC9" s="688"/>
      <c r="DD9" s="694">
        <v>9645</v>
      </c>
      <c r="DE9" s="686"/>
      <c r="DF9" s="686"/>
      <c r="DG9" s="686"/>
      <c r="DH9" s="686"/>
      <c r="DI9" s="686"/>
      <c r="DJ9" s="686"/>
      <c r="DK9" s="686"/>
      <c r="DL9" s="686"/>
      <c r="DM9" s="686"/>
      <c r="DN9" s="686"/>
      <c r="DO9" s="686"/>
      <c r="DP9" s="687"/>
      <c r="DQ9" s="694">
        <v>851184</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175</v>
      </c>
      <c r="AA10" s="688"/>
      <c r="AB10" s="688"/>
      <c r="AC10" s="688"/>
      <c r="AD10" s="689" t="s">
        <v>239</v>
      </c>
      <c r="AE10" s="689"/>
      <c r="AF10" s="689"/>
      <c r="AG10" s="689"/>
      <c r="AH10" s="689"/>
      <c r="AI10" s="689"/>
      <c r="AJ10" s="689"/>
      <c r="AK10" s="689"/>
      <c r="AL10" s="690" t="s">
        <v>239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158335</v>
      </c>
      <c r="BH10" s="686"/>
      <c r="BI10" s="686"/>
      <c r="BJ10" s="686"/>
      <c r="BK10" s="686"/>
      <c r="BL10" s="686"/>
      <c r="BM10" s="686"/>
      <c r="BN10" s="687"/>
      <c r="BO10" s="688">
        <v>3.2</v>
      </c>
      <c r="BP10" s="688"/>
      <c r="BQ10" s="688"/>
      <c r="BR10" s="688"/>
      <c r="BS10" s="694">
        <v>26635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247</v>
      </c>
      <c r="CS10" s="686"/>
      <c r="CT10" s="686"/>
      <c r="CU10" s="686"/>
      <c r="CV10" s="686"/>
      <c r="CW10" s="686"/>
      <c r="CX10" s="686"/>
      <c r="CY10" s="687"/>
      <c r="CZ10" s="688" t="s">
        <v>239</v>
      </c>
      <c r="DA10" s="688"/>
      <c r="DB10" s="688"/>
      <c r="DC10" s="688"/>
      <c r="DD10" s="694" t="s">
        <v>247</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675233</v>
      </c>
      <c r="S11" s="686"/>
      <c r="T11" s="686"/>
      <c r="U11" s="686"/>
      <c r="V11" s="686"/>
      <c r="W11" s="686"/>
      <c r="X11" s="686"/>
      <c r="Y11" s="687"/>
      <c r="Z11" s="690">
        <v>3.4</v>
      </c>
      <c r="AA11" s="691"/>
      <c r="AB11" s="691"/>
      <c r="AC11" s="703"/>
      <c r="AD11" s="694">
        <v>675233</v>
      </c>
      <c r="AE11" s="686"/>
      <c r="AF11" s="686"/>
      <c r="AG11" s="686"/>
      <c r="AH11" s="686"/>
      <c r="AI11" s="686"/>
      <c r="AJ11" s="686"/>
      <c r="AK11" s="687"/>
      <c r="AL11" s="690">
        <v>10.8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210646</v>
      </c>
      <c r="BH11" s="686"/>
      <c r="BI11" s="686"/>
      <c r="BJ11" s="686"/>
      <c r="BK11" s="686"/>
      <c r="BL11" s="686"/>
      <c r="BM11" s="686"/>
      <c r="BN11" s="687"/>
      <c r="BO11" s="688">
        <v>4.3</v>
      </c>
      <c r="BP11" s="688"/>
      <c r="BQ11" s="688"/>
      <c r="BR11" s="688"/>
      <c r="BS11" s="694">
        <v>60222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126773</v>
      </c>
      <c r="CS11" s="686"/>
      <c r="CT11" s="686"/>
      <c r="CU11" s="686"/>
      <c r="CV11" s="686"/>
      <c r="CW11" s="686"/>
      <c r="CX11" s="686"/>
      <c r="CY11" s="687"/>
      <c r="CZ11" s="688">
        <v>0.6</v>
      </c>
      <c r="DA11" s="688"/>
      <c r="DB11" s="688"/>
      <c r="DC11" s="688"/>
      <c r="DD11" s="694">
        <v>50640</v>
      </c>
      <c r="DE11" s="686"/>
      <c r="DF11" s="686"/>
      <c r="DG11" s="686"/>
      <c r="DH11" s="686"/>
      <c r="DI11" s="686"/>
      <c r="DJ11" s="686"/>
      <c r="DK11" s="686"/>
      <c r="DL11" s="686"/>
      <c r="DM11" s="686"/>
      <c r="DN11" s="686"/>
      <c r="DO11" s="686"/>
      <c r="DP11" s="687"/>
      <c r="DQ11" s="694">
        <v>81474</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3600</v>
      </c>
      <c r="S12" s="686"/>
      <c r="T12" s="686"/>
      <c r="U12" s="686"/>
      <c r="V12" s="686"/>
      <c r="W12" s="686"/>
      <c r="X12" s="686"/>
      <c r="Y12" s="687"/>
      <c r="Z12" s="688">
        <v>0</v>
      </c>
      <c r="AA12" s="688"/>
      <c r="AB12" s="688"/>
      <c r="AC12" s="688"/>
      <c r="AD12" s="689">
        <v>3600</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2268572</v>
      </c>
      <c r="BH12" s="686"/>
      <c r="BI12" s="686"/>
      <c r="BJ12" s="686"/>
      <c r="BK12" s="686"/>
      <c r="BL12" s="686"/>
      <c r="BM12" s="686"/>
      <c r="BN12" s="687"/>
      <c r="BO12" s="688">
        <v>46.1</v>
      </c>
      <c r="BP12" s="688"/>
      <c r="BQ12" s="688"/>
      <c r="BR12" s="688"/>
      <c r="BS12" s="694" t="s">
        <v>128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173052</v>
      </c>
      <c r="CS12" s="686"/>
      <c r="CT12" s="686"/>
      <c r="CU12" s="686"/>
      <c r="CV12" s="686"/>
      <c r="CW12" s="686"/>
      <c r="CX12" s="686"/>
      <c r="CY12" s="687"/>
      <c r="CZ12" s="688">
        <v>0.9</v>
      </c>
      <c r="DA12" s="688"/>
      <c r="DB12" s="688"/>
      <c r="DC12" s="688"/>
      <c r="DD12" s="694" t="s">
        <v>128</v>
      </c>
      <c r="DE12" s="686"/>
      <c r="DF12" s="686"/>
      <c r="DG12" s="686"/>
      <c r="DH12" s="686"/>
      <c r="DI12" s="686"/>
      <c r="DJ12" s="686"/>
      <c r="DK12" s="686"/>
      <c r="DL12" s="686"/>
      <c r="DM12" s="686"/>
      <c r="DN12" s="686"/>
      <c r="DO12" s="686"/>
      <c r="DP12" s="687"/>
      <c r="DQ12" s="694">
        <v>170898</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239</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2267728</v>
      </c>
      <c r="BH13" s="686"/>
      <c r="BI13" s="686"/>
      <c r="BJ13" s="686"/>
      <c r="BK13" s="686"/>
      <c r="BL13" s="686"/>
      <c r="BM13" s="686"/>
      <c r="BN13" s="687"/>
      <c r="BO13" s="688">
        <v>46.1</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1779429</v>
      </c>
      <c r="CS13" s="686"/>
      <c r="CT13" s="686"/>
      <c r="CU13" s="686"/>
      <c r="CV13" s="686"/>
      <c r="CW13" s="686"/>
      <c r="CX13" s="686"/>
      <c r="CY13" s="687"/>
      <c r="CZ13" s="688">
        <v>9.1</v>
      </c>
      <c r="DA13" s="688"/>
      <c r="DB13" s="688"/>
      <c r="DC13" s="688"/>
      <c r="DD13" s="694">
        <v>1255625</v>
      </c>
      <c r="DE13" s="686"/>
      <c r="DF13" s="686"/>
      <c r="DG13" s="686"/>
      <c r="DH13" s="686"/>
      <c r="DI13" s="686"/>
      <c r="DJ13" s="686"/>
      <c r="DK13" s="686"/>
      <c r="DL13" s="686"/>
      <c r="DM13" s="686"/>
      <c r="DN13" s="686"/>
      <c r="DO13" s="686"/>
      <c r="DP13" s="687"/>
      <c r="DQ13" s="694">
        <v>704736</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239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72046</v>
      </c>
      <c r="BH14" s="686"/>
      <c r="BI14" s="686"/>
      <c r="BJ14" s="686"/>
      <c r="BK14" s="686"/>
      <c r="BL14" s="686"/>
      <c r="BM14" s="686"/>
      <c r="BN14" s="687"/>
      <c r="BO14" s="688">
        <v>1.5</v>
      </c>
      <c r="BP14" s="688"/>
      <c r="BQ14" s="688"/>
      <c r="BR14" s="688"/>
      <c r="BS14" s="694" t="s">
        <v>128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521519</v>
      </c>
      <c r="CS14" s="686"/>
      <c r="CT14" s="686"/>
      <c r="CU14" s="686"/>
      <c r="CV14" s="686"/>
      <c r="CW14" s="686"/>
      <c r="CX14" s="686"/>
      <c r="CY14" s="687"/>
      <c r="CZ14" s="688">
        <v>2.7</v>
      </c>
      <c r="DA14" s="688"/>
      <c r="DB14" s="688"/>
      <c r="DC14" s="688"/>
      <c r="DD14" s="694">
        <v>36929</v>
      </c>
      <c r="DE14" s="686"/>
      <c r="DF14" s="686"/>
      <c r="DG14" s="686"/>
      <c r="DH14" s="686"/>
      <c r="DI14" s="686"/>
      <c r="DJ14" s="686"/>
      <c r="DK14" s="686"/>
      <c r="DL14" s="686"/>
      <c r="DM14" s="686"/>
      <c r="DN14" s="686"/>
      <c r="DO14" s="686"/>
      <c r="DP14" s="687"/>
      <c r="DQ14" s="694">
        <v>484094</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128</v>
      </c>
      <c r="AA15" s="688"/>
      <c r="AB15" s="688"/>
      <c r="AC15" s="688"/>
      <c r="AD15" s="689" t="s">
        <v>239</v>
      </c>
      <c r="AE15" s="689"/>
      <c r="AF15" s="689"/>
      <c r="AG15" s="689"/>
      <c r="AH15" s="689"/>
      <c r="AI15" s="689"/>
      <c r="AJ15" s="689"/>
      <c r="AK15" s="689"/>
      <c r="AL15" s="690" t="s">
        <v>128</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238647</v>
      </c>
      <c r="BH15" s="686"/>
      <c r="BI15" s="686"/>
      <c r="BJ15" s="686"/>
      <c r="BK15" s="686"/>
      <c r="BL15" s="686"/>
      <c r="BM15" s="686"/>
      <c r="BN15" s="687"/>
      <c r="BO15" s="688">
        <v>4.9000000000000004</v>
      </c>
      <c r="BP15" s="688"/>
      <c r="BQ15" s="688"/>
      <c r="BR15" s="688"/>
      <c r="BS15" s="694" t="s">
        <v>247</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2045745</v>
      </c>
      <c r="CS15" s="686"/>
      <c r="CT15" s="686"/>
      <c r="CU15" s="686"/>
      <c r="CV15" s="686"/>
      <c r="CW15" s="686"/>
      <c r="CX15" s="686"/>
      <c r="CY15" s="687"/>
      <c r="CZ15" s="688">
        <v>10.5</v>
      </c>
      <c r="DA15" s="688"/>
      <c r="DB15" s="688"/>
      <c r="DC15" s="688"/>
      <c r="DD15" s="694">
        <v>274074</v>
      </c>
      <c r="DE15" s="686"/>
      <c r="DF15" s="686"/>
      <c r="DG15" s="686"/>
      <c r="DH15" s="686"/>
      <c r="DI15" s="686"/>
      <c r="DJ15" s="686"/>
      <c r="DK15" s="686"/>
      <c r="DL15" s="686"/>
      <c r="DM15" s="686"/>
      <c r="DN15" s="686"/>
      <c r="DO15" s="686"/>
      <c r="DP15" s="687"/>
      <c r="DQ15" s="694">
        <v>1504630</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9619</v>
      </c>
      <c r="S16" s="686"/>
      <c r="T16" s="686"/>
      <c r="U16" s="686"/>
      <c r="V16" s="686"/>
      <c r="W16" s="686"/>
      <c r="X16" s="686"/>
      <c r="Y16" s="687"/>
      <c r="Z16" s="688">
        <v>0</v>
      </c>
      <c r="AA16" s="688"/>
      <c r="AB16" s="688"/>
      <c r="AC16" s="688"/>
      <c r="AD16" s="689">
        <v>9619</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239</v>
      </c>
      <c r="BP16" s="688"/>
      <c r="BQ16" s="688"/>
      <c r="BR16" s="688"/>
      <c r="BS16" s="694" t="s">
        <v>128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626378</v>
      </c>
      <c r="CS16" s="686"/>
      <c r="CT16" s="686"/>
      <c r="CU16" s="686"/>
      <c r="CV16" s="686"/>
      <c r="CW16" s="686"/>
      <c r="CX16" s="686"/>
      <c r="CY16" s="687"/>
      <c r="CZ16" s="688">
        <v>3.2</v>
      </c>
      <c r="DA16" s="688"/>
      <c r="DB16" s="688"/>
      <c r="DC16" s="688"/>
      <c r="DD16" s="694" t="s">
        <v>175</v>
      </c>
      <c r="DE16" s="686"/>
      <c r="DF16" s="686"/>
      <c r="DG16" s="686"/>
      <c r="DH16" s="686"/>
      <c r="DI16" s="686"/>
      <c r="DJ16" s="686"/>
      <c r="DK16" s="686"/>
      <c r="DL16" s="686"/>
      <c r="DM16" s="686"/>
      <c r="DN16" s="686"/>
      <c r="DO16" s="686"/>
      <c r="DP16" s="687"/>
      <c r="DQ16" s="694">
        <v>21529</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30400</v>
      </c>
      <c r="S17" s="686"/>
      <c r="T17" s="686"/>
      <c r="U17" s="686"/>
      <c r="V17" s="686"/>
      <c r="W17" s="686"/>
      <c r="X17" s="686"/>
      <c r="Y17" s="687"/>
      <c r="Z17" s="688">
        <v>0.2</v>
      </c>
      <c r="AA17" s="688"/>
      <c r="AB17" s="688"/>
      <c r="AC17" s="688"/>
      <c r="AD17" s="689">
        <v>30400</v>
      </c>
      <c r="AE17" s="689"/>
      <c r="AF17" s="689"/>
      <c r="AG17" s="689"/>
      <c r="AH17" s="689"/>
      <c r="AI17" s="689"/>
      <c r="AJ17" s="689"/>
      <c r="AK17" s="689"/>
      <c r="AL17" s="690">
        <v>0.5</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239</v>
      </c>
      <c r="BP17" s="688"/>
      <c r="BQ17" s="688"/>
      <c r="BR17" s="688"/>
      <c r="BS17" s="694" t="s">
        <v>128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946549</v>
      </c>
      <c r="CS17" s="686"/>
      <c r="CT17" s="686"/>
      <c r="CU17" s="686"/>
      <c r="CV17" s="686"/>
      <c r="CW17" s="686"/>
      <c r="CX17" s="686"/>
      <c r="CY17" s="687"/>
      <c r="CZ17" s="688">
        <v>4.8</v>
      </c>
      <c r="DA17" s="688"/>
      <c r="DB17" s="688"/>
      <c r="DC17" s="688"/>
      <c r="DD17" s="694" t="s">
        <v>128</v>
      </c>
      <c r="DE17" s="686"/>
      <c r="DF17" s="686"/>
      <c r="DG17" s="686"/>
      <c r="DH17" s="686"/>
      <c r="DI17" s="686"/>
      <c r="DJ17" s="686"/>
      <c r="DK17" s="686"/>
      <c r="DL17" s="686"/>
      <c r="DM17" s="686"/>
      <c r="DN17" s="686"/>
      <c r="DO17" s="686"/>
      <c r="DP17" s="687"/>
      <c r="DQ17" s="694">
        <v>946549</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53275</v>
      </c>
      <c r="S18" s="686"/>
      <c r="T18" s="686"/>
      <c r="U18" s="686"/>
      <c r="V18" s="686"/>
      <c r="W18" s="686"/>
      <c r="X18" s="686"/>
      <c r="Y18" s="687"/>
      <c r="Z18" s="688">
        <v>0.3</v>
      </c>
      <c r="AA18" s="688"/>
      <c r="AB18" s="688"/>
      <c r="AC18" s="688"/>
      <c r="AD18" s="689">
        <v>53275</v>
      </c>
      <c r="AE18" s="689"/>
      <c r="AF18" s="689"/>
      <c r="AG18" s="689"/>
      <c r="AH18" s="689"/>
      <c r="AI18" s="689"/>
      <c r="AJ18" s="689"/>
      <c r="AK18" s="689"/>
      <c r="AL18" s="690">
        <v>0.9</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v>43102</v>
      </c>
      <c r="CS18" s="686"/>
      <c r="CT18" s="686"/>
      <c r="CU18" s="686"/>
      <c r="CV18" s="686"/>
      <c r="CW18" s="686"/>
      <c r="CX18" s="686"/>
      <c r="CY18" s="687"/>
      <c r="CZ18" s="688">
        <v>0.2</v>
      </c>
      <c r="DA18" s="688"/>
      <c r="DB18" s="688"/>
      <c r="DC18" s="688"/>
      <c r="DD18" s="694" t="s">
        <v>239</v>
      </c>
      <c r="DE18" s="686"/>
      <c r="DF18" s="686"/>
      <c r="DG18" s="686"/>
      <c r="DH18" s="686"/>
      <c r="DI18" s="686"/>
      <c r="DJ18" s="686"/>
      <c r="DK18" s="686"/>
      <c r="DL18" s="686"/>
      <c r="DM18" s="686"/>
      <c r="DN18" s="686"/>
      <c r="DO18" s="686"/>
      <c r="DP18" s="687"/>
      <c r="DQ18" s="694">
        <v>43102</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47553</v>
      </c>
      <c r="S19" s="686"/>
      <c r="T19" s="686"/>
      <c r="U19" s="686"/>
      <c r="V19" s="686"/>
      <c r="W19" s="686"/>
      <c r="X19" s="686"/>
      <c r="Y19" s="687"/>
      <c r="Z19" s="688">
        <v>0.2</v>
      </c>
      <c r="AA19" s="688"/>
      <c r="AB19" s="688"/>
      <c r="AC19" s="688"/>
      <c r="AD19" s="689">
        <v>47553</v>
      </c>
      <c r="AE19" s="689"/>
      <c r="AF19" s="689"/>
      <c r="AG19" s="689"/>
      <c r="AH19" s="689"/>
      <c r="AI19" s="689"/>
      <c r="AJ19" s="689"/>
      <c r="AK19" s="689"/>
      <c r="AL19" s="690">
        <v>0.8</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128</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247</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4231</v>
      </c>
      <c r="S20" s="686"/>
      <c r="T20" s="686"/>
      <c r="U20" s="686"/>
      <c r="V20" s="686"/>
      <c r="W20" s="686"/>
      <c r="X20" s="686"/>
      <c r="Y20" s="687"/>
      <c r="Z20" s="688">
        <v>0</v>
      </c>
      <c r="AA20" s="688"/>
      <c r="AB20" s="688"/>
      <c r="AC20" s="688"/>
      <c r="AD20" s="689">
        <v>4231</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128</v>
      </c>
      <c r="BP20" s="688"/>
      <c r="BQ20" s="688"/>
      <c r="BR20" s="688"/>
      <c r="BS20" s="694" t="s">
        <v>128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19563131</v>
      </c>
      <c r="CS20" s="686"/>
      <c r="CT20" s="686"/>
      <c r="CU20" s="686"/>
      <c r="CV20" s="686"/>
      <c r="CW20" s="686"/>
      <c r="CX20" s="686"/>
      <c r="CY20" s="687"/>
      <c r="CZ20" s="688">
        <v>100</v>
      </c>
      <c r="DA20" s="688"/>
      <c r="DB20" s="688"/>
      <c r="DC20" s="688"/>
      <c r="DD20" s="694">
        <v>1727289</v>
      </c>
      <c r="DE20" s="686"/>
      <c r="DF20" s="686"/>
      <c r="DG20" s="686"/>
      <c r="DH20" s="686"/>
      <c r="DI20" s="686"/>
      <c r="DJ20" s="686"/>
      <c r="DK20" s="686"/>
      <c r="DL20" s="686"/>
      <c r="DM20" s="686"/>
      <c r="DN20" s="686"/>
      <c r="DO20" s="686"/>
      <c r="DP20" s="687"/>
      <c r="DQ20" s="694">
        <v>11245015</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1491</v>
      </c>
      <c r="S21" s="686"/>
      <c r="T21" s="686"/>
      <c r="U21" s="686"/>
      <c r="V21" s="686"/>
      <c r="W21" s="686"/>
      <c r="X21" s="686"/>
      <c r="Y21" s="687"/>
      <c r="Z21" s="688">
        <v>0</v>
      </c>
      <c r="AA21" s="688"/>
      <c r="AB21" s="688"/>
      <c r="AC21" s="688"/>
      <c r="AD21" s="689">
        <v>1491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599554</v>
      </c>
      <c r="S22" s="686"/>
      <c r="T22" s="686"/>
      <c r="U22" s="686"/>
      <c r="V22" s="686"/>
      <c r="W22" s="686"/>
      <c r="X22" s="686"/>
      <c r="Y22" s="687"/>
      <c r="Z22" s="688">
        <v>3</v>
      </c>
      <c r="AA22" s="688"/>
      <c r="AB22" s="688"/>
      <c r="AC22" s="688"/>
      <c r="AD22" s="689">
        <v>431209</v>
      </c>
      <c r="AE22" s="689"/>
      <c r="AF22" s="689"/>
      <c r="AG22" s="689"/>
      <c r="AH22" s="689"/>
      <c r="AI22" s="689"/>
      <c r="AJ22" s="689"/>
      <c r="AK22" s="689"/>
      <c r="AL22" s="690">
        <v>6.9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239</v>
      </c>
      <c r="BH22" s="686"/>
      <c r="BI22" s="686"/>
      <c r="BJ22" s="686"/>
      <c r="BK22" s="686"/>
      <c r="BL22" s="686"/>
      <c r="BM22" s="686"/>
      <c r="BN22" s="687"/>
      <c r="BO22" s="688" t="s">
        <v>128</v>
      </c>
      <c r="BP22" s="688"/>
      <c r="BQ22" s="688"/>
      <c r="BR22" s="688"/>
      <c r="BS22" s="694" t="s">
        <v>239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431209</v>
      </c>
      <c r="S23" s="686"/>
      <c r="T23" s="686"/>
      <c r="U23" s="686"/>
      <c r="V23" s="686"/>
      <c r="W23" s="686"/>
      <c r="X23" s="686"/>
      <c r="Y23" s="687"/>
      <c r="Z23" s="688">
        <v>2.2000000000000002</v>
      </c>
      <c r="AA23" s="688"/>
      <c r="AB23" s="688"/>
      <c r="AC23" s="688"/>
      <c r="AD23" s="689">
        <v>431209</v>
      </c>
      <c r="AE23" s="689"/>
      <c r="AF23" s="689"/>
      <c r="AG23" s="689"/>
      <c r="AH23" s="689"/>
      <c r="AI23" s="689"/>
      <c r="AJ23" s="689"/>
      <c r="AK23" s="689"/>
      <c r="AL23" s="690">
        <v>6.9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239</v>
      </c>
      <c r="BH23" s="686"/>
      <c r="BI23" s="686"/>
      <c r="BJ23" s="686"/>
      <c r="BK23" s="686"/>
      <c r="BL23" s="686"/>
      <c r="BM23" s="686"/>
      <c r="BN23" s="687"/>
      <c r="BO23" s="688" t="s">
        <v>239</v>
      </c>
      <c r="BP23" s="688"/>
      <c r="BQ23" s="688"/>
      <c r="BR23" s="688"/>
      <c r="BS23" s="694" t="s">
        <v>247</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168345</v>
      </c>
      <c r="S24" s="686"/>
      <c r="T24" s="686"/>
      <c r="U24" s="686"/>
      <c r="V24" s="686"/>
      <c r="W24" s="686"/>
      <c r="X24" s="686"/>
      <c r="Y24" s="687"/>
      <c r="Z24" s="688">
        <v>0.8</v>
      </c>
      <c r="AA24" s="688"/>
      <c r="AB24" s="688"/>
      <c r="AC24" s="688"/>
      <c r="AD24" s="689" t="s">
        <v>128</v>
      </c>
      <c r="AE24" s="689"/>
      <c r="AF24" s="689"/>
      <c r="AG24" s="689"/>
      <c r="AH24" s="689"/>
      <c r="AI24" s="689"/>
      <c r="AJ24" s="689"/>
      <c r="AK24" s="689"/>
      <c r="AL24" s="690" t="s">
        <v>128</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128</v>
      </c>
      <c r="BP24" s="688"/>
      <c r="BQ24" s="688"/>
      <c r="BR24" s="688"/>
      <c r="BS24" s="694" t="s">
        <v>239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5391911</v>
      </c>
      <c r="CS24" s="675"/>
      <c r="CT24" s="675"/>
      <c r="CU24" s="675"/>
      <c r="CV24" s="675"/>
      <c r="CW24" s="675"/>
      <c r="CX24" s="675"/>
      <c r="CY24" s="676"/>
      <c r="CZ24" s="679">
        <v>27.6</v>
      </c>
      <c r="DA24" s="680"/>
      <c r="DB24" s="680"/>
      <c r="DC24" s="699"/>
      <c r="DD24" s="724">
        <v>3091251</v>
      </c>
      <c r="DE24" s="675"/>
      <c r="DF24" s="675"/>
      <c r="DG24" s="675"/>
      <c r="DH24" s="675"/>
      <c r="DI24" s="675"/>
      <c r="DJ24" s="675"/>
      <c r="DK24" s="676"/>
      <c r="DL24" s="724">
        <v>3063127</v>
      </c>
      <c r="DM24" s="675"/>
      <c r="DN24" s="675"/>
      <c r="DO24" s="675"/>
      <c r="DP24" s="675"/>
      <c r="DQ24" s="675"/>
      <c r="DR24" s="675"/>
      <c r="DS24" s="675"/>
      <c r="DT24" s="675"/>
      <c r="DU24" s="675"/>
      <c r="DV24" s="676"/>
      <c r="DW24" s="679">
        <v>46.9</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239</v>
      </c>
      <c r="S25" s="686"/>
      <c r="T25" s="686"/>
      <c r="U25" s="686"/>
      <c r="V25" s="686"/>
      <c r="W25" s="686"/>
      <c r="X25" s="686"/>
      <c r="Y25" s="687"/>
      <c r="Z25" s="688" t="s">
        <v>247</v>
      </c>
      <c r="AA25" s="688"/>
      <c r="AB25" s="688"/>
      <c r="AC25" s="688"/>
      <c r="AD25" s="689" t="s">
        <v>239</v>
      </c>
      <c r="AE25" s="689"/>
      <c r="AF25" s="689"/>
      <c r="AG25" s="689"/>
      <c r="AH25" s="689"/>
      <c r="AI25" s="689"/>
      <c r="AJ25" s="689"/>
      <c r="AK25" s="689"/>
      <c r="AL25" s="690" t="s">
        <v>175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175</v>
      </c>
      <c r="BP25" s="688"/>
      <c r="BQ25" s="688"/>
      <c r="BR25" s="688"/>
      <c r="BS25" s="694" t="s">
        <v>128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1697350</v>
      </c>
      <c r="CS25" s="721"/>
      <c r="CT25" s="721"/>
      <c r="CU25" s="721"/>
      <c r="CV25" s="721"/>
      <c r="CW25" s="721"/>
      <c r="CX25" s="721"/>
      <c r="CY25" s="722"/>
      <c r="CZ25" s="690">
        <v>8.6999999999999993</v>
      </c>
      <c r="DA25" s="719"/>
      <c r="DB25" s="719"/>
      <c r="DC25" s="723"/>
      <c r="DD25" s="694">
        <v>1503208</v>
      </c>
      <c r="DE25" s="721"/>
      <c r="DF25" s="721"/>
      <c r="DG25" s="721"/>
      <c r="DH25" s="721"/>
      <c r="DI25" s="721"/>
      <c r="DJ25" s="721"/>
      <c r="DK25" s="722"/>
      <c r="DL25" s="694">
        <v>1481194</v>
      </c>
      <c r="DM25" s="721"/>
      <c r="DN25" s="721"/>
      <c r="DO25" s="721"/>
      <c r="DP25" s="721"/>
      <c r="DQ25" s="721"/>
      <c r="DR25" s="721"/>
      <c r="DS25" s="721"/>
      <c r="DT25" s="721"/>
      <c r="DU25" s="721"/>
      <c r="DV25" s="722"/>
      <c r="DW25" s="690">
        <v>22.7</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6405652</v>
      </c>
      <c r="S26" s="686"/>
      <c r="T26" s="686"/>
      <c r="U26" s="686"/>
      <c r="V26" s="686"/>
      <c r="W26" s="686"/>
      <c r="X26" s="686"/>
      <c r="Y26" s="687"/>
      <c r="Z26" s="688">
        <v>32.1</v>
      </c>
      <c r="AA26" s="688"/>
      <c r="AB26" s="688"/>
      <c r="AC26" s="688"/>
      <c r="AD26" s="689">
        <v>6237307</v>
      </c>
      <c r="AE26" s="689"/>
      <c r="AF26" s="689"/>
      <c r="AG26" s="689"/>
      <c r="AH26" s="689"/>
      <c r="AI26" s="689"/>
      <c r="AJ26" s="689"/>
      <c r="AK26" s="689"/>
      <c r="AL26" s="690">
        <v>99.7</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239</v>
      </c>
      <c r="BP26" s="688"/>
      <c r="BQ26" s="688"/>
      <c r="BR26" s="688"/>
      <c r="BS26" s="694" t="s">
        <v>128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920177</v>
      </c>
      <c r="CS26" s="686"/>
      <c r="CT26" s="686"/>
      <c r="CU26" s="686"/>
      <c r="CV26" s="686"/>
      <c r="CW26" s="686"/>
      <c r="CX26" s="686"/>
      <c r="CY26" s="687"/>
      <c r="CZ26" s="690">
        <v>4.7</v>
      </c>
      <c r="DA26" s="719"/>
      <c r="DB26" s="719"/>
      <c r="DC26" s="723"/>
      <c r="DD26" s="694">
        <v>803633</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7208</v>
      </c>
      <c r="S27" s="686"/>
      <c r="T27" s="686"/>
      <c r="U27" s="686"/>
      <c r="V27" s="686"/>
      <c r="W27" s="686"/>
      <c r="X27" s="686"/>
      <c r="Y27" s="687"/>
      <c r="Z27" s="688">
        <v>0</v>
      </c>
      <c r="AA27" s="688"/>
      <c r="AB27" s="688"/>
      <c r="AC27" s="688"/>
      <c r="AD27" s="689">
        <v>7208</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4916092</v>
      </c>
      <c r="BH27" s="686"/>
      <c r="BI27" s="686"/>
      <c r="BJ27" s="686"/>
      <c r="BK27" s="686"/>
      <c r="BL27" s="686"/>
      <c r="BM27" s="686"/>
      <c r="BN27" s="687"/>
      <c r="BO27" s="688">
        <v>100</v>
      </c>
      <c r="BP27" s="688"/>
      <c r="BQ27" s="688"/>
      <c r="BR27" s="688"/>
      <c r="BS27" s="694">
        <v>86857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2748054</v>
      </c>
      <c r="CS27" s="721"/>
      <c r="CT27" s="721"/>
      <c r="CU27" s="721"/>
      <c r="CV27" s="721"/>
      <c r="CW27" s="721"/>
      <c r="CX27" s="721"/>
      <c r="CY27" s="722"/>
      <c r="CZ27" s="690">
        <v>14</v>
      </c>
      <c r="DA27" s="719"/>
      <c r="DB27" s="719"/>
      <c r="DC27" s="723"/>
      <c r="DD27" s="694">
        <v>641536</v>
      </c>
      <c r="DE27" s="721"/>
      <c r="DF27" s="721"/>
      <c r="DG27" s="721"/>
      <c r="DH27" s="721"/>
      <c r="DI27" s="721"/>
      <c r="DJ27" s="721"/>
      <c r="DK27" s="722"/>
      <c r="DL27" s="694">
        <v>641342</v>
      </c>
      <c r="DM27" s="721"/>
      <c r="DN27" s="721"/>
      <c r="DO27" s="721"/>
      <c r="DP27" s="721"/>
      <c r="DQ27" s="721"/>
      <c r="DR27" s="721"/>
      <c r="DS27" s="721"/>
      <c r="DT27" s="721"/>
      <c r="DU27" s="721"/>
      <c r="DV27" s="722"/>
      <c r="DW27" s="690">
        <v>9.8000000000000007</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128326</v>
      </c>
      <c r="S28" s="686"/>
      <c r="T28" s="686"/>
      <c r="U28" s="686"/>
      <c r="V28" s="686"/>
      <c r="W28" s="686"/>
      <c r="X28" s="686"/>
      <c r="Y28" s="687"/>
      <c r="Z28" s="688">
        <v>0.6</v>
      </c>
      <c r="AA28" s="688"/>
      <c r="AB28" s="688"/>
      <c r="AC28" s="688"/>
      <c r="AD28" s="689" t="s">
        <v>128</v>
      </c>
      <c r="AE28" s="689"/>
      <c r="AF28" s="689"/>
      <c r="AG28" s="689"/>
      <c r="AH28" s="689"/>
      <c r="AI28" s="689"/>
      <c r="AJ28" s="689"/>
      <c r="AK28" s="689"/>
      <c r="AL28" s="690" t="s">
        <v>239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946507</v>
      </c>
      <c r="CS28" s="686"/>
      <c r="CT28" s="686"/>
      <c r="CU28" s="686"/>
      <c r="CV28" s="686"/>
      <c r="CW28" s="686"/>
      <c r="CX28" s="686"/>
      <c r="CY28" s="687"/>
      <c r="CZ28" s="690">
        <v>4.8</v>
      </c>
      <c r="DA28" s="719"/>
      <c r="DB28" s="719"/>
      <c r="DC28" s="723"/>
      <c r="DD28" s="694">
        <v>946507</v>
      </c>
      <c r="DE28" s="686"/>
      <c r="DF28" s="686"/>
      <c r="DG28" s="686"/>
      <c r="DH28" s="686"/>
      <c r="DI28" s="686"/>
      <c r="DJ28" s="686"/>
      <c r="DK28" s="687"/>
      <c r="DL28" s="694">
        <v>940591</v>
      </c>
      <c r="DM28" s="686"/>
      <c r="DN28" s="686"/>
      <c r="DO28" s="686"/>
      <c r="DP28" s="686"/>
      <c r="DQ28" s="686"/>
      <c r="DR28" s="686"/>
      <c r="DS28" s="686"/>
      <c r="DT28" s="686"/>
      <c r="DU28" s="686"/>
      <c r="DV28" s="687"/>
      <c r="DW28" s="690">
        <v>14.4</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70483</v>
      </c>
      <c r="S29" s="686"/>
      <c r="T29" s="686"/>
      <c r="U29" s="686"/>
      <c r="V29" s="686"/>
      <c r="W29" s="686"/>
      <c r="X29" s="686"/>
      <c r="Y29" s="687"/>
      <c r="Z29" s="688">
        <v>0.4</v>
      </c>
      <c r="AA29" s="688"/>
      <c r="AB29" s="688"/>
      <c r="AC29" s="688"/>
      <c r="AD29" s="689">
        <v>12745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946507</v>
      </c>
      <c r="CS29" s="721"/>
      <c r="CT29" s="721"/>
      <c r="CU29" s="721"/>
      <c r="CV29" s="721"/>
      <c r="CW29" s="721"/>
      <c r="CX29" s="721"/>
      <c r="CY29" s="722"/>
      <c r="CZ29" s="690">
        <v>4.8</v>
      </c>
      <c r="DA29" s="719"/>
      <c r="DB29" s="719"/>
      <c r="DC29" s="723"/>
      <c r="DD29" s="694">
        <v>946507</v>
      </c>
      <c r="DE29" s="721"/>
      <c r="DF29" s="721"/>
      <c r="DG29" s="721"/>
      <c r="DH29" s="721"/>
      <c r="DI29" s="721"/>
      <c r="DJ29" s="721"/>
      <c r="DK29" s="722"/>
      <c r="DL29" s="694">
        <v>940591</v>
      </c>
      <c r="DM29" s="721"/>
      <c r="DN29" s="721"/>
      <c r="DO29" s="721"/>
      <c r="DP29" s="721"/>
      <c r="DQ29" s="721"/>
      <c r="DR29" s="721"/>
      <c r="DS29" s="721"/>
      <c r="DT29" s="721"/>
      <c r="DU29" s="721"/>
      <c r="DV29" s="722"/>
      <c r="DW29" s="690">
        <v>14.4</v>
      </c>
      <c r="DX29" s="719"/>
      <c r="DY29" s="719"/>
      <c r="DZ29" s="719"/>
      <c r="EA29" s="719"/>
      <c r="EB29" s="719"/>
      <c r="EC29" s="720"/>
    </row>
    <row r="30" spans="2:133" ht="11.25" customHeight="1">
      <c r="B30" s="682" t="s">
        <v>307</v>
      </c>
      <c r="C30" s="683"/>
      <c r="D30" s="683"/>
      <c r="E30" s="683"/>
      <c r="F30" s="683"/>
      <c r="G30" s="683"/>
      <c r="H30" s="683"/>
      <c r="I30" s="683"/>
      <c r="J30" s="683"/>
      <c r="K30" s="683"/>
      <c r="L30" s="683"/>
      <c r="M30" s="683"/>
      <c r="N30" s="683"/>
      <c r="O30" s="683"/>
      <c r="P30" s="683"/>
      <c r="Q30" s="684"/>
      <c r="R30" s="685">
        <v>122533</v>
      </c>
      <c r="S30" s="686"/>
      <c r="T30" s="686"/>
      <c r="U30" s="686"/>
      <c r="V30" s="686"/>
      <c r="W30" s="686"/>
      <c r="X30" s="686"/>
      <c r="Y30" s="687"/>
      <c r="Z30" s="688">
        <v>0.6</v>
      </c>
      <c r="AA30" s="688"/>
      <c r="AB30" s="688"/>
      <c r="AC30" s="688"/>
      <c r="AD30" s="689" t="s">
        <v>247</v>
      </c>
      <c r="AE30" s="689"/>
      <c r="AF30" s="689"/>
      <c r="AG30" s="689"/>
      <c r="AH30" s="689"/>
      <c r="AI30" s="689"/>
      <c r="AJ30" s="689"/>
      <c r="AK30" s="689"/>
      <c r="AL30" s="690" t="s">
        <v>128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885794</v>
      </c>
      <c r="CS30" s="686"/>
      <c r="CT30" s="686"/>
      <c r="CU30" s="686"/>
      <c r="CV30" s="686"/>
      <c r="CW30" s="686"/>
      <c r="CX30" s="686"/>
      <c r="CY30" s="687"/>
      <c r="CZ30" s="690">
        <v>4.5</v>
      </c>
      <c r="DA30" s="719"/>
      <c r="DB30" s="719"/>
      <c r="DC30" s="723"/>
      <c r="DD30" s="694">
        <v>885794</v>
      </c>
      <c r="DE30" s="686"/>
      <c r="DF30" s="686"/>
      <c r="DG30" s="686"/>
      <c r="DH30" s="686"/>
      <c r="DI30" s="686"/>
      <c r="DJ30" s="686"/>
      <c r="DK30" s="687"/>
      <c r="DL30" s="694">
        <v>879878</v>
      </c>
      <c r="DM30" s="686"/>
      <c r="DN30" s="686"/>
      <c r="DO30" s="686"/>
      <c r="DP30" s="686"/>
      <c r="DQ30" s="686"/>
      <c r="DR30" s="686"/>
      <c r="DS30" s="686"/>
      <c r="DT30" s="686"/>
      <c r="DU30" s="686"/>
      <c r="DV30" s="687"/>
      <c r="DW30" s="690">
        <v>13.5</v>
      </c>
      <c r="DX30" s="719"/>
      <c r="DY30" s="719"/>
      <c r="DZ30" s="719"/>
      <c r="EA30" s="719"/>
      <c r="EB30" s="719"/>
      <c r="EC30" s="720"/>
    </row>
    <row r="31" spans="2:133" ht="11.25" customHeight="1">
      <c r="B31" s="682" t="s">
        <v>311</v>
      </c>
      <c r="C31" s="683"/>
      <c r="D31" s="683"/>
      <c r="E31" s="683"/>
      <c r="F31" s="683"/>
      <c r="G31" s="683"/>
      <c r="H31" s="683"/>
      <c r="I31" s="683"/>
      <c r="J31" s="683"/>
      <c r="K31" s="683"/>
      <c r="L31" s="683"/>
      <c r="M31" s="683"/>
      <c r="N31" s="683"/>
      <c r="O31" s="683"/>
      <c r="P31" s="683"/>
      <c r="Q31" s="684"/>
      <c r="R31" s="685">
        <v>6451307</v>
      </c>
      <c r="S31" s="686"/>
      <c r="T31" s="686"/>
      <c r="U31" s="686"/>
      <c r="V31" s="686"/>
      <c r="W31" s="686"/>
      <c r="X31" s="686"/>
      <c r="Y31" s="687"/>
      <c r="Z31" s="688">
        <v>32.4</v>
      </c>
      <c r="AA31" s="688"/>
      <c r="AB31" s="688"/>
      <c r="AC31" s="688"/>
      <c r="AD31" s="689" t="s">
        <v>128</v>
      </c>
      <c r="AE31" s="689"/>
      <c r="AF31" s="689"/>
      <c r="AG31" s="689"/>
      <c r="AH31" s="689"/>
      <c r="AI31" s="689"/>
      <c r="AJ31" s="689"/>
      <c r="AK31" s="689"/>
      <c r="AL31" s="690" t="s">
        <v>247</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99</v>
      </c>
      <c r="BH31" s="740"/>
      <c r="BI31" s="740"/>
      <c r="BJ31" s="740"/>
      <c r="BK31" s="740"/>
      <c r="BL31" s="740"/>
      <c r="BM31" s="680">
        <v>98.1</v>
      </c>
      <c r="BN31" s="740"/>
      <c r="BO31" s="740"/>
      <c r="BP31" s="740"/>
      <c r="BQ31" s="741"/>
      <c r="BR31" s="753">
        <v>99.6</v>
      </c>
      <c r="BS31" s="740"/>
      <c r="BT31" s="740"/>
      <c r="BU31" s="740"/>
      <c r="BV31" s="740"/>
      <c r="BW31" s="740"/>
      <c r="BX31" s="680">
        <v>98.3</v>
      </c>
      <c r="BY31" s="740"/>
      <c r="BZ31" s="740"/>
      <c r="CA31" s="740"/>
      <c r="CB31" s="741"/>
      <c r="CD31" s="727"/>
      <c r="CE31" s="728"/>
      <c r="CF31" s="700" t="s">
        <v>314</v>
      </c>
      <c r="CG31" s="701"/>
      <c r="CH31" s="701"/>
      <c r="CI31" s="701"/>
      <c r="CJ31" s="701"/>
      <c r="CK31" s="701"/>
      <c r="CL31" s="701"/>
      <c r="CM31" s="701"/>
      <c r="CN31" s="701"/>
      <c r="CO31" s="701"/>
      <c r="CP31" s="701"/>
      <c r="CQ31" s="702"/>
      <c r="CR31" s="685">
        <v>60713</v>
      </c>
      <c r="CS31" s="721"/>
      <c r="CT31" s="721"/>
      <c r="CU31" s="721"/>
      <c r="CV31" s="721"/>
      <c r="CW31" s="721"/>
      <c r="CX31" s="721"/>
      <c r="CY31" s="722"/>
      <c r="CZ31" s="690">
        <v>0.3</v>
      </c>
      <c r="DA31" s="719"/>
      <c r="DB31" s="719"/>
      <c r="DC31" s="723"/>
      <c r="DD31" s="694">
        <v>60713</v>
      </c>
      <c r="DE31" s="721"/>
      <c r="DF31" s="721"/>
      <c r="DG31" s="721"/>
      <c r="DH31" s="721"/>
      <c r="DI31" s="721"/>
      <c r="DJ31" s="721"/>
      <c r="DK31" s="722"/>
      <c r="DL31" s="694">
        <v>60713</v>
      </c>
      <c r="DM31" s="721"/>
      <c r="DN31" s="721"/>
      <c r="DO31" s="721"/>
      <c r="DP31" s="721"/>
      <c r="DQ31" s="721"/>
      <c r="DR31" s="721"/>
      <c r="DS31" s="721"/>
      <c r="DT31" s="721"/>
      <c r="DU31" s="721"/>
      <c r="DV31" s="722"/>
      <c r="DW31" s="690">
        <v>0.9</v>
      </c>
      <c r="DX31" s="719"/>
      <c r="DY31" s="719"/>
      <c r="DZ31" s="719"/>
      <c r="EA31" s="719"/>
      <c r="EB31" s="719"/>
      <c r="EC31" s="720"/>
    </row>
    <row r="32" spans="2:133" ht="11.25" customHeight="1">
      <c r="B32" s="731" t="s">
        <v>315</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98.1</v>
      </c>
      <c r="BN32" s="751"/>
      <c r="BO32" s="751"/>
      <c r="BP32" s="751"/>
      <c r="BQ32" s="752"/>
      <c r="BR32" s="754">
        <v>99.5</v>
      </c>
      <c r="BS32" s="721"/>
      <c r="BT32" s="721"/>
      <c r="BU32" s="721"/>
      <c r="BV32" s="721"/>
      <c r="BW32" s="721"/>
      <c r="BX32" s="691">
        <v>98.2</v>
      </c>
      <c r="BY32" s="751"/>
      <c r="BZ32" s="751"/>
      <c r="CA32" s="751"/>
      <c r="CB32" s="752"/>
      <c r="CD32" s="729"/>
      <c r="CE32" s="730"/>
      <c r="CF32" s="700" t="s">
        <v>318</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239</v>
      </c>
      <c r="DM32" s="686"/>
      <c r="DN32" s="686"/>
      <c r="DO32" s="686"/>
      <c r="DP32" s="686"/>
      <c r="DQ32" s="686"/>
      <c r="DR32" s="686"/>
      <c r="DS32" s="686"/>
      <c r="DT32" s="686"/>
      <c r="DU32" s="686"/>
      <c r="DV32" s="687"/>
      <c r="DW32" s="690" t="s">
        <v>128</v>
      </c>
      <c r="DX32" s="719"/>
      <c r="DY32" s="719"/>
      <c r="DZ32" s="719"/>
      <c r="EA32" s="719"/>
      <c r="EB32" s="719"/>
      <c r="EC32" s="720"/>
    </row>
    <row r="33" spans="2:133" ht="11.25" customHeight="1">
      <c r="B33" s="682" t="s">
        <v>319</v>
      </c>
      <c r="C33" s="683"/>
      <c r="D33" s="683"/>
      <c r="E33" s="683"/>
      <c r="F33" s="683"/>
      <c r="G33" s="683"/>
      <c r="H33" s="683"/>
      <c r="I33" s="683"/>
      <c r="J33" s="683"/>
      <c r="K33" s="683"/>
      <c r="L33" s="683"/>
      <c r="M33" s="683"/>
      <c r="N33" s="683"/>
      <c r="O33" s="683"/>
      <c r="P33" s="683"/>
      <c r="Q33" s="684"/>
      <c r="R33" s="685">
        <v>927585</v>
      </c>
      <c r="S33" s="686"/>
      <c r="T33" s="686"/>
      <c r="U33" s="686"/>
      <c r="V33" s="686"/>
      <c r="W33" s="686"/>
      <c r="X33" s="686"/>
      <c r="Y33" s="687"/>
      <c r="Z33" s="688">
        <v>4.7</v>
      </c>
      <c r="AA33" s="688"/>
      <c r="AB33" s="688"/>
      <c r="AC33" s="688"/>
      <c r="AD33" s="689" t="s">
        <v>239</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98.7</v>
      </c>
      <c r="BH33" s="756"/>
      <c r="BI33" s="756"/>
      <c r="BJ33" s="756"/>
      <c r="BK33" s="756"/>
      <c r="BL33" s="756"/>
      <c r="BM33" s="757">
        <v>97.9</v>
      </c>
      <c r="BN33" s="756"/>
      <c r="BO33" s="756"/>
      <c r="BP33" s="756"/>
      <c r="BQ33" s="758"/>
      <c r="BR33" s="755">
        <v>99.7</v>
      </c>
      <c r="BS33" s="756"/>
      <c r="BT33" s="756"/>
      <c r="BU33" s="756"/>
      <c r="BV33" s="756"/>
      <c r="BW33" s="756"/>
      <c r="BX33" s="757">
        <v>98.2</v>
      </c>
      <c r="BY33" s="756"/>
      <c r="BZ33" s="756"/>
      <c r="CA33" s="756"/>
      <c r="CB33" s="758"/>
      <c r="CD33" s="700" t="s">
        <v>321</v>
      </c>
      <c r="CE33" s="701"/>
      <c r="CF33" s="701"/>
      <c r="CG33" s="701"/>
      <c r="CH33" s="701"/>
      <c r="CI33" s="701"/>
      <c r="CJ33" s="701"/>
      <c r="CK33" s="701"/>
      <c r="CL33" s="701"/>
      <c r="CM33" s="701"/>
      <c r="CN33" s="701"/>
      <c r="CO33" s="701"/>
      <c r="CP33" s="701"/>
      <c r="CQ33" s="702"/>
      <c r="CR33" s="685">
        <v>11817553</v>
      </c>
      <c r="CS33" s="721"/>
      <c r="CT33" s="721"/>
      <c r="CU33" s="721"/>
      <c r="CV33" s="721"/>
      <c r="CW33" s="721"/>
      <c r="CX33" s="721"/>
      <c r="CY33" s="722"/>
      <c r="CZ33" s="690">
        <v>60.4</v>
      </c>
      <c r="DA33" s="719"/>
      <c r="DB33" s="719"/>
      <c r="DC33" s="723"/>
      <c r="DD33" s="694">
        <v>7768105</v>
      </c>
      <c r="DE33" s="721"/>
      <c r="DF33" s="721"/>
      <c r="DG33" s="721"/>
      <c r="DH33" s="721"/>
      <c r="DI33" s="721"/>
      <c r="DJ33" s="721"/>
      <c r="DK33" s="722"/>
      <c r="DL33" s="694">
        <v>3227077</v>
      </c>
      <c r="DM33" s="721"/>
      <c r="DN33" s="721"/>
      <c r="DO33" s="721"/>
      <c r="DP33" s="721"/>
      <c r="DQ33" s="721"/>
      <c r="DR33" s="721"/>
      <c r="DS33" s="721"/>
      <c r="DT33" s="721"/>
      <c r="DU33" s="721"/>
      <c r="DV33" s="722"/>
      <c r="DW33" s="690">
        <v>49.4</v>
      </c>
      <c r="DX33" s="719"/>
      <c r="DY33" s="719"/>
      <c r="DZ33" s="719"/>
      <c r="EA33" s="719"/>
      <c r="EB33" s="719"/>
      <c r="EC33" s="720"/>
    </row>
    <row r="34" spans="2:133" ht="11.25" customHeight="1">
      <c r="B34" s="682" t="s">
        <v>322</v>
      </c>
      <c r="C34" s="683"/>
      <c r="D34" s="683"/>
      <c r="E34" s="683"/>
      <c r="F34" s="683"/>
      <c r="G34" s="683"/>
      <c r="H34" s="683"/>
      <c r="I34" s="683"/>
      <c r="J34" s="683"/>
      <c r="K34" s="683"/>
      <c r="L34" s="683"/>
      <c r="M34" s="683"/>
      <c r="N34" s="683"/>
      <c r="O34" s="683"/>
      <c r="P34" s="683"/>
      <c r="Q34" s="684"/>
      <c r="R34" s="685">
        <v>12461</v>
      </c>
      <c r="S34" s="686"/>
      <c r="T34" s="686"/>
      <c r="U34" s="686"/>
      <c r="V34" s="686"/>
      <c r="W34" s="686"/>
      <c r="X34" s="686"/>
      <c r="Y34" s="687"/>
      <c r="Z34" s="688">
        <v>0.1</v>
      </c>
      <c r="AA34" s="688"/>
      <c r="AB34" s="688"/>
      <c r="AC34" s="688"/>
      <c r="AD34" s="689" t="s">
        <v>128</v>
      </c>
      <c r="AE34" s="689"/>
      <c r="AF34" s="689"/>
      <c r="AG34" s="689"/>
      <c r="AH34" s="689"/>
      <c r="AI34" s="689"/>
      <c r="AJ34" s="689"/>
      <c r="AK34" s="689"/>
      <c r="AL34" s="690" t="s">
        <v>247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4459285</v>
      </c>
      <c r="CS34" s="686"/>
      <c r="CT34" s="686"/>
      <c r="CU34" s="686"/>
      <c r="CV34" s="686"/>
      <c r="CW34" s="686"/>
      <c r="CX34" s="686"/>
      <c r="CY34" s="687"/>
      <c r="CZ34" s="690">
        <v>22.8</v>
      </c>
      <c r="DA34" s="719"/>
      <c r="DB34" s="719"/>
      <c r="DC34" s="723"/>
      <c r="DD34" s="694">
        <v>4009840</v>
      </c>
      <c r="DE34" s="686"/>
      <c r="DF34" s="686"/>
      <c r="DG34" s="686"/>
      <c r="DH34" s="686"/>
      <c r="DI34" s="686"/>
      <c r="DJ34" s="686"/>
      <c r="DK34" s="687"/>
      <c r="DL34" s="694">
        <v>1332353</v>
      </c>
      <c r="DM34" s="686"/>
      <c r="DN34" s="686"/>
      <c r="DO34" s="686"/>
      <c r="DP34" s="686"/>
      <c r="DQ34" s="686"/>
      <c r="DR34" s="686"/>
      <c r="DS34" s="686"/>
      <c r="DT34" s="686"/>
      <c r="DU34" s="686"/>
      <c r="DV34" s="687"/>
      <c r="DW34" s="690">
        <v>20.399999999999999</v>
      </c>
      <c r="DX34" s="719"/>
      <c r="DY34" s="719"/>
      <c r="DZ34" s="719"/>
      <c r="EA34" s="719"/>
      <c r="EB34" s="719"/>
      <c r="EC34" s="720"/>
    </row>
    <row r="35" spans="2:133" ht="11.25" customHeight="1">
      <c r="B35" s="682" t="s">
        <v>324</v>
      </c>
      <c r="C35" s="683"/>
      <c r="D35" s="683"/>
      <c r="E35" s="683"/>
      <c r="F35" s="683"/>
      <c r="G35" s="683"/>
      <c r="H35" s="683"/>
      <c r="I35" s="683"/>
      <c r="J35" s="683"/>
      <c r="K35" s="683"/>
      <c r="L35" s="683"/>
      <c r="M35" s="683"/>
      <c r="N35" s="683"/>
      <c r="O35" s="683"/>
      <c r="P35" s="683"/>
      <c r="Q35" s="684"/>
      <c r="R35" s="685">
        <v>3903793</v>
      </c>
      <c r="S35" s="686"/>
      <c r="T35" s="686"/>
      <c r="U35" s="686"/>
      <c r="V35" s="686"/>
      <c r="W35" s="686"/>
      <c r="X35" s="686"/>
      <c r="Y35" s="687"/>
      <c r="Z35" s="688">
        <v>19.600000000000001</v>
      </c>
      <c r="AA35" s="688"/>
      <c r="AB35" s="688"/>
      <c r="AC35" s="688"/>
      <c r="AD35" s="689" t="s">
        <v>239</v>
      </c>
      <c r="AE35" s="689"/>
      <c r="AF35" s="689"/>
      <c r="AG35" s="689"/>
      <c r="AH35" s="689"/>
      <c r="AI35" s="689"/>
      <c r="AJ35" s="689"/>
      <c r="AK35" s="689"/>
      <c r="AL35" s="690" t="s">
        <v>128</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73586</v>
      </c>
      <c r="CS35" s="721"/>
      <c r="CT35" s="721"/>
      <c r="CU35" s="721"/>
      <c r="CV35" s="721"/>
      <c r="CW35" s="721"/>
      <c r="CX35" s="721"/>
      <c r="CY35" s="722"/>
      <c r="CZ35" s="690">
        <v>0.4</v>
      </c>
      <c r="DA35" s="719"/>
      <c r="DB35" s="719"/>
      <c r="DC35" s="723"/>
      <c r="DD35" s="694">
        <v>69787</v>
      </c>
      <c r="DE35" s="721"/>
      <c r="DF35" s="721"/>
      <c r="DG35" s="721"/>
      <c r="DH35" s="721"/>
      <c r="DI35" s="721"/>
      <c r="DJ35" s="721"/>
      <c r="DK35" s="722"/>
      <c r="DL35" s="694">
        <v>69787</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c r="B36" s="682" t="s">
        <v>328</v>
      </c>
      <c r="C36" s="683"/>
      <c r="D36" s="683"/>
      <c r="E36" s="683"/>
      <c r="F36" s="683"/>
      <c r="G36" s="683"/>
      <c r="H36" s="683"/>
      <c r="I36" s="683"/>
      <c r="J36" s="683"/>
      <c r="K36" s="683"/>
      <c r="L36" s="683"/>
      <c r="M36" s="683"/>
      <c r="N36" s="683"/>
      <c r="O36" s="683"/>
      <c r="P36" s="683"/>
      <c r="Q36" s="684"/>
      <c r="R36" s="685">
        <v>78034</v>
      </c>
      <c r="S36" s="686"/>
      <c r="T36" s="686"/>
      <c r="U36" s="686"/>
      <c r="V36" s="686"/>
      <c r="W36" s="686"/>
      <c r="X36" s="686"/>
      <c r="Y36" s="687"/>
      <c r="Z36" s="688">
        <v>0.4</v>
      </c>
      <c r="AA36" s="688"/>
      <c r="AB36" s="688"/>
      <c r="AC36" s="688"/>
      <c r="AD36" s="689" t="s">
        <v>128</v>
      </c>
      <c r="AE36" s="689"/>
      <c r="AF36" s="689"/>
      <c r="AG36" s="689"/>
      <c r="AH36" s="689"/>
      <c r="AI36" s="689"/>
      <c r="AJ36" s="689"/>
      <c r="AK36" s="689"/>
      <c r="AL36" s="690" t="s">
        <v>128</v>
      </c>
      <c r="AM36" s="691"/>
      <c r="AN36" s="691"/>
      <c r="AO36" s="692"/>
      <c r="AP36" s="235"/>
      <c r="AQ36" s="759" t="s">
        <v>329</v>
      </c>
      <c r="AR36" s="760"/>
      <c r="AS36" s="760"/>
      <c r="AT36" s="760"/>
      <c r="AU36" s="760"/>
      <c r="AV36" s="760"/>
      <c r="AW36" s="760"/>
      <c r="AX36" s="760"/>
      <c r="AY36" s="761"/>
      <c r="AZ36" s="674">
        <v>1088420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32450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4961619</v>
      </c>
      <c r="CS36" s="686"/>
      <c r="CT36" s="686"/>
      <c r="CU36" s="686"/>
      <c r="CV36" s="686"/>
      <c r="CW36" s="686"/>
      <c r="CX36" s="686"/>
      <c r="CY36" s="687"/>
      <c r="CZ36" s="690">
        <v>25.4</v>
      </c>
      <c r="DA36" s="719"/>
      <c r="DB36" s="719"/>
      <c r="DC36" s="723"/>
      <c r="DD36" s="694">
        <v>1519046</v>
      </c>
      <c r="DE36" s="686"/>
      <c r="DF36" s="686"/>
      <c r="DG36" s="686"/>
      <c r="DH36" s="686"/>
      <c r="DI36" s="686"/>
      <c r="DJ36" s="686"/>
      <c r="DK36" s="687"/>
      <c r="DL36" s="694">
        <v>1212277</v>
      </c>
      <c r="DM36" s="686"/>
      <c r="DN36" s="686"/>
      <c r="DO36" s="686"/>
      <c r="DP36" s="686"/>
      <c r="DQ36" s="686"/>
      <c r="DR36" s="686"/>
      <c r="DS36" s="686"/>
      <c r="DT36" s="686"/>
      <c r="DU36" s="686"/>
      <c r="DV36" s="687"/>
      <c r="DW36" s="690">
        <v>18.5</v>
      </c>
      <c r="DX36" s="719"/>
      <c r="DY36" s="719"/>
      <c r="DZ36" s="719"/>
      <c r="EA36" s="719"/>
      <c r="EB36" s="719"/>
      <c r="EC36" s="720"/>
    </row>
    <row r="37" spans="2:133" ht="11.25" customHeight="1">
      <c r="B37" s="682" t="s">
        <v>332</v>
      </c>
      <c r="C37" s="683"/>
      <c r="D37" s="683"/>
      <c r="E37" s="683"/>
      <c r="F37" s="683"/>
      <c r="G37" s="683"/>
      <c r="H37" s="683"/>
      <c r="I37" s="683"/>
      <c r="J37" s="683"/>
      <c r="K37" s="683"/>
      <c r="L37" s="683"/>
      <c r="M37" s="683"/>
      <c r="N37" s="683"/>
      <c r="O37" s="683"/>
      <c r="P37" s="683"/>
      <c r="Q37" s="684"/>
      <c r="R37" s="685">
        <v>640706</v>
      </c>
      <c r="S37" s="686"/>
      <c r="T37" s="686"/>
      <c r="U37" s="686"/>
      <c r="V37" s="686"/>
      <c r="W37" s="686"/>
      <c r="X37" s="686"/>
      <c r="Y37" s="687"/>
      <c r="Z37" s="688">
        <v>3.2</v>
      </c>
      <c r="AA37" s="688"/>
      <c r="AB37" s="688"/>
      <c r="AC37" s="688"/>
      <c r="AD37" s="689" t="s">
        <v>128</v>
      </c>
      <c r="AE37" s="689"/>
      <c r="AF37" s="689"/>
      <c r="AG37" s="689"/>
      <c r="AH37" s="689"/>
      <c r="AI37" s="689"/>
      <c r="AJ37" s="689"/>
      <c r="AK37" s="689"/>
      <c r="AL37" s="690" t="s">
        <v>128</v>
      </c>
      <c r="AM37" s="691"/>
      <c r="AN37" s="691"/>
      <c r="AO37" s="692"/>
      <c r="AQ37" s="763" t="s">
        <v>333</v>
      </c>
      <c r="AR37" s="764"/>
      <c r="AS37" s="764"/>
      <c r="AT37" s="764"/>
      <c r="AU37" s="764"/>
      <c r="AV37" s="764"/>
      <c r="AW37" s="764"/>
      <c r="AX37" s="764"/>
      <c r="AY37" s="765"/>
      <c r="AZ37" s="685">
        <v>238699</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27109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777616</v>
      </c>
      <c r="CS37" s="721"/>
      <c r="CT37" s="721"/>
      <c r="CU37" s="721"/>
      <c r="CV37" s="721"/>
      <c r="CW37" s="721"/>
      <c r="CX37" s="721"/>
      <c r="CY37" s="722"/>
      <c r="CZ37" s="690">
        <v>4</v>
      </c>
      <c r="DA37" s="719"/>
      <c r="DB37" s="719"/>
      <c r="DC37" s="723"/>
      <c r="DD37" s="694">
        <v>777380</v>
      </c>
      <c r="DE37" s="721"/>
      <c r="DF37" s="721"/>
      <c r="DG37" s="721"/>
      <c r="DH37" s="721"/>
      <c r="DI37" s="721"/>
      <c r="DJ37" s="721"/>
      <c r="DK37" s="722"/>
      <c r="DL37" s="694">
        <v>753222</v>
      </c>
      <c r="DM37" s="721"/>
      <c r="DN37" s="721"/>
      <c r="DO37" s="721"/>
      <c r="DP37" s="721"/>
      <c r="DQ37" s="721"/>
      <c r="DR37" s="721"/>
      <c r="DS37" s="721"/>
      <c r="DT37" s="721"/>
      <c r="DU37" s="721"/>
      <c r="DV37" s="722"/>
      <c r="DW37" s="690">
        <v>11.5</v>
      </c>
      <c r="DX37" s="719"/>
      <c r="DY37" s="719"/>
      <c r="DZ37" s="719"/>
      <c r="EA37" s="719"/>
      <c r="EB37" s="719"/>
      <c r="EC37" s="720"/>
    </row>
    <row r="38" spans="2:133" ht="11.25" customHeight="1">
      <c r="B38" s="682" t="s">
        <v>336</v>
      </c>
      <c r="C38" s="683"/>
      <c r="D38" s="683"/>
      <c r="E38" s="683"/>
      <c r="F38" s="683"/>
      <c r="G38" s="683"/>
      <c r="H38" s="683"/>
      <c r="I38" s="683"/>
      <c r="J38" s="683"/>
      <c r="K38" s="683"/>
      <c r="L38" s="683"/>
      <c r="M38" s="683"/>
      <c r="N38" s="683"/>
      <c r="O38" s="683"/>
      <c r="P38" s="683"/>
      <c r="Q38" s="684"/>
      <c r="R38" s="685">
        <v>120324</v>
      </c>
      <c r="S38" s="686"/>
      <c r="T38" s="686"/>
      <c r="U38" s="686"/>
      <c r="V38" s="686"/>
      <c r="W38" s="686"/>
      <c r="X38" s="686"/>
      <c r="Y38" s="687"/>
      <c r="Z38" s="688">
        <v>0.6</v>
      </c>
      <c r="AA38" s="688"/>
      <c r="AB38" s="688"/>
      <c r="AC38" s="688"/>
      <c r="AD38" s="689">
        <v>42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43102</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3024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833544</v>
      </c>
      <c r="CS38" s="686"/>
      <c r="CT38" s="686"/>
      <c r="CU38" s="686"/>
      <c r="CV38" s="686"/>
      <c r="CW38" s="686"/>
      <c r="CX38" s="686"/>
      <c r="CY38" s="687"/>
      <c r="CZ38" s="690">
        <v>4.3</v>
      </c>
      <c r="DA38" s="719"/>
      <c r="DB38" s="719"/>
      <c r="DC38" s="723"/>
      <c r="DD38" s="694">
        <v>685617</v>
      </c>
      <c r="DE38" s="686"/>
      <c r="DF38" s="686"/>
      <c r="DG38" s="686"/>
      <c r="DH38" s="686"/>
      <c r="DI38" s="686"/>
      <c r="DJ38" s="686"/>
      <c r="DK38" s="687"/>
      <c r="DL38" s="694">
        <v>612660</v>
      </c>
      <c r="DM38" s="686"/>
      <c r="DN38" s="686"/>
      <c r="DO38" s="686"/>
      <c r="DP38" s="686"/>
      <c r="DQ38" s="686"/>
      <c r="DR38" s="686"/>
      <c r="DS38" s="686"/>
      <c r="DT38" s="686"/>
      <c r="DU38" s="686"/>
      <c r="DV38" s="687"/>
      <c r="DW38" s="690">
        <v>9.4</v>
      </c>
      <c r="DX38" s="719"/>
      <c r="DY38" s="719"/>
      <c r="DZ38" s="719"/>
      <c r="EA38" s="719"/>
      <c r="EB38" s="719"/>
      <c r="EC38" s="720"/>
    </row>
    <row r="39" spans="2:133" ht="11.25" customHeight="1">
      <c r="B39" s="682" t="s">
        <v>340</v>
      </c>
      <c r="C39" s="683"/>
      <c r="D39" s="683"/>
      <c r="E39" s="683"/>
      <c r="F39" s="683"/>
      <c r="G39" s="683"/>
      <c r="H39" s="683"/>
      <c r="I39" s="683"/>
      <c r="J39" s="683"/>
      <c r="K39" s="683"/>
      <c r="L39" s="683"/>
      <c r="M39" s="683"/>
      <c r="N39" s="683"/>
      <c r="O39" s="683"/>
      <c r="P39" s="683"/>
      <c r="Q39" s="684"/>
      <c r="R39" s="685">
        <v>1067391</v>
      </c>
      <c r="S39" s="686"/>
      <c r="T39" s="686"/>
      <c r="U39" s="686"/>
      <c r="V39" s="686"/>
      <c r="W39" s="686"/>
      <c r="X39" s="686"/>
      <c r="Y39" s="687"/>
      <c r="Z39" s="688">
        <v>5.4</v>
      </c>
      <c r="AA39" s="688"/>
      <c r="AB39" s="688"/>
      <c r="AC39" s="688"/>
      <c r="AD39" s="689" t="s">
        <v>128</v>
      </c>
      <c r="AE39" s="689"/>
      <c r="AF39" s="689"/>
      <c r="AG39" s="689"/>
      <c r="AH39" s="689"/>
      <c r="AI39" s="689"/>
      <c r="AJ39" s="689"/>
      <c r="AK39" s="689"/>
      <c r="AL39" s="690" t="s">
        <v>128</v>
      </c>
      <c r="AM39" s="691"/>
      <c r="AN39" s="691"/>
      <c r="AO39" s="692"/>
      <c r="AQ39" s="763" t="s">
        <v>341</v>
      </c>
      <c r="AR39" s="764"/>
      <c r="AS39" s="764"/>
      <c r="AT39" s="764"/>
      <c r="AU39" s="764"/>
      <c r="AV39" s="764"/>
      <c r="AW39" s="764"/>
      <c r="AX39" s="764"/>
      <c r="AY39" s="765"/>
      <c r="AZ39" s="685">
        <v>24541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4953</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1471562</v>
      </c>
      <c r="CS39" s="721"/>
      <c r="CT39" s="721"/>
      <c r="CU39" s="721"/>
      <c r="CV39" s="721"/>
      <c r="CW39" s="721"/>
      <c r="CX39" s="721"/>
      <c r="CY39" s="722"/>
      <c r="CZ39" s="690">
        <v>7.5</v>
      </c>
      <c r="DA39" s="719"/>
      <c r="DB39" s="719"/>
      <c r="DC39" s="723"/>
      <c r="DD39" s="694">
        <v>1470058</v>
      </c>
      <c r="DE39" s="721"/>
      <c r="DF39" s="721"/>
      <c r="DG39" s="721"/>
      <c r="DH39" s="721"/>
      <c r="DI39" s="721"/>
      <c r="DJ39" s="721"/>
      <c r="DK39" s="722"/>
      <c r="DL39" s="694" t="s">
        <v>247</v>
      </c>
      <c r="DM39" s="721"/>
      <c r="DN39" s="721"/>
      <c r="DO39" s="721"/>
      <c r="DP39" s="721"/>
      <c r="DQ39" s="721"/>
      <c r="DR39" s="721"/>
      <c r="DS39" s="721"/>
      <c r="DT39" s="721"/>
      <c r="DU39" s="721"/>
      <c r="DV39" s="722"/>
      <c r="DW39" s="690" t="s">
        <v>128</v>
      </c>
      <c r="DX39" s="719"/>
      <c r="DY39" s="719"/>
      <c r="DZ39" s="719"/>
      <c r="EA39" s="719"/>
      <c r="EB39" s="719"/>
      <c r="EC39" s="720"/>
    </row>
    <row r="40" spans="2:133" ht="11.25" customHeight="1">
      <c r="B40" s="682" t="s">
        <v>344</v>
      </c>
      <c r="C40" s="683"/>
      <c r="D40" s="683"/>
      <c r="E40" s="683"/>
      <c r="F40" s="683"/>
      <c r="G40" s="683"/>
      <c r="H40" s="683"/>
      <c r="I40" s="683"/>
      <c r="J40" s="683"/>
      <c r="K40" s="683"/>
      <c r="L40" s="683"/>
      <c r="M40" s="683"/>
      <c r="N40" s="683"/>
      <c r="O40" s="683"/>
      <c r="P40" s="683"/>
      <c r="Q40" s="684"/>
      <c r="R40" s="685" t="s">
        <v>175</v>
      </c>
      <c r="S40" s="686"/>
      <c r="T40" s="686"/>
      <c r="U40" s="686"/>
      <c r="V40" s="686"/>
      <c r="W40" s="686"/>
      <c r="X40" s="686"/>
      <c r="Y40" s="687"/>
      <c r="Z40" s="688" t="s">
        <v>128</v>
      </c>
      <c r="AA40" s="688"/>
      <c r="AB40" s="688"/>
      <c r="AC40" s="688"/>
      <c r="AD40" s="689" t="s">
        <v>175</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v>19398</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112</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17957</v>
      </c>
      <c r="CS40" s="686"/>
      <c r="CT40" s="686"/>
      <c r="CU40" s="686"/>
      <c r="CV40" s="686"/>
      <c r="CW40" s="686"/>
      <c r="CX40" s="686"/>
      <c r="CY40" s="687"/>
      <c r="CZ40" s="690">
        <v>0.1</v>
      </c>
      <c r="DA40" s="719"/>
      <c r="DB40" s="719"/>
      <c r="DC40" s="723"/>
      <c r="DD40" s="694">
        <v>13757</v>
      </c>
      <c r="DE40" s="686"/>
      <c r="DF40" s="686"/>
      <c r="DG40" s="686"/>
      <c r="DH40" s="686"/>
      <c r="DI40" s="686"/>
      <c r="DJ40" s="686"/>
      <c r="DK40" s="687"/>
      <c r="DL40" s="694" t="s">
        <v>239</v>
      </c>
      <c r="DM40" s="686"/>
      <c r="DN40" s="686"/>
      <c r="DO40" s="686"/>
      <c r="DP40" s="686"/>
      <c r="DQ40" s="686"/>
      <c r="DR40" s="686"/>
      <c r="DS40" s="686"/>
      <c r="DT40" s="686"/>
      <c r="DU40" s="686"/>
      <c r="DV40" s="687"/>
      <c r="DW40" s="690" t="s">
        <v>128</v>
      </c>
      <c r="DX40" s="719"/>
      <c r="DY40" s="719"/>
      <c r="DZ40" s="719"/>
      <c r="EA40" s="719"/>
      <c r="EB40" s="719"/>
      <c r="EC40" s="720"/>
    </row>
    <row r="41" spans="2:133" ht="11.25" customHeight="1">
      <c r="B41" s="682" t="s">
        <v>349</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350</v>
      </c>
      <c r="AR41" s="764"/>
      <c r="AS41" s="764"/>
      <c r="AT41" s="764"/>
      <c r="AU41" s="764"/>
      <c r="AV41" s="764"/>
      <c r="AW41" s="764"/>
      <c r="AX41" s="764"/>
      <c r="AY41" s="765"/>
      <c r="AZ41" s="685">
        <v>185927</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239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279855</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354</v>
      </c>
      <c r="AR42" s="785"/>
      <c r="AS42" s="785"/>
      <c r="AT42" s="785"/>
      <c r="AU42" s="785"/>
      <c r="AV42" s="785"/>
      <c r="AW42" s="785"/>
      <c r="AX42" s="785"/>
      <c r="AY42" s="786"/>
      <c r="AZ42" s="776">
        <v>576753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292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2353667</v>
      </c>
      <c r="CS42" s="686"/>
      <c r="CT42" s="686"/>
      <c r="CU42" s="686"/>
      <c r="CV42" s="686"/>
      <c r="CW42" s="686"/>
      <c r="CX42" s="686"/>
      <c r="CY42" s="687"/>
      <c r="CZ42" s="690">
        <v>12</v>
      </c>
      <c r="DA42" s="691"/>
      <c r="DB42" s="691"/>
      <c r="DC42" s="703"/>
      <c r="DD42" s="694">
        <v>385659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357</v>
      </c>
      <c r="C43" s="736"/>
      <c r="D43" s="736"/>
      <c r="E43" s="736"/>
      <c r="F43" s="736"/>
      <c r="G43" s="736"/>
      <c r="H43" s="736"/>
      <c r="I43" s="736"/>
      <c r="J43" s="736"/>
      <c r="K43" s="736"/>
      <c r="L43" s="736"/>
      <c r="M43" s="736"/>
      <c r="N43" s="736"/>
      <c r="O43" s="736"/>
      <c r="P43" s="736"/>
      <c r="Q43" s="737"/>
      <c r="R43" s="776">
        <v>19935803</v>
      </c>
      <c r="S43" s="777"/>
      <c r="T43" s="777"/>
      <c r="U43" s="777"/>
      <c r="V43" s="777"/>
      <c r="W43" s="777"/>
      <c r="X43" s="777"/>
      <c r="Y43" s="778"/>
      <c r="Z43" s="779">
        <v>100</v>
      </c>
      <c r="AA43" s="779"/>
      <c r="AB43" s="779"/>
      <c r="AC43" s="779"/>
      <c r="AD43" s="780">
        <v>6257302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8936</v>
      </c>
      <c r="CS43" s="721"/>
      <c r="CT43" s="721"/>
      <c r="CU43" s="721"/>
      <c r="CV43" s="721"/>
      <c r="CW43" s="721"/>
      <c r="CX43" s="721"/>
      <c r="CY43" s="722"/>
      <c r="CZ43" s="690">
        <v>0</v>
      </c>
      <c r="DA43" s="719"/>
      <c r="DB43" s="719"/>
      <c r="DC43" s="723"/>
      <c r="DD43" s="694">
        <v>8936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1727289</v>
      </c>
      <c r="CS44" s="686"/>
      <c r="CT44" s="686"/>
      <c r="CU44" s="686"/>
      <c r="CV44" s="686"/>
      <c r="CW44" s="686"/>
      <c r="CX44" s="686"/>
      <c r="CY44" s="687"/>
      <c r="CZ44" s="690">
        <v>8.8000000000000007</v>
      </c>
      <c r="DA44" s="691"/>
      <c r="DB44" s="691"/>
      <c r="DC44" s="703"/>
      <c r="DD44" s="694">
        <v>364130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1342199</v>
      </c>
      <c r="CS45" s="721"/>
      <c r="CT45" s="721"/>
      <c r="CU45" s="721"/>
      <c r="CV45" s="721"/>
      <c r="CW45" s="721"/>
      <c r="CX45" s="721"/>
      <c r="CY45" s="722"/>
      <c r="CZ45" s="690">
        <v>6.9</v>
      </c>
      <c r="DA45" s="719"/>
      <c r="DB45" s="719"/>
      <c r="DC45" s="723"/>
      <c r="DD45" s="694">
        <v>128151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385090</v>
      </c>
      <c r="CS46" s="686"/>
      <c r="CT46" s="686"/>
      <c r="CU46" s="686"/>
      <c r="CV46" s="686"/>
      <c r="CW46" s="686"/>
      <c r="CX46" s="686"/>
      <c r="CY46" s="687"/>
      <c r="CZ46" s="690">
        <v>2</v>
      </c>
      <c r="DA46" s="691"/>
      <c r="DB46" s="691"/>
      <c r="DC46" s="703"/>
      <c r="DD46" s="694">
        <v>235979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626378</v>
      </c>
      <c r="CS47" s="721"/>
      <c r="CT47" s="721"/>
      <c r="CU47" s="721"/>
      <c r="CV47" s="721"/>
      <c r="CW47" s="721"/>
      <c r="CX47" s="721"/>
      <c r="CY47" s="722"/>
      <c r="CZ47" s="690">
        <v>3.2</v>
      </c>
      <c r="DA47" s="719"/>
      <c r="DB47" s="719"/>
      <c r="DC47" s="723"/>
      <c r="DD47" s="694">
        <v>21529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175</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19563131</v>
      </c>
      <c r="CS49" s="756"/>
      <c r="CT49" s="756"/>
      <c r="CU49" s="756"/>
      <c r="CV49" s="756"/>
      <c r="CW49" s="756"/>
      <c r="CX49" s="756"/>
      <c r="CY49" s="787"/>
      <c r="CZ49" s="781">
        <v>100</v>
      </c>
      <c r="DA49" s="788"/>
      <c r="DB49" s="788"/>
      <c r="DC49" s="789"/>
      <c r="DD49" s="790">
        <v>11245015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VlQsDhTpZY06yR/YydaaKg3TdI5SxxHlNOpgKT1RGCROQMt1LApqpUEkxMqVVRgCqLq+CrLB6ePBh+amsDHAA==" saltValue="oHHt5u1tcj1Elqj4HGkoC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19941</v>
      </c>
      <c r="R7" s="821"/>
      <c r="S7" s="821"/>
      <c r="T7" s="821"/>
      <c r="U7" s="821"/>
      <c r="V7" s="821">
        <v>19570</v>
      </c>
      <c r="W7" s="821"/>
      <c r="X7" s="821"/>
      <c r="Y7" s="821"/>
      <c r="Z7" s="821"/>
      <c r="AA7" s="821">
        <v>371</v>
      </c>
      <c r="AB7" s="821"/>
      <c r="AC7" s="821"/>
      <c r="AD7" s="821"/>
      <c r="AE7" s="822"/>
      <c r="AF7" s="823">
        <v>351</v>
      </c>
      <c r="AG7" s="824"/>
      <c r="AH7" s="824"/>
      <c r="AI7" s="824"/>
      <c r="AJ7" s="825"/>
      <c r="AK7" s="860">
        <v>78</v>
      </c>
      <c r="AL7" s="861"/>
      <c r="AM7" s="861"/>
      <c r="AN7" s="861"/>
      <c r="AO7" s="861"/>
      <c r="AP7" s="861">
        <v>14060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605</v>
      </c>
      <c r="BT7" s="865"/>
      <c r="BU7" s="865"/>
      <c r="BV7" s="865"/>
      <c r="BW7" s="865"/>
      <c r="BX7" s="865"/>
      <c r="BY7" s="865"/>
      <c r="BZ7" s="865"/>
      <c r="CA7" s="865"/>
      <c r="CB7" s="865"/>
      <c r="CC7" s="865"/>
      <c r="CD7" s="865"/>
      <c r="CE7" s="865"/>
      <c r="CF7" s="865"/>
      <c r="CG7" s="866"/>
      <c r="CH7" s="857">
        <v>0</v>
      </c>
      <c r="CI7" s="858"/>
      <c r="CJ7" s="858"/>
      <c r="CK7" s="858"/>
      <c r="CL7" s="859"/>
      <c r="CM7" s="857">
        <v>29</v>
      </c>
      <c r="CN7" s="858"/>
      <c r="CO7" s="858"/>
      <c r="CP7" s="858"/>
      <c r="CQ7" s="859"/>
      <c r="CR7" s="857">
        <v>5</v>
      </c>
      <c r="CS7" s="858"/>
      <c r="CT7" s="858"/>
      <c r="CU7" s="858"/>
      <c r="CV7" s="859"/>
      <c r="CW7" s="857">
        <v>25</v>
      </c>
      <c r="CX7" s="858"/>
      <c r="CY7" s="858"/>
      <c r="CZ7" s="858"/>
      <c r="DA7" s="859"/>
      <c r="DB7" s="857" t="s">
        <v>583</v>
      </c>
      <c r="DC7" s="858"/>
      <c r="DD7" s="858"/>
      <c r="DE7" s="858"/>
      <c r="DF7" s="859"/>
      <c r="DG7" s="857" t="s">
        <v>583</v>
      </c>
      <c r="DH7" s="858"/>
      <c r="DI7" s="858"/>
      <c r="DJ7" s="858"/>
      <c r="DK7" s="859"/>
      <c r="DL7" s="857" t="s">
        <v>607</v>
      </c>
      <c r="DM7" s="858"/>
      <c r="DN7" s="858"/>
      <c r="DO7" s="858"/>
      <c r="DP7" s="859"/>
      <c r="DQ7" s="857" t="s">
        <v>583</v>
      </c>
      <c r="DR7" s="858"/>
      <c r="DS7" s="858"/>
      <c r="DT7" s="858"/>
      <c r="DU7" s="859"/>
      <c r="DV7" s="838"/>
      <c r="DW7" s="839"/>
      <c r="DX7" s="839"/>
      <c r="DY7" s="839"/>
      <c r="DZ7" s="840"/>
      <c r="EA7" s="256"/>
    </row>
    <row r="8" spans="1:131" s="257" customFormat="1" ht="26.25" customHeight="1">
      <c r="A8" s="263">
        <v>2</v>
      </c>
      <c r="B8" s="841" t="s">
        <v>391</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v>0</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606</v>
      </c>
      <c r="BT8" s="855"/>
      <c r="BU8" s="855"/>
      <c r="BV8" s="855"/>
      <c r="BW8" s="855"/>
      <c r="BX8" s="855"/>
      <c r="BY8" s="855"/>
      <c r="BZ8" s="855"/>
      <c r="CA8" s="855"/>
      <c r="CB8" s="855"/>
      <c r="CC8" s="855"/>
      <c r="CD8" s="855"/>
      <c r="CE8" s="855"/>
      <c r="CF8" s="855"/>
      <c r="CG8" s="856"/>
      <c r="CH8" s="867">
        <v>8</v>
      </c>
      <c r="CI8" s="868"/>
      <c r="CJ8" s="868"/>
      <c r="CK8" s="868"/>
      <c r="CL8" s="869"/>
      <c r="CM8" s="867">
        <v>325</v>
      </c>
      <c r="CN8" s="868"/>
      <c r="CO8" s="868"/>
      <c r="CP8" s="868"/>
      <c r="CQ8" s="869"/>
      <c r="CR8" s="867">
        <v>5</v>
      </c>
      <c r="CS8" s="868"/>
      <c r="CT8" s="868"/>
      <c r="CU8" s="868"/>
      <c r="CV8" s="869"/>
      <c r="CW8" s="867" t="s">
        <v>583</v>
      </c>
      <c r="CX8" s="868"/>
      <c r="CY8" s="868"/>
      <c r="CZ8" s="868"/>
      <c r="DA8" s="869"/>
      <c r="DB8" s="867">
        <v>140</v>
      </c>
      <c r="DC8" s="868"/>
      <c r="DD8" s="868"/>
      <c r="DE8" s="868"/>
      <c r="DF8" s="869"/>
      <c r="DG8" s="867">
        <v>640</v>
      </c>
      <c r="DH8" s="868"/>
      <c r="DI8" s="868"/>
      <c r="DJ8" s="868"/>
      <c r="DK8" s="869"/>
      <c r="DL8" s="867" t="s">
        <v>583</v>
      </c>
      <c r="DM8" s="868"/>
      <c r="DN8" s="868"/>
      <c r="DO8" s="868"/>
      <c r="DP8" s="869"/>
      <c r="DQ8" s="867">
        <v>425</v>
      </c>
      <c r="DR8" s="868"/>
      <c r="DS8" s="868"/>
      <c r="DT8" s="868"/>
      <c r="DU8" s="869"/>
      <c r="DV8" s="870"/>
      <c r="DW8" s="871"/>
      <c r="DX8" s="871"/>
      <c r="DY8" s="871"/>
      <c r="DZ8" s="872"/>
      <c r="EA8" s="256"/>
    </row>
    <row r="9" spans="1:131" s="257" customFormat="1" ht="26.25" customHeight="1">
      <c r="A9" s="263">
        <v>3</v>
      </c>
      <c r="B9" s="841" t="s">
        <v>392</v>
      </c>
      <c r="C9" s="842"/>
      <c r="D9" s="842"/>
      <c r="E9" s="842"/>
      <c r="F9" s="842"/>
      <c r="G9" s="842"/>
      <c r="H9" s="842"/>
      <c r="I9" s="842"/>
      <c r="J9" s="842"/>
      <c r="K9" s="842"/>
      <c r="L9" s="842"/>
      <c r="M9" s="842"/>
      <c r="N9" s="842"/>
      <c r="O9" s="842"/>
      <c r="P9" s="843"/>
      <c r="Q9" s="844">
        <v>34</v>
      </c>
      <c r="R9" s="845"/>
      <c r="S9" s="845"/>
      <c r="T9" s="845"/>
      <c r="U9" s="845"/>
      <c r="V9" s="845">
        <v>32</v>
      </c>
      <c r="W9" s="845"/>
      <c r="X9" s="845"/>
      <c r="Y9" s="845"/>
      <c r="Z9" s="845"/>
      <c r="AA9" s="845">
        <v>2</v>
      </c>
      <c r="AB9" s="845"/>
      <c r="AC9" s="845"/>
      <c r="AD9" s="845"/>
      <c r="AE9" s="846"/>
      <c r="AF9" s="847">
        <v>2</v>
      </c>
      <c r="AG9" s="848"/>
      <c r="AH9" s="848"/>
      <c r="AI9" s="848"/>
      <c r="AJ9" s="849"/>
      <c r="AK9" s="850">
        <v>5</v>
      </c>
      <c r="AL9" s="851"/>
      <c r="AM9" s="851"/>
      <c r="AN9" s="851"/>
      <c r="AO9" s="851"/>
      <c r="AP9" s="851" t="s">
        <v>583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19936</v>
      </c>
      <c r="R23" s="880"/>
      <c r="S23" s="880"/>
      <c r="T23" s="880"/>
      <c r="U23" s="880"/>
      <c r="V23" s="880">
        <v>19563</v>
      </c>
      <c r="W23" s="880"/>
      <c r="X23" s="880"/>
      <c r="Y23" s="880"/>
      <c r="Z23" s="880"/>
      <c r="AA23" s="880">
        <v>373</v>
      </c>
      <c r="AB23" s="880"/>
      <c r="AC23" s="880"/>
      <c r="AD23" s="880"/>
      <c r="AE23" s="881"/>
      <c r="AF23" s="882">
        <v>353</v>
      </c>
      <c r="AG23" s="880"/>
      <c r="AH23" s="880"/>
      <c r="AI23" s="880"/>
      <c r="AJ23" s="883"/>
      <c r="AK23" s="884"/>
      <c r="AL23" s="885"/>
      <c r="AM23" s="885"/>
      <c r="AN23" s="885"/>
      <c r="AO23" s="885"/>
      <c r="AP23" s="880">
        <v>14060</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406</v>
      </c>
      <c r="C28" s="818"/>
      <c r="D28" s="818"/>
      <c r="E28" s="818"/>
      <c r="F28" s="818"/>
      <c r="G28" s="818"/>
      <c r="H28" s="818"/>
      <c r="I28" s="818"/>
      <c r="J28" s="818"/>
      <c r="K28" s="818"/>
      <c r="L28" s="818"/>
      <c r="M28" s="818"/>
      <c r="N28" s="818"/>
      <c r="O28" s="818"/>
      <c r="P28" s="819"/>
      <c r="Q28" s="908">
        <v>2277</v>
      </c>
      <c r="R28" s="909"/>
      <c r="S28" s="909"/>
      <c r="T28" s="909"/>
      <c r="U28" s="909"/>
      <c r="V28" s="909">
        <v>2245</v>
      </c>
      <c r="W28" s="909"/>
      <c r="X28" s="909"/>
      <c r="Y28" s="909"/>
      <c r="Z28" s="909"/>
      <c r="AA28" s="909">
        <v>32</v>
      </c>
      <c r="AB28" s="909"/>
      <c r="AC28" s="909"/>
      <c r="AD28" s="909"/>
      <c r="AE28" s="910"/>
      <c r="AF28" s="911">
        <v>32</v>
      </c>
      <c r="AG28" s="909"/>
      <c r="AH28" s="909"/>
      <c r="AI28" s="909"/>
      <c r="AJ28" s="912"/>
      <c r="AK28" s="913">
        <v>186</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407</v>
      </c>
      <c r="C29" s="842"/>
      <c r="D29" s="842"/>
      <c r="E29" s="842"/>
      <c r="F29" s="842"/>
      <c r="G29" s="842"/>
      <c r="H29" s="842"/>
      <c r="I29" s="842"/>
      <c r="J29" s="842"/>
      <c r="K29" s="842"/>
      <c r="L29" s="842"/>
      <c r="M29" s="842"/>
      <c r="N29" s="842"/>
      <c r="O29" s="842"/>
      <c r="P29" s="843"/>
      <c r="Q29" s="844">
        <v>366</v>
      </c>
      <c r="R29" s="845"/>
      <c r="S29" s="845"/>
      <c r="T29" s="845"/>
      <c r="U29" s="845"/>
      <c r="V29" s="845">
        <v>361</v>
      </c>
      <c r="W29" s="845"/>
      <c r="X29" s="845"/>
      <c r="Y29" s="845"/>
      <c r="Z29" s="845"/>
      <c r="AA29" s="845">
        <v>5</v>
      </c>
      <c r="AB29" s="845"/>
      <c r="AC29" s="845"/>
      <c r="AD29" s="845"/>
      <c r="AE29" s="846"/>
      <c r="AF29" s="847">
        <v>5</v>
      </c>
      <c r="AG29" s="848"/>
      <c r="AH29" s="848"/>
      <c r="AI29" s="848"/>
      <c r="AJ29" s="849"/>
      <c r="AK29" s="916">
        <v>88</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408</v>
      </c>
      <c r="C30" s="842"/>
      <c r="D30" s="842"/>
      <c r="E30" s="842"/>
      <c r="F30" s="842"/>
      <c r="G30" s="842"/>
      <c r="H30" s="842"/>
      <c r="I30" s="842"/>
      <c r="J30" s="842"/>
      <c r="K30" s="842"/>
      <c r="L30" s="842"/>
      <c r="M30" s="842"/>
      <c r="N30" s="842"/>
      <c r="O30" s="842"/>
      <c r="P30" s="843"/>
      <c r="Q30" s="844">
        <v>689</v>
      </c>
      <c r="R30" s="845"/>
      <c r="S30" s="845"/>
      <c r="T30" s="845"/>
      <c r="U30" s="845"/>
      <c r="V30" s="845">
        <v>639</v>
      </c>
      <c r="W30" s="845"/>
      <c r="X30" s="845"/>
      <c r="Y30" s="845"/>
      <c r="Z30" s="845"/>
      <c r="AA30" s="845">
        <v>49</v>
      </c>
      <c r="AB30" s="845"/>
      <c r="AC30" s="845"/>
      <c r="AD30" s="845"/>
      <c r="AE30" s="846"/>
      <c r="AF30" s="847">
        <v>1046</v>
      </c>
      <c r="AG30" s="848"/>
      <c r="AH30" s="848"/>
      <c r="AI30" s="848"/>
      <c r="AJ30" s="849"/>
      <c r="AK30" s="916">
        <v>6</v>
      </c>
      <c r="AL30" s="917"/>
      <c r="AM30" s="917"/>
      <c r="AN30" s="917"/>
      <c r="AO30" s="917"/>
      <c r="AP30" s="917">
        <v>1283</v>
      </c>
      <c r="AQ30" s="917"/>
      <c r="AR30" s="917"/>
      <c r="AS30" s="917"/>
      <c r="AT30" s="917"/>
      <c r="AU30" s="917">
        <v>3</v>
      </c>
      <c r="AV30" s="917"/>
      <c r="AW30" s="917"/>
      <c r="AX30" s="917"/>
      <c r="AY30" s="917"/>
      <c r="AZ30" s="918" t="s">
        <v>584</v>
      </c>
      <c r="BA30" s="918"/>
      <c r="BB30" s="918"/>
      <c r="BC30" s="918"/>
      <c r="BD30" s="918"/>
      <c r="BE30" s="914" t="s">
        <v>409</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410</v>
      </c>
      <c r="C31" s="842"/>
      <c r="D31" s="842"/>
      <c r="E31" s="842"/>
      <c r="F31" s="842"/>
      <c r="G31" s="842"/>
      <c r="H31" s="842"/>
      <c r="I31" s="842"/>
      <c r="J31" s="842"/>
      <c r="K31" s="842"/>
      <c r="L31" s="842"/>
      <c r="M31" s="842"/>
      <c r="N31" s="842"/>
      <c r="O31" s="842"/>
      <c r="P31" s="843"/>
      <c r="Q31" s="844">
        <v>924</v>
      </c>
      <c r="R31" s="845"/>
      <c r="S31" s="845"/>
      <c r="T31" s="845"/>
      <c r="U31" s="845"/>
      <c r="V31" s="845">
        <v>903</v>
      </c>
      <c r="W31" s="845"/>
      <c r="X31" s="845"/>
      <c r="Y31" s="845"/>
      <c r="Z31" s="845"/>
      <c r="AA31" s="845">
        <v>21</v>
      </c>
      <c r="AB31" s="845"/>
      <c r="AC31" s="845"/>
      <c r="AD31" s="845"/>
      <c r="AE31" s="846"/>
      <c r="AF31" s="847">
        <v>219</v>
      </c>
      <c r="AG31" s="848"/>
      <c r="AH31" s="848"/>
      <c r="AI31" s="848"/>
      <c r="AJ31" s="849"/>
      <c r="AK31" s="916">
        <v>230</v>
      </c>
      <c r="AL31" s="917"/>
      <c r="AM31" s="917"/>
      <c r="AN31" s="917"/>
      <c r="AO31" s="917"/>
      <c r="AP31" s="917">
        <v>5541</v>
      </c>
      <c r="AQ31" s="917"/>
      <c r="AR31" s="917"/>
      <c r="AS31" s="917"/>
      <c r="AT31" s="917"/>
      <c r="AU31" s="917">
        <v>3070</v>
      </c>
      <c r="AV31" s="917"/>
      <c r="AW31" s="917"/>
      <c r="AX31" s="917"/>
      <c r="AY31" s="917"/>
      <c r="AZ31" s="918" t="s">
        <v>583</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163</v>
      </c>
      <c r="R32" s="845"/>
      <c r="S32" s="845"/>
      <c r="T32" s="845"/>
      <c r="U32" s="845"/>
      <c r="V32" s="845">
        <v>162</v>
      </c>
      <c r="W32" s="845"/>
      <c r="X32" s="845"/>
      <c r="Y32" s="845"/>
      <c r="Z32" s="845"/>
      <c r="AA32" s="845">
        <v>1</v>
      </c>
      <c r="AB32" s="845"/>
      <c r="AC32" s="845"/>
      <c r="AD32" s="845"/>
      <c r="AE32" s="846"/>
      <c r="AF32" s="847">
        <v>1</v>
      </c>
      <c r="AG32" s="848"/>
      <c r="AH32" s="848"/>
      <c r="AI32" s="848"/>
      <c r="AJ32" s="849"/>
      <c r="AK32" s="916">
        <v>19</v>
      </c>
      <c r="AL32" s="917"/>
      <c r="AM32" s="917"/>
      <c r="AN32" s="917"/>
      <c r="AO32" s="917"/>
      <c r="AP32" s="917">
        <v>227</v>
      </c>
      <c r="AQ32" s="917"/>
      <c r="AR32" s="917"/>
      <c r="AS32" s="917"/>
      <c r="AT32" s="917"/>
      <c r="AU32" s="917">
        <v>215</v>
      </c>
      <c r="AV32" s="917"/>
      <c r="AW32" s="917"/>
      <c r="AX32" s="917"/>
      <c r="AY32" s="917"/>
      <c r="AZ32" s="918" t="s">
        <v>583</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414</v>
      </c>
      <c r="C33" s="842"/>
      <c r="D33" s="842"/>
      <c r="E33" s="842"/>
      <c r="F33" s="842"/>
      <c r="G33" s="842"/>
      <c r="H33" s="842"/>
      <c r="I33" s="842"/>
      <c r="J33" s="842"/>
      <c r="K33" s="842"/>
      <c r="L33" s="842"/>
      <c r="M33" s="842"/>
      <c r="N33" s="842"/>
      <c r="O33" s="842"/>
      <c r="P33" s="843"/>
      <c r="Q33" s="844">
        <v>139</v>
      </c>
      <c r="R33" s="845"/>
      <c r="S33" s="845"/>
      <c r="T33" s="845"/>
      <c r="U33" s="845"/>
      <c r="V33" s="845">
        <v>136</v>
      </c>
      <c r="W33" s="845"/>
      <c r="X33" s="845"/>
      <c r="Y33" s="845"/>
      <c r="Z33" s="845"/>
      <c r="AA33" s="845">
        <v>3</v>
      </c>
      <c r="AB33" s="845"/>
      <c r="AC33" s="845"/>
      <c r="AD33" s="845"/>
      <c r="AE33" s="846"/>
      <c r="AF33" s="847">
        <v>3</v>
      </c>
      <c r="AG33" s="848"/>
      <c r="AH33" s="848"/>
      <c r="AI33" s="848"/>
      <c r="AJ33" s="849"/>
      <c r="AK33" s="916">
        <v>43</v>
      </c>
      <c r="AL33" s="917"/>
      <c r="AM33" s="917"/>
      <c r="AN33" s="917"/>
      <c r="AO33" s="917"/>
      <c r="AP33" s="917">
        <v>164</v>
      </c>
      <c r="AQ33" s="917"/>
      <c r="AR33" s="917"/>
      <c r="AS33" s="917"/>
      <c r="AT33" s="917"/>
      <c r="AU33" s="917">
        <v>27</v>
      </c>
      <c r="AV33" s="917"/>
      <c r="AW33" s="917"/>
      <c r="AX33" s="917"/>
      <c r="AY33" s="917"/>
      <c r="AZ33" s="918" t="s">
        <v>583</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415</v>
      </c>
      <c r="C34" s="842"/>
      <c r="D34" s="842"/>
      <c r="E34" s="842"/>
      <c r="F34" s="842"/>
      <c r="G34" s="842"/>
      <c r="H34" s="842"/>
      <c r="I34" s="842"/>
      <c r="J34" s="842"/>
      <c r="K34" s="842"/>
      <c r="L34" s="842"/>
      <c r="M34" s="842"/>
      <c r="N34" s="842"/>
      <c r="O34" s="842"/>
      <c r="P34" s="843"/>
      <c r="Q34" s="844">
        <v>13</v>
      </c>
      <c r="R34" s="845"/>
      <c r="S34" s="845"/>
      <c r="T34" s="845"/>
      <c r="U34" s="845"/>
      <c r="V34" s="845">
        <v>13</v>
      </c>
      <c r="W34" s="845"/>
      <c r="X34" s="845"/>
      <c r="Y34" s="845"/>
      <c r="Z34" s="845"/>
      <c r="AA34" s="845">
        <v>1</v>
      </c>
      <c r="AB34" s="845"/>
      <c r="AC34" s="845"/>
      <c r="AD34" s="845"/>
      <c r="AE34" s="846"/>
      <c r="AF34" s="847">
        <v>1</v>
      </c>
      <c r="AG34" s="848"/>
      <c r="AH34" s="848"/>
      <c r="AI34" s="848"/>
      <c r="AJ34" s="849"/>
      <c r="AK34" s="916">
        <v>8</v>
      </c>
      <c r="AL34" s="917"/>
      <c r="AM34" s="917"/>
      <c r="AN34" s="917"/>
      <c r="AO34" s="917"/>
      <c r="AP34" s="917">
        <v>44</v>
      </c>
      <c r="AQ34" s="917"/>
      <c r="AR34" s="917"/>
      <c r="AS34" s="917"/>
      <c r="AT34" s="917"/>
      <c r="AU34" s="917">
        <v>44</v>
      </c>
      <c r="AV34" s="917"/>
      <c r="AW34" s="917"/>
      <c r="AX34" s="917"/>
      <c r="AY34" s="917"/>
      <c r="AZ34" s="918" t="s">
        <v>583</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1308</v>
      </c>
      <c r="AG63" s="928"/>
      <c r="AH63" s="928"/>
      <c r="AI63" s="928"/>
      <c r="AJ63" s="929"/>
      <c r="AK63" s="930"/>
      <c r="AL63" s="925"/>
      <c r="AM63" s="925"/>
      <c r="AN63" s="925"/>
      <c r="AO63" s="925"/>
      <c r="AP63" s="928">
        <v>7259</v>
      </c>
      <c r="AQ63" s="928"/>
      <c r="AR63" s="928"/>
      <c r="AS63" s="928"/>
      <c r="AT63" s="928"/>
      <c r="AU63" s="928">
        <v>3359</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420</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585</v>
      </c>
      <c r="C68" s="956"/>
      <c r="D68" s="956"/>
      <c r="E68" s="956"/>
      <c r="F68" s="956"/>
      <c r="G68" s="956"/>
      <c r="H68" s="956"/>
      <c r="I68" s="956"/>
      <c r="J68" s="956"/>
      <c r="K68" s="956"/>
      <c r="L68" s="956"/>
      <c r="M68" s="956"/>
      <c r="N68" s="956"/>
      <c r="O68" s="956"/>
      <c r="P68" s="957"/>
      <c r="Q68" s="958">
        <v>2967</v>
      </c>
      <c r="R68" s="952"/>
      <c r="S68" s="952"/>
      <c r="T68" s="952"/>
      <c r="U68" s="952"/>
      <c r="V68" s="952">
        <v>2922</v>
      </c>
      <c r="W68" s="952"/>
      <c r="X68" s="952"/>
      <c r="Y68" s="952"/>
      <c r="Z68" s="952"/>
      <c r="AA68" s="952">
        <v>45</v>
      </c>
      <c r="AB68" s="952"/>
      <c r="AC68" s="952"/>
      <c r="AD68" s="952"/>
      <c r="AE68" s="952"/>
      <c r="AF68" s="952">
        <v>45</v>
      </c>
      <c r="AG68" s="952"/>
      <c r="AH68" s="952"/>
      <c r="AI68" s="952"/>
      <c r="AJ68" s="952"/>
      <c r="AK68" s="952">
        <v>25</v>
      </c>
      <c r="AL68" s="952"/>
      <c r="AM68" s="952"/>
      <c r="AN68" s="952"/>
      <c r="AO68" s="952"/>
      <c r="AP68" s="952">
        <v>862</v>
      </c>
      <c r="AQ68" s="952"/>
      <c r="AR68" s="952"/>
      <c r="AS68" s="952"/>
      <c r="AT68" s="952"/>
      <c r="AU68" s="952" t="s">
        <v>608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586</v>
      </c>
      <c r="C69" s="960"/>
      <c r="D69" s="960"/>
      <c r="E69" s="960"/>
      <c r="F69" s="960"/>
      <c r="G69" s="960"/>
      <c r="H69" s="960"/>
      <c r="I69" s="960"/>
      <c r="J69" s="960"/>
      <c r="K69" s="960"/>
      <c r="L69" s="960"/>
      <c r="M69" s="960"/>
      <c r="N69" s="960"/>
      <c r="O69" s="960"/>
      <c r="P69" s="961"/>
      <c r="Q69" s="962">
        <v>629</v>
      </c>
      <c r="R69" s="917"/>
      <c r="S69" s="917"/>
      <c r="T69" s="917"/>
      <c r="U69" s="917"/>
      <c r="V69" s="917">
        <v>618</v>
      </c>
      <c r="W69" s="917"/>
      <c r="X69" s="917"/>
      <c r="Y69" s="917"/>
      <c r="Z69" s="917"/>
      <c r="AA69" s="917">
        <v>11</v>
      </c>
      <c r="AB69" s="917"/>
      <c r="AC69" s="917"/>
      <c r="AD69" s="917"/>
      <c r="AE69" s="917"/>
      <c r="AF69" s="917">
        <v>11</v>
      </c>
      <c r="AG69" s="917"/>
      <c r="AH69" s="917"/>
      <c r="AI69" s="917"/>
      <c r="AJ69" s="917"/>
      <c r="AK69" s="917">
        <v>5</v>
      </c>
      <c r="AL69" s="917"/>
      <c r="AM69" s="917"/>
      <c r="AN69" s="917"/>
      <c r="AO69" s="917"/>
      <c r="AP69" s="917">
        <v>471</v>
      </c>
      <c r="AQ69" s="917"/>
      <c r="AR69" s="917"/>
      <c r="AS69" s="917"/>
      <c r="AT69" s="917"/>
      <c r="AU69" s="917">
        <v>93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587</v>
      </c>
      <c r="C70" s="960"/>
      <c r="D70" s="960"/>
      <c r="E70" s="960"/>
      <c r="F70" s="960"/>
      <c r="G70" s="960"/>
      <c r="H70" s="960"/>
      <c r="I70" s="960"/>
      <c r="J70" s="960"/>
      <c r="K70" s="960"/>
      <c r="L70" s="960"/>
      <c r="M70" s="960"/>
      <c r="N70" s="960"/>
      <c r="O70" s="960"/>
      <c r="P70" s="961"/>
      <c r="Q70" s="962">
        <v>83</v>
      </c>
      <c r="R70" s="917"/>
      <c r="S70" s="917"/>
      <c r="T70" s="917"/>
      <c r="U70" s="917"/>
      <c r="V70" s="917">
        <v>81</v>
      </c>
      <c r="W70" s="917"/>
      <c r="X70" s="917"/>
      <c r="Y70" s="917"/>
      <c r="Z70" s="917"/>
      <c r="AA70" s="917">
        <v>2</v>
      </c>
      <c r="AB70" s="917"/>
      <c r="AC70" s="917"/>
      <c r="AD70" s="917"/>
      <c r="AE70" s="917"/>
      <c r="AF70" s="917">
        <v>2</v>
      </c>
      <c r="AG70" s="917"/>
      <c r="AH70" s="917"/>
      <c r="AI70" s="917"/>
      <c r="AJ70" s="917"/>
      <c r="AK70" s="917" t="s">
        <v>513</v>
      </c>
      <c r="AL70" s="917"/>
      <c r="AM70" s="917"/>
      <c r="AN70" s="917"/>
      <c r="AO70" s="917"/>
      <c r="AP70" s="917" t="s">
        <v>513</v>
      </c>
      <c r="AQ70" s="917"/>
      <c r="AR70" s="917"/>
      <c r="AS70" s="917"/>
      <c r="AT70" s="917"/>
      <c r="AU70" s="917" t="s">
        <v>608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588</v>
      </c>
      <c r="C71" s="960"/>
      <c r="D71" s="960"/>
      <c r="E71" s="960"/>
      <c r="F71" s="960"/>
      <c r="G71" s="960"/>
      <c r="H71" s="960"/>
      <c r="I71" s="960"/>
      <c r="J71" s="960"/>
      <c r="K71" s="960"/>
      <c r="L71" s="960"/>
      <c r="M71" s="960"/>
      <c r="N71" s="960"/>
      <c r="O71" s="960"/>
      <c r="P71" s="961"/>
      <c r="Q71" s="962">
        <v>10665</v>
      </c>
      <c r="R71" s="917"/>
      <c r="S71" s="917"/>
      <c r="T71" s="917"/>
      <c r="U71" s="917"/>
      <c r="V71" s="917">
        <v>10638</v>
      </c>
      <c r="W71" s="917"/>
      <c r="X71" s="917"/>
      <c r="Y71" s="917"/>
      <c r="Z71" s="917"/>
      <c r="AA71" s="917">
        <v>27</v>
      </c>
      <c r="AB71" s="917"/>
      <c r="AC71" s="917"/>
      <c r="AD71" s="917"/>
      <c r="AE71" s="917"/>
      <c r="AF71" s="917">
        <v>27</v>
      </c>
      <c r="AG71" s="917"/>
      <c r="AH71" s="917"/>
      <c r="AI71" s="917"/>
      <c r="AJ71" s="917"/>
      <c r="AK71" s="917" t="s">
        <v>513</v>
      </c>
      <c r="AL71" s="917"/>
      <c r="AM71" s="917"/>
      <c r="AN71" s="917"/>
      <c r="AO71" s="917"/>
      <c r="AP71" s="917" t="s">
        <v>513</v>
      </c>
      <c r="AQ71" s="917"/>
      <c r="AR71" s="917"/>
      <c r="AS71" s="917"/>
      <c r="AT71" s="917"/>
      <c r="AU71" s="917" t="s">
        <v>608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589</v>
      </c>
      <c r="C72" s="960"/>
      <c r="D72" s="960"/>
      <c r="E72" s="960"/>
      <c r="F72" s="960"/>
      <c r="G72" s="960"/>
      <c r="H72" s="960"/>
      <c r="I72" s="960"/>
      <c r="J72" s="960"/>
      <c r="K72" s="960"/>
      <c r="L72" s="960"/>
      <c r="M72" s="960"/>
      <c r="N72" s="960"/>
      <c r="O72" s="960"/>
      <c r="P72" s="961"/>
      <c r="Q72" s="962">
        <v>60</v>
      </c>
      <c r="R72" s="917"/>
      <c r="S72" s="917"/>
      <c r="T72" s="917"/>
      <c r="U72" s="917"/>
      <c r="V72" s="917">
        <v>60</v>
      </c>
      <c r="W72" s="917"/>
      <c r="X72" s="917"/>
      <c r="Y72" s="917"/>
      <c r="Z72" s="917"/>
      <c r="AA72" s="917" t="s">
        <v>513</v>
      </c>
      <c r="AB72" s="917"/>
      <c r="AC72" s="917"/>
      <c r="AD72" s="917"/>
      <c r="AE72" s="917"/>
      <c r="AF72" s="917" t="s">
        <v>513</v>
      </c>
      <c r="AG72" s="917"/>
      <c r="AH72" s="917"/>
      <c r="AI72" s="917"/>
      <c r="AJ72" s="917"/>
      <c r="AK72" s="917" t="s">
        <v>513</v>
      </c>
      <c r="AL72" s="917"/>
      <c r="AM72" s="917"/>
      <c r="AN72" s="917"/>
      <c r="AO72" s="917"/>
      <c r="AP72" s="917" t="s">
        <v>513</v>
      </c>
      <c r="AQ72" s="917"/>
      <c r="AR72" s="917"/>
      <c r="AS72" s="917"/>
      <c r="AT72" s="917"/>
      <c r="AU72" s="917" t="s">
        <v>608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590</v>
      </c>
      <c r="C73" s="960"/>
      <c r="D73" s="960"/>
      <c r="E73" s="960"/>
      <c r="F73" s="960"/>
      <c r="G73" s="960"/>
      <c r="H73" s="960"/>
      <c r="I73" s="960"/>
      <c r="J73" s="960"/>
      <c r="K73" s="960"/>
      <c r="L73" s="960"/>
      <c r="M73" s="960"/>
      <c r="N73" s="960"/>
      <c r="O73" s="960"/>
      <c r="P73" s="961"/>
      <c r="Q73" s="962">
        <v>198</v>
      </c>
      <c r="R73" s="917"/>
      <c r="S73" s="917"/>
      <c r="T73" s="917"/>
      <c r="U73" s="917"/>
      <c r="V73" s="917">
        <v>188</v>
      </c>
      <c r="W73" s="917"/>
      <c r="X73" s="917"/>
      <c r="Y73" s="917"/>
      <c r="Z73" s="917"/>
      <c r="AA73" s="917">
        <v>10</v>
      </c>
      <c r="AB73" s="917"/>
      <c r="AC73" s="917"/>
      <c r="AD73" s="917"/>
      <c r="AE73" s="917"/>
      <c r="AF73" s="917">
        <v>10</v>
      </c>
      <c r="AG73" s="917"/>
      <c r="AH73" s="917"/>
      <c r="AI73" s="917"/>
      <c r="AJ73" s="917"/>
      <c r="AK73" s="917" t="s">
        <v>513</v>
      </c>
      <c r="AL73" s="917"/>
      <c r="AM73" s="917"/>
      <c r="AN73" s="917"/>
      <c r="AO73" s="917"/>
      <c r="AP73" s="917" t="s">
        <v>513</v>
      </c>
      <c r="AQ73" s="917"/>
      <c r="AR73" s="917"/>
      <c r="AS73" s="917"/>
      <c r="AT73" s="917"/>
      <c r="AU73" s="917" t="s">
        <v>608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591</v>
      </c>
      <c r="C74" s="960"/>
      <c r="D74" s="960"/>
      <c r="E74" s="960"/>
      <c r="F74" s="960"/>
      <c r="G74" s="960"/>
      <c r="H74" s="960"/>
      <c r="I74" s="960"/>
      <c r="J74" s="960"/>
      <c r="K74" s="960"/>
      <c r="L74" s="960"/>
      <c r="M74" s="960"/>
      <c r="N74" s="960"/>
      <c r="O74" s="960"/>
      <c r="P74" s="961"/>
      <c r="Q74" s="962">
        <v>21</v>
      </c>
      <c r="R74" s="917"/>
      <c r="S74" s="917"/>
      <c r="T74" s="917"/>
      <c r="U74" s="917"/>
      <c r="V74" s="917">
        <v>20</v>
      </c>
      <c r="W74" s="917"/>
      <c r="X74" s="917"/>
      <c r="Y74" s="917"/>
      <c r="Z74" s="917"/>
      <c r="AA74" s="917">
        <v>1</v>
      </c>
      <c r="AB74" s="917"/>
      <c r="AC74" s="917"/>
      <c r="AD74" s="917"/>
      <c r="AE74" s="917"/>
      <c r="AF74" s="917">
        <v>1</v>
      </c>
      <c r="AG74" s="917"/>
      <c r="AH74" s="917"/>
      <c r="AI74" s="917"/>
      <c r="AJ74" s="917"/>
      <c r="AK74" s="917" t="s">
        <v>513</v>
      </c>
      <c r="AL74" s="917"/>
      <c r="AM74" s="917"/>
      <c r="AN74" s="917"/>
      <c r="AO74" s="917"/>
      <c r="AP74" s="917" t="s">
        <v>513</v>
      </c>
      <c r="AQ74" s="917"/>
      <c r="AR74" s="917"/>
      <c r="AS74" s="917"/>
      <c r="AT74" s="917"/>
      <c r="AU74" s="917" t="s">
        <v>608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592</v>
      </c>
      <c r="C75" s="960"/>
      <c r="D75" s="960"/>
      <c r="E75" s="960"/>
      <c r="F75" s="960"/>
      <c r="G75" s="960"/>
      <c r="H75" s="960"/>
      <c r="I75" s="960"/>
      <c r="J75" s="960"/>
      <c r="K75" s="960"/>
      <c r="L75" s="960"/>
      <c r="M75" s="960"/>
      <c r="N75" s="960"/>
      <c r="O75" s="960"/>
      <c r="P75" s="961"/>
      <c r="Q75" s="965">
        <v>454</v>
      </c>
      <c r="R75" s="966"/>
      <c r="S75" s="966"/>
      <c r="T75" s="966"/>
      <c r="U75" s="916"/>
      <c r="V75" s="967">
        <v>375</v>
      </c>
      <c r="W75" s="966"/>
      <c r="X75" s="966"/>
      <c r="Y75" s="966"/>
      <c r="Z75" s="916"/>
      <c r="AA75" s="967">
        <v>78</v>
      </c>
      <c r="AB75" s="966"/>
      <c r="AC75" s="966"/>
      <c r="AD75" s="966"/>
      <c r="AE75" s="916"/>
      <c r="AF75" s="967">
        <v>78</v>
      </c>
      <c r="AG75" s="966"/>
      <c r="AH75" s="966"/>
      <c r="AI75" s="966"/>
      <c r="AJ75" s="916"/>
      <c r="AK75" s="967" t="s">
        <v>513</v>
      </c>
      <c r="AL75" s="966"/>
      <c r="AM75" s="966"/>
      <c r="AN75" s="966"/>
      <c r="AO75" s="916"/>
      <c r="AP75" s="967">
        <v>8</v>
      </c>
      <c r="AQ75" s="966"/>
      <c r="AR75" s="966"/>
      <c r="AS75" s="966"/>
      <c r="AT75" s="916"/>
      <c r="AU75" s="967">
        <v>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593</v>
      </c>
      <c r="C76" s="960"/>
      <c r="D76" s="960"/>
      <c r="E76" s="960"/>
      <c r="F76" s="960"/>
      <c r="G76" s="960"/>
      <c r="H76" s="960"/>
      <c r="I76" s="960"/>
      <c r="J76" s="960"/>
      <c r="K76" s="960"/>
      <c r="L76" s="960"/>
      <c r="M76" s="960"/>
      <c r="N76" s="960"/>
      <c r="O76" s="960"/>
      <c r="P76" s="961"/>
      <c r="Q76" s="965">
        <v>1124</v>
      </c>
      <c r="R76" s="966"/>
      <c r="S76" s="966"/>
      <c r="T76" s="966"/>
      <c r="U76" s="916"/>
      <c r="V76" s="967">
        <v>1103</v>
      </c>
      <c r="W76" s="966"/>
      <c r="X76" s="966"/>
      <c r="Y76" s="966"/>
      <c r="Z76" s="916"/>
      <c r="AA76" s="967">
        <v>21</v>
      </c>
      <c r="AB76" s="966"/>
      <c r="AC76" s="966"/>
      <c r="AD76" s="966"/>
      <c r="AE76" s="916"/>
      <c r="AF76" s="967">
        <v>21</v>
      </c>
      <c r="AG76" s="966"/>
      <c r="AH76" s="966"/>
      <c r="AI76" s="966"/>
      <c r="AJ76" s="916"/>
      <c r="AK76" s="967">
        <v>15</v>
      </c>
      <c r="AL76" s="966"/>
      <c r="AM76" s="966"/>
      <c r="AN76" s="966"/>
      <c r="AO76" s="916"/>
      <c r="AP76" s="967">
        <v>553</v>
      </c>
      <c r="AQ76" s="966"/>
      <c r="AR76" s="966"/>
      <c r="AS76" s="966"/>
      <c r="AT76" s="916"/>
      <c r="AU76" s="967">
        <v>218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594</v>
      </c>
      <c r="C77" s="960"/>
      <c r="D77" s="960"/>
      <c r="E77" s="960"/>
      <c r="F77" s="960"/>
      <c r="G77" s="960"/>
      <c r="H77" s="960"/>
      <c r="I77" s="960"/>
      <c r="J77" s="960"/>
      <c r="K77" s="960"/>
      <c r="L77" s="960"/>
      <c r="M77" s="960"/>
      <c r="N77" s="960"/>
      <c r="O77" s="960"/>
      <c r="P77" s="961"/>
      <c r="Q77" s="965">
        <v>25</v>
      </c>
      <c r="R77" s="966"/>
      <c r="S77" s="966"/>
      <c r="T77" s="966"/>
      <c r="U77" s="916"/>
      <c r="V77" s="967">
        <v>22</v>
      </c>
      <c r="W77" s="966"/>
      <c r="X77" s="966"/>
      <c r="Y77" s="966"/>
      <c r="Z77" s="916"/>
      <c r="AA77" s="967">
        <v>3</v>
      </c>
      <c r="AB77" s="966"/>
      <c r="AC77" s="966"/>
      <c r="AD77" s="966"/>
      <c r="AE77" s="916"/>
      <c r="AF77" s="967">
        <v>3</v>
      </c>
      <c r="AG77" s="966"/>
      <c r="AH77" s="966"/>
      <c r="AI77" s="966"/>
      <c r="AJ77" s="916"/>
      <c r="AK77" s="967">
        <v>16</v>
      </c>
      <c r="AL77" s="966"/>
      <c r="AM77" s="966"/>
      <c r="AN77" s="966"/>
      <c r="AO77" s="916"/>
      <c r="AP77" s="967" t="s">
        <v>513</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595</v>
      </c>
      <c r="C78" s="960"/>
      <c r="D78" s="960"/>
      <c r="E78" s="960"/>
      <c r="F78" s="960"/>
      <c r="G78" s="960"/>
      <c r="H78" s="960"/>
      <c r="I78" s="960"/>
      <c r="J78" s="960"/>
      <c r="K78" s="960"/>
      <c r="L78" s="960"/>
      <c r="M78" s="960"/>
      <c r="N78" s="960"/>
      <c r="O78" s="960"/>
      <c r="P78" s="961"/>
      <c r="Q78" s="962">
        <v>236</v>
      </c>
      <c r="R78" s="917"/>
      <c r="S78" s="917"/>
      <c r="T78" s="917"/>
      <c r="U78" s="917"/>
      <c r="V78" s="917">
        <v>228</v>
      </c>
      <c r="W78" s="917"/>
      <c r="X78" s="917"/>
      <c r="Y78" s="917"/>
      <c r="Z78" s="917"/>
      <c r="AA78" s="917">
        <v>8</v>
      </c>
      <c r="AB78" s="917"/>
      <c r="AC78" s="917"/>
      <c r="AD78" s="917"/>
      <c r="AE78" s="917"/>
      <c r="AF78" s="917">
        <v>8</v>
      </c>
      <c r="AG78" s="917"/>
      <c r="AH78" s="917"/>
      <c r="AI78" s="917"/>
      <c r="AJ78" s="917"/>
      <c r="AK78" s="917">
        <v>45</v>
      </c>
      <c r="AL78" s="917"/>
      <c r="AM78" s="917"/>
      <c r="AN78" s="917"/>
      <c r="AO78" s="917"/>
      <c r="AP78" s="917" t="s">
        <v>513</v>
      </c>
      <c r="AQ78" s="917"/>
      <c r="AR78" s="917"/>
      <c r="AS78" s="917"/>
      <c r="AT78" s="917"/>
      <c r="AU78" s="917" t="s">
        <v>608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596</v>
      </c>
      <c r="C79" s="960"/>
      <c r="D79" s="960"/>
      <c r="E79" s="960"/>
      <c r="F79" s="960"/>
      <c r="G79" s="960"/>
      <c r="H79" s="960"/>
      <c r="I79" s="960"/>
      <c r="J79" s="960"/>
      <c r="K79" s="960"/>
      <c r="L79" s="960"/>
      <c r="M79" s="960"/>
      <c r="N79" s="960"/>
      <c r="O79" s="960"/>
      <c r="P79" s="961"/>
      <c r="Q79" s="962">
        <v>65</v>
      </c>
      <c r="R79" s="917"/>
      <c r="S79" s="917"/>
      <c r="T79" s="917"/>
      <c r="U79" s="917"/>
      <c r="V79" s="917">
        <v>65</v>
      </c>
      <c r="W79" s="917"/>
      <c r="X79" s="917"/>
      <c r="Y79" s="917"/>
      <c r="Z79" s="917"/>
      <c r="AA79" s="917" t="s">
        <v>513</v>
      </c>
      <c r="AB79" s="917"/>
      <c r="AC79" s="917"/>
      <c r="AD79" s="917"/>
      <c r="AE79" s="917"/>
      <c r="AF79" s="917" t="s">
        <v>513</v>
      </c>
      <c r="AG79" s="917"/>
      <c r="AH79" s="917"/>
      <c r="AI79" s="917"/>
      <c r="AJ79" s="917"/>
      <c r="AK79" s="917" t="s">
        <v>513</v>
      </c>
      <c r="AL79" s="917"/>
      <c r="AM79" s="917"/>
      <c r="AN79" s="917"/>
      <c r="AO79" s="917"/>
      <c r="AP79" s="917" t="s">
        <v>513</v>
      </c>
      <c r="AQ79" s="917"/>
      <c r="AR79" s="917"/>
      <c r="AS79" s="917"/>
      <c r="AT79" s="917"/>
      <c r="AU79" s="917" t="s">
        <v>608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597</v>
      </c>
      <c r="C80" s="960"/>
      <c r="D80" s="960"/>
      <c r="E80" s="960"/>
      <c r="F80" s="960"/>
      <c r="G80" s="960"/>
      <c r="H80" s="960"/>
      <c r="I80" s="960"/>
      <c r="J80" s="960"/>
      <c r="K80" s="960"/>
      <c r="L80" s="960"/>
      <c r="M80" s="960"/>
      <c r="N80" s="960"/>
      <c r="O80" s="960"/>
      <c r="P80" s="961"/>
      <c r="Q80" s="962">
        <v>220</v>
      </c>
      <c r="R80" s="917"/>
      <c r="S80" s="917"/>
      <c r="T80" s="917"/>
      <c r="U80" s="917"/>
      <c r="V80" s="917">
        <v>161</v>
      </c>
      <c r="W80" s="917"/>
      <c r="X80" s="917"/>
      <c r="Y80" s="917"/>
      <c r="Z80" s="917"/>
      <c r="AA80" s="917">
        <v>60</v>
      </c>
      <c r="AB80" s="917"/>
      <c r="AC80" s="917"/>
      <c r="AD80" s="917"/>
      <c r="AE80" s="917"/>
      <c r="AF80" s="917">
        <v>60</v>
      </c>
      <c r="AG80" s="917"/>
      <c r="AH80" s="917"/>
      <c r="AI80" s="917"/>
      <c r="AJ80" s="917"/>
      <c r="AK80" s="917" t="s">
        <v>513</v>
      </c>
      <c r="AL80" s="917"/>
      <c r="AM80" s="917"/>
      <c r="AN80" s="917"/>
      <c r="AO80" s="917"/>
      <c r="AP80" s="917" t="s">
        <v>513</v>
      </c>
      <c r="AQ80" s="917"/>
      <c r="AR80" s="917"/>
      <c r="AS80" s="917"/>
      <c r="AT80" s="917"/>
      <c r="AU80" s="917" t="s">
        <v>608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598</v>
      </c>
      <c r="C81" s="960"/>
      <c r="D81" s="960"/>
      <c r="E81" s="960"/>
      <c r="F81" s="960"/>
      <c r="G81" s="960"/>
      <c r="H81" s="960"/>
      <c r="I81" s="960"/>
      <c r="J81" s="960"/>
      <c r="K81" s="960"/>
      <c r="L81" s="960"/>
      <c r="M81" s="960"/>
      <c r="N81" s="960"/>
      <c r="O81" s="960"/>
      <c r="P81" s="961"/>
      <c r="Q81" s="962">
        <v>17</v>
      </c>
      <c r="R81" s="917"/>
      <c r="S81" s="917"/>
      <c r="T81" s="917"/>
      <c r="U81" s="917"/>
      <c r="V81" s="917">
        <v>17</v>
      </c>
      <c r="W81" s="917"/>
      <c r="X81" s="917"/>
      <c r="Y81" s="917"/>
      <c r="Z81" s="917"/>
      <c r="AA81" s="917" t="s">
        <v>513</v>
      </c>
      <c r="AB81" s="917"/>
      <c r="AC81" s="917"/>
      <c r="AD81" s="917"/>
      <c r="AE81" s="917"/>
      <c r="AF81" s="917" t="s">
        <v>513</v>
      </c>
      <c r="AG81" s="917"/>
      <c r="AH81" s="917"/>
      <c r="AI81" s="917"/>
      <c r="AJ81" s="917"/>
      <c r="AK81" s="917">
        <v>16</v>
      </c>
      <c r="AL81" s="917"/>
      <c r="AM81" s="917"/>
      <c r="AN81" s="917"/>
      <c r="AO81" s="917"/>
      <c r="AP81" s="917" t="s">
        <v>513</v>
      </c>
      <c r="AQ81" s="917"/>
      <c r="AR81" s="917"/>
      <c r="AS81" s="917"/>
      <c r="AT81" s="917"/>
      <c r="AU81" s="917" t="s">
        <v>608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599</v>
      </c>
      <c r="C82" s="960"/>
      <c r="D82" s="960"/>
      <c r="E82" s="960"/>
      <c r="F82" s="960"/>
      <c r="G82" s="960"/>
      <c r="H82" s="960"/>
      <c r="I82" s="960"/>
      <c r="J82" s="960"/>
      <c r="K82" s="960"/>
      <c r="L82" s="960"/>
      <c r="M82" s="960"/>
      <c r="N82" s="960"/>
      <c r="O82" s="960"/>
      <c r="P82" s="961"/>
      <c r="Q82" s="962">
        <v>4762</v>
      </c>
      <c r="R82" s="917"/>
      <c r="S82" s="917"/>
      <c r="T82" s="917"/>
      <c r="U82" s="917"/>
      <c r="V82" s="917">
        <v>4735</v>
      </c>
      <c r="W82" s="917"/>
      <c r="X82" s="917"/>
      <c r="Y82" s="917"/>
      <c r="Z82" s="917"/>
      <c r="AA82" s="917">
        <v>27</v>
      </c>
      <c r="AB82" s="917"/>
      <c r="AC82" s="917"/>
      <c r="AD82" s="917"/>
      <c r="AE82" s="917"/>
      <c r="AF82" s="917">
        <v>27</v>
      </c>
      <c r="AG82" s="917"/>
      <c r="AH82" s="917"/>
      <c r="AI82" s="917"/>
      <c r="AJ82" s="917"/>
      <c r="AK82" s="917" t="s">
        <v>513</v>
      </c>
      <c r="AL82" s="917"/>
      <c r="AM82" s="917"/>
      <c r="AN82" s="917"/>
      <c r="AO82" s="917"/>
      <c r="AP82" s="917" t="s">
        <v>513</v>
      </c>
      <c r="AQ82" s="917"/>
      <c r="AR82" s="917"/>
      <c r="AS82" s="917"/>
      <c r="AT82" s="917"/>
      <c r="AU82" s="917" t="s">
        <v>608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600</v>
      </c>
      <c r="C83" s="960"/>
      <c r="D83" s="960"/>
      <c r="E83" s="960"/>
      <c r="F83" s="960"/>
      <c r="G83" s="960"/>
      <c r="H83" s="960"/>
      <c r="I83" s="960"/>
      <c r="J83" s="960"/>
      <c r="K83" s="960"/>
      <c r="L83" s="960"/>
      <c r="M83" s="960"/>
      <c r="N83" s="960"/>
      <c r="O83" s="960"/>
      <c r="P83" s="961"/>
      <c r="Q83" s="962">
        <v>1891</v>
      </c>
      <c r="R83" s="917"/>
      <c r="S83" s="917"/>
      <c r="T83" s="917"/>
      <c r="U83" s="917"/>
      <c r="V83" s="917">
        <v>1844</v>
      </c>
      <c r="W83" s="917"/>
      <c r="X83" s="917"/>
      <c r="Y83" s="917"/>
      <c r="Z83" s="917"/>
      <c r="AA83" s="917">
        <v>47</v>
      </c>
      <c r="AB83" s="917"/>
      <c r="AC83" s="917"/>
      <c r="AD83" s="917"/>
      <c r="AE83" s="917"/>
      <c r="AF83" s="917">
        <v>47</v>
      </c>
      <c r="AG83" s="917"/>
      <c r="AH83" s="917"/>
      <c r="AI83" s="917"/>
      <c r="AJ83" s="917"/>
      <c r="AK83" s="917" t="s">
        <v>513</v>
      </c>
      <c r="AL83" s="917"/>
      <c r="AM83" s="917"/>
      <c r="AN83" s="917"/>
      <c r="AO83" s="917"/>
      <c r="AP83" s="917" t="s">
        <v>513</v>
      </c>
      <c r="AQ83" s="917"/>
      <c r="AR83" s="917"/>
      <c r="AS83" s="917"/>
      <c r="AT83" s="917"/>
      <c r="AU83" s="917" t="s">
        <v>608</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601</v>
      </c>
      <c r="C84" s="960"/>
      <c r="D84" s="960"/>
      <c r="E84" s="960"/>
      <c r="F84" s="960"/>
      <c r="G84" s="960"/>
      <c r="H84" s="960"/>
      <c r="I84" s="960"/>
      <c r="J84" s="960"/>
      <c r="K84" s="960"/>
      <c r="L84" s="960"/>
      <c r="M84" s="960"/>
      <c r="N84" s="960"/>
      <c r="O84" s="960"/>
      <c r="P84" s="961"/>
      <c r="Q84" s="962">
        <v>70477</v>
      </c>
      <c r="R84" s="917"/>
      <c r="S84" s="917"/>
      <c r="T84" s="917"/>
      <c r="U84" s="917"/>
      <c r="V84" s="917">
        <v>68238</v>
      </c>
      <c r="W84" s="917"/>
      <c r="X84" s="917"/>
      <c r="Y84" s="917"/>
      <c r="Z84" s="917"/>
      <c r="AA84" s="917">
        <v>2239</v>
      </c>
      <c r="AB84" s="917"/>
      <c r="AC84" s="917"/>
      <c r="AD84" s="917"/>
      <c r="AE84" s="917"/>
      <c r="AF84" s="917">
        <v>2239</v>
      </c>
      <c r="AG84" s="917"/>
      <c r="AH84" s="917"/>
      <c r="AI84" s="917"/>
      <c r="AJ84" s="917"/>
      <c r="AK84" s="917">
        <v>1112</v>
      </c>
      <c r="AL84" s="917"/>
      <c r="AM84" s="917"/>
      <c r="AN84" s="917"/>
      <c r="AO84" s="917"/>
      <c r="AP84" s="917" t="s">
        <v>513</v>
      </c>
      <c r="AQ84" s="917"/>
      <c r="AR84" s="917"/>
      <c r="AS84" s="917"/>
      <c r="AT84" s="917"/>
      <c r="AU84" s="917" t="s">
        <v>608</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t="s">
        <v>602</v>
      </c>
      <c r="C85" s="960"/>
      <c r="D85" s="960"/>
      <c r="E85" s="960"/>
      <c r="F85" s="960"/>
      <c r="G85" s="960"/>
      <c r="H85" s="960"/>
      <c r="I85" s="960"/>
      <c r="J85" s="960"/>
      <c r="K85" s="960"/>
      <c r="L85" s="960"/>
      <c r="M85" s="960"/>
      <c r="N85" s="960"/>
      <c r="O85" s="960"/>
      <c r="P85" s="961"/>
      <c r="Q85" s="962">
        <v>168</v>
      </c>
      <c r="R85" s="917"/>
      <c r="S85" s="917"/>
      <c r="T85" s="917"/>
      <c r="U85" s="917"/>
      <c r="V85" s="917">
        <v>146</v>
      </c>
      <c r="W85" s="917"/>
      <c r="X85" s="917"/>
      <c r="Y85" s="917"/>
      <c r="Z85" s="917"/>
      <c r="AA85" s="917">
        <v>21</v>
      </c>
      <c r="AB85" s="917"/>
      <c r="AC85" s="917"/>
      <c r="AD85" s="917"/>
      <c r="AE85" s="917"/>
      <c r="AF85" s="917">
        <v>21</v>
      </c>
      <c r="AG85" s="917"/>
      <c r="AH85" s="917"/>
      <c r="AI85" s="917"/>
      <c r="AJ85" s="917"/>
      <c r="AK85" s="917" t="s">
        <v>513</v>
      </c>
      <c r="AL85" s="917"/>
      <c r="AM85" s="917"/>
      <c r="AN85" s="917"/>
      <c r="AO85" s="917"/>
      <c r="AP85" s="917" t="s">
        <v>513</v>
      </c>
      <c r="AQ85" s="917"/>
      <c r="AR85" s="917"/>
      <c r="AS85" s="917"/>
      <c r="AT85" s="917"/>
      <c r="AU85" s="917" t="s">
        <v>608</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t="s">
        <v>603</v>
      </c>
      <c r="C86" s="960"/>
      <c r="D86" s="960"/>
      <c r="E86" s="960"/>
      <c r="F86" s="960"/>
      <c r="G86" s="960"/>
      <c r="H86" s="960"/>
      <c r="I86" s="960"/>
      <c r="J86" s="960"/>
      <c r="K86" s="960"/>
      <c r="L86" s="960"/>
      <c r="M86" s="960"/>
      <c r="N86" s="960"/>
      <c r="O86" s="960"/>
      <c r="P86" s="961"/>
      <c r="Q86" s="962">
        <v>772932</v>
      </c>
      <c r="R86" s="917"/>
      <c r="S86" s="917"/>
      <c r="T86" s="917"/>
      <c r="U86" s="917"/>
      <c r="V86" s="917">
        <v>740589</v>
      </c>
      <c r="W86" s="917"/>
      <c r="X86" s="917"/>
      <c r="Y86" s="917"/>
      <c r="Z86" s="917"/>
      <c r="AA86" s="917">
        <v>32343</v>
      </c>
      <c r="AB86" s="917"/>
      <c r="AC86" s="917"/>
      <c r="AD86" s="917"/>
      <c r="AE86" s="917"/>
      <c r="AF86" s="917">
        <v>32343</v>
      </c>
      <c r="AG86" s="917"/>
      <c r="AH86" s="917"/>
      <c r="AI86" s="917"/>
      <c r="AJ86" s="917"/>
      <c r="AK86" s="917">
        <v>691</v>
      </c>
      <c r="AL86" s="917"/>
      <c r="AM86" s="917"/>
      <c r="AN86" s="917"/>
      <c r="AO86" s="917"/>
      <c r="AP86" s="917" t="s">
        <v>513</v>
      </c>
      <c r="AQ86" s="917"/>
      <c r="AR86" s="917"/>
      <c r="AS86" s="917"/>
      <c r="AT86" s="917"/>
      <c r="AU86" s="917" t="s">
        <v>608</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t="s">
        <v>604</v>
      </c>
      <c r="C87" s="969"/>
      <c r="D87" s="969"/>
      <c r="E87" s="969"/>
      <c r="F87" s="969"/>
      <c r="G87" s="969"/>
      <c r="H87" s="969"/>
      <c r="I87" s="969"/>
      <c r="J87" s="969"/>
      <c r="K87" s="969"/>
      <c r="L87" s="969"/>
      <c r="M87" s="969"/>
      <c r="N87" s="969"/>
      <c r="O87" s="969"/>
      <c r="P87" s="970"/>
      <c r="Q87" s="971">
        <v>11607</v>
      </c>
      <c r="R87" s="972"/>
      <c r="S87" s="972"/>
      <c r="T87" s="972"/>
      <c r="U87" s="972"/>
      <c r="V87" s="972">
        <v>9967</v>
      </c>
      <c r="W87" s="972"/>
      <c r="X87" s="972"/>
      <c r="Y87" s="972"/>
      <c r="Z87" s="972"/>
      <c r="AA87" s="972">
        <v>1640</v>
      </c>
      <c r="AB87" s="972"/>
      <c r="AC87" s="972"/>
      <c r="AD87" s="972"/>
      <c r="AE87" s="972"/>
      <c r="AF87" s="972">
        <v>8226</v>
      </c>
      <c r="AG87" s="972"/>
      <c r="AH87" s="972"/>
      <c r="AI87" s="972"/>
      <c r="AJ87" s="972"/>
      <c r="AK87" s="972" t="s">
        <v>583</v>
      </c>
      <c r="AL87" s="972"/>
      <c r="AM87" s="972"/>
      <c r="AN87" s="972"/>
      <c r="AO87" s="972"/>
      <c r="AP87" s="972">
        <v>11466</v>
      </c>
      <c r="AQ87" s="972"/>
      <c r="AR87" s="972"/>
      <c r="AS87" s="972"/>
      <c r="AT87" s="972"/>
      <c r="AU87" s="972" t="s">
        <v>583</v>
      </c>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43168</v>
      </c>
      <c r="AG88" s="928"/>
      <c r="AH88" s="928"/>
      <c r="AI88" s="928"/>
      <c r="AJ88" s="928"/>
      <c r="AK88" s="925"/>
      <c r="AL88" s="925"/>
      <c r="AM88" s="925"/>
      <c r="AN88" s="925"/>
      <c r="AO88" s="925"/>
      <c r="AP88" s="928">
        <v>13360</v>
      </c>
      <c r="AQ88" s="928"/>
      <c r="AR88" s="928"/>
      <c r="AS88" s="928"/>
      <c r="AT88" s="928"/>
      <c r="AU88" s="928">
        <v>312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308</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308</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308</v>
      </c>
      <c r="DR109" s="981"/>
      <c r="DS109" s="981"/>
      <c r="DT109" s="981"/>
      <c r="DU109" s="982"/>
      <c r="DV109" s="980" t="s">
        <v>432</v>
      </c>
      <c r="DW109" s="981"/>
      <c r="DX109" s="981"/>
      <c r="DY109" s="981"/>
      <c r="DZ109" s="983"/>
    </row>
    <row r="110" spans="1:131" s="248"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793303</v>
      </c>
      <c r="AB110" s="988"/>
      <c r="AC110" s="988"/>
      <c r="AD110" s="988"/>
      <c r="AE110" s="989"/>
      <c r="AF110" s="990">
        <v>814785</v>
      </c>
      <c r="AG110" s="988"/>
      <c r="AH110" s="988"/>
      <c r="AI110" s="988"/>
      <c r="AJ110" s="989"/>
      <c r="AK110" s="990">
        <v>940591</v>
      </c>
      <c r="AL110" s="988"/>
      <c r="AM110" s="988"/>
      <c r="AN110" s="988"/>
      <c r="AO110" s="989"/>
      <c r="AP110" s="991">
        <v>15.7</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13997283</v>
      </c>
      <c r="BR110" s="1023"/>
      <c r="BS110" s="1023"/>
      <c r="BT110" s="1023"/>
      <c r="BU110" s="1023"/>
      <c r="BV110" s="1023">
        <v>13878559</v>
      </c>
      <c r="BW110" s="1023"/>
      <c r="BX110" s="1023"/>
      <c r="BY110" s="1023"/>
      <c r="BZ110" s="1023"/>
      <c r="CA110" s="1023">
        <v>14060156</v>
      </c>
      <c r="CB110" s="1023"/>
      <c r="CC110" s="1023"/>
      <c r="CD110" s="1023"/>
      <c r="CE110" s="1023"/>
      <c r="CF110" s="1037">
        <v>234.5</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1925</v>
      </c>
      <c r="BR111" s="1016"/>
      <c r="BS111" s="1016"/>
      <c r="BT111" s="1016"/>
      <c r="BU111" s="1016"/>
      <c r="BV111" s="1016">
        <v>963</v>
      </c>
      <c r="BW111" s="1016"/>
      <c r="BX111" s="1016"/>
      <c r="BY111" s="1016"/>
      <c r="BZ111" s="1016"/>
      <c r="CA111" s="1016" t="s">
        <v>128</v>
      </c>
      <c r="CB111" s="1016"/>
      <c r="CC111" s="1016"/>
      <c r="CD111" s="1016"/>
      <c r="CE111" s="1016"/>
      <c r="CF111" s="1010" t="s">
        <v>438</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438</v>
      </c>
      <c r="AG112" s="1055"/>
      <c r="AH112" s="1055"/>
      <c r="AI112" s="1055"/>
      <c r="AJ112" s="1056"/>
      <c r="AK112" s="1057" t="s">
        <v>438</v>
      </c>
      <c r="AL112" s="1055"/>
      <c r="AM112" s="1055"/>
      <c r="AN112" s="1055"/>
      <c r="AO112" s="1056"/>
      <c r="AP112" s="1058" t="s">
        <v>128</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3164800</v>
      </c>
      <c r="BR112" s="1016"/>
      <c r="BS112" s="1016"/>
      <c r="BT112" s="1016"/>
      <c r="BU112" s="1016"/>
      <c r="BV112" s="1016">
        <v>3315515</v>
      </c>
      <c r="BW112" s="1016"/>
      <c r="BX112" s="1016"/>
      <c r="BY112" s="1016"/>
      <c r="BZ112" s="1016"/>
      <c r="CA112" s="1016">
        <v>3357218</v>
      </c>
      <c r="CB112" s="1016"/>
      <c r="CC112" s="1016"/>
      <c r="CD112" s="1016"/>
      <c r="CE112" s="1016"/>
      <c r="CF112" s="1010">
        <v>56</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438</v>
      </c>
      <c r="DM112" s="1016"/>
      <c r="DN112" s="1016"/>
      <c r="DO112" s="1016"/>
      <c r="DP112" s="1016"/>
      <c r="DQ112" s="1016" t="s">
        <v>438</v>
      </c>
      <c r="DR112" s="1016"/>
      <c r="DS112" s="1016"/>
      <c r="DT112" s="1016"/>
      <c r="DU112" s="1016"/>
      <c r="DV112" s="1017" t="s">
        <v>128</v>
      </c>
      <c r="DW112" s="1017"/>
      <c r="DX112" s="1017"/>
      <c r="DY112" s="1017"/>
      <c r="DZ112" s="1018"/>
    </row>
    <row r="113" spans="1:130" s="248" customFormat="1" ht="26.25" customHeight="1">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238595</v>
      </c>
      <c r="AB113" s="1030"/>
      <c r="AC113" s="1030"/>
      <c r="AD113" s="1030"/>
      <c r="AE113" s="1031"/>
      <c r="AF113" s="1032">
        <v>244451</v>
      </c>
      <c r="AG113" s="1030"/>
      <c r="AH113" s="1030"/>
      <c r="AI113" s="1030"/>
      <c r="AJ113" s="1031"/>
      <c r="AK113" s="1032">
        <v>229668</v>
      </c>
      <c r="AL113" s="1030"/>
      <c r="AM113" s="1030"/>
      <c r="AN113" s="1030"/>
      <c r="AO113" s="1031"/>
      <c r="AP113" s="1033">
        <v>3.8</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398288</v>
      </c>
      <c r="BR113" s="1016"/>
      <c r="BS113" s="1016"/>
      <c r="BT113" s="1016"/>
      <c r="BU113" s="1016"/>
      <c r="BV113" s="1016">
        <v>375556</v>
      </c>
      <c r="BW113" s="1016"/>
      <c r="BX113" s="1016"/>
      <c r="BY113" s="1016"/>
      <c r="BZ113" s="1016"/>
      <c r="CA113" s="1016">
        <v>311593</v>
      </c>
      <c r="CB113" s="1016"/>
      <c r="CC113" s="1016"/>
      <c r="CD113" s="1016"/>
      <c r="CE113" s="1016"/>
      <c r="CF113" s="1010">
        <v>5.2</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84432</v>
      </c>
      <c r="AB114" s="1055"/>
      <c r="AC114" s="1055"/>
      <c r="AD114" s="1055"/>
      <c r="AE114" s="1056"/>
      <c r="AF114" s="1057">
        <v>40845</v>
      </c>
      <c r="AG114" s="1055"/>
      <c r="AH114" s="1055"/>
      <c r="AI114" s="1055"/>
      <c r="AJ114" s="1056"/>
      <c r="AK114" s="1057">
        <v>40872</v>
      </c>
      <c r="AL114" s="1055"/>
      <c r="AM114" s="1055"/>
      <c r="AN114" s="1055"/>
      <c r="AO114" s="1056"/>
      <c r="AP114" s="1058">
        <v>0.7</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t="s">
        <v>438</v>
      </c>
      <c r="BR114" s="1016"/>
      <c r="BS114" s="1016"/>
      <c r="BT114" s="1016"/>
      <c r="BU114" s="1016"/>
      <c r="BV114" s="1016" t="s">
        <v>128</v>
      </c>
      <c r="BW114" s="1016"/>
      <c r="BX114" s="1016"/>
      <c r="BY114" s="1016"/>
      <c r="BZ114" s="1016"/>
      <c r="CA114" s="1016" t="s">
        <v>128</v>
      </c>
      <c r="CB114" s="1016"/>
      <c r="CC114" s="1016"/>
      <c r="CD114" s="1016"/>
      <c r="CE114" s="1016"/>
      <c r="CF114" s="1010" t="s">
        <v>438</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8766</v>
      </c>
      <c r="AB115" s="1030"/>
      <c r="AC115" s="1030"/>
      <c r="AD115" s="1030"/>
      <c r="AE115" s="1031"/>
      <c r="AF115" s="1032">
        <v>10837</v>
      </c>
      <c r="AG115" s="1030"/>
      <c r="AH115" s="1030"/>
      <c r="AI115" s="1030"/>
      <c r="AJ115" s="1031"/>
      <c r="AK115" s="1032">
        <v>31860</v>
      </c>
      <c r="AL115" s="1030"/>
      <c r="AM115" s="1030"/>
      <c r="AN115" s="1030"/>
      <c r="AO115" s="1031"/>
      <c r="AP115" s="1033">
        <v>0.5</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512186</v>
      </c>
      <c r="BR115" s="1016"/>
      <c r="BS115" s="1016"/>
      <c r="BT115" s="1016"/>
      <c r="BU115" s="1016"/>
      <c r="BV115" s="1016">
        <v>584629</v>
      </c>
      <c r="BW115" s="1016"/>
      <c r="BX115" s="1016"/>
      <c r="BY115" s="1016"/>
      <c r="BZ115" s="1016"/>
      <c r="CA115" s="1016">
        <v>424781</v>
      </c>
      <c r="CB115" s="1016"/>
      <c r="CC115" s="1016"/>
      <c r="CD115" s="1016"/>
      <c r="CE115" s="1016"/>
      <c r="CF115" s="1010">
        <v>7.1</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128</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128</v>
      </c>
      <c r="DM116" s="1055"/>
      <c r="DN116" s="1055"/>
      <c r="DO116" s="1055"/>
      <c r="DP116" s="1056"/>
      <c r="DQ116" s="1057" t="s">
        <v>438</v>
      </c>
      <c r="DR116" s="1055"/>
      <c r="DS116" s="1055"/>
      <c r="DT116" s="1055"/>
      <c r="DU116" s="1056"/>
      <c r="DV116" s="1058" t="s">
        <v>438</v>
      </c>
      <c r="DW116" s="1059"/>
      <c r="DX116" s="1059"/>
      <c r="DY116" s="1059"/>
      <c r="DZ116" s="1060"/>
    </row>
    <row r="117" spans="1:130" s="248"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1125096</v>
      </c>
      <c r="AB117" s="1073"/>
      <c r="AC117" s="1073"/>
      <c r="AD117" s="1073"/>
      <c r="AE117" s="1074"/>
      <c r="AF117" s="1075">
        <v>1110918</v>
      </c>
      <c r="AG117" s="1073"/>
      <c r="AH117" s="1073"/>
      <c r="AI117" s="1073"/>
      <c r="AJ117" s="1074"/>
      <c r="AK117" s="1075">
        <v>1242991</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440</v>
      </c>
      <c r="CB117" s="1016"/>
      <c r="CC117" s="1016"/>
      <c r="CD117" s="1016"/>
      <c r="CE117" s="1016"/>
      <c r="CF117" s="1010" t="s">
        <v>128</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440</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308</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440</v>
      </c>
      <c r="BW118" s="1094"/>
      <c r="BX118" s="1094"/>
      <c r="BY118" s="1094"/>
      <c r="BZ118" s="1094"/>
      <c r="CA118" s="1094" t="s">
        <v>128</v>
      </c>
      <c r="CB118" s="1094"/>
      <c r="CC118" s="1094"/>
      <c r="CD118" s="1094"/>
      <c r="CE118" s="1094"/>
      <c r="CF118" s="1010" t="s">
        <v>440</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438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438</v>
      </c>
      <c r="AL119" s="988"/>
      <c r="AM119" s="988"/>
      <c r="AN119" s="988"/>
      <c r="AO119" s="989"/>
      <c r="AP119" s="991" t="s">
        <v>128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18074482</v>
      </c>
      <c r="BR119" s="1094"/>
      <c r="BS119" s="1094"/>
      <c r="BT119" s="1094"/>
      <c r="BU119" s="1094"/>
      <c r="BV119" s="1094">
        <v>18155222</v>
      </c>
      <c r="BW119" s="1094"/>
      <c r="BX119" s="1094"/>
      <c r="BY119" s="1094"/>
      <c r="BZ119" s="1094"/>
      <c r="CA119" s="1094">
        <v>18153748</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1925</v>
      </c>
      <c r="DH119" s="1080"/>
      <c r="DI119" s="1080"/>
      <c r="DJ119" s="1080"/>
      <c r="DK119" s="1081"/>
      <c r="DL119" s="1079">
        <v>963</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3192078</v>
      </c>
      <c r="BR120" s="1023"/>
      <c r="BS120" s="1023"/>
      <c r="BT120" s="1023"/>
      <c r="BU120" s="1023"/>
      <c r="BV120" s="1023">
        <v>3487397</v>
      </c>
      <c r="BW120" s="1023"/>
      <c r="BX120" s="1023"/>
      <c r="BY120" s="1023"/>
      <c r="BZ120" s="1023"/>
      <c r="CA120" s="1023">
        <v>4877867</v>
      </c>
      <c r="CB120" s="1023"/>
      <c r="CC120" s="1023"/>
      <c r="CD120" s="1023"/>
      <c r="CE120" s="1023"/>
      <c r="CF120" s="1037">
        <v>81.3</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v>2958645</v>
      </c>
      <c r="DH120" s="1023"/>
      <c r="DI120" s="1023"/>
      <c r="DJ120" s="1023"/>
      <c r="DK120" s="1023"/>
      <c r="DL120" s="1023">
        <v>3082634</v>
      </c>
      <c r="DM120" s="1023"/>
      <c r="DN120" s="1023"/>
      <c r="DO120" s="1023"/>
      <c r="DP120" s="1023"/>
      <c r="DQ120" s="1023">
        <v>3069543</v>
      </c>
      <c r="DR120" s="1023"/>
      <c r="DS120" s="1023"/>
      <c r="DT120" s="1023"/>
      <c r="DU120" s="1023"/>
      <c r="DV120" s="1024">
        <v>51.2</v>
      </c>
      <c r="DW120" s="1024"/>
      <c r="DX120" s="1024"/>
      <c r="DY120" s="1024"/>
      <c r="DZ120" s="1025"/>
    </row>
    <row r="121" spans="1:130" s="248" customFormat="1" ht="26.25" customHeight="1">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t="s">
        <v>128</v>
      </c>
      <c r="BR121" s="1016"/>
      <c r="BS121" s="1016"/>
      <c r="BT121" s="1016"/>
      <c r="BU121" s="1016"/>
      <c r="BV121" s="1016" t="s">
        <v>128</v>
      </c>
      <c r="BW121" s="1016"/>
      <c r="BX121" s="1016"/>
      <c r="BY121" s="1016"/>
      <c r="BZ121" s="1016"/>
      <c r="CA121" s="1016" t="s">
        <v>438</v>
      </c>
      <c r="CB121" s="1016"/>
      <c r="CC121" s="1016"/>
      <c r="CD121" s="1016"/>
      <c r="CE121" s="1016"/>
      <c r="CF121" s="1010" t="s">
        <v>128</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136086</v>
      </c>
      <c r="DH121" s="1016"/>
      <c r="DI121" s="1016"/>
      <c r="DJ121" s="1016"/>
      <c r="DK121" s="1016"/>
      <c r="DL121" s="1016">
        <v>159226</v>
      </c>
      <c r="DM121" s="1016"/>
      <c r="DN121" s="1016"/>
      <c r="DO121" s="1016"/>
      <c r="DP121" s="1016"/>
      <c r="DQ121" s="1016">
        <v>214582</v>
      </c>
      <c r="DR121" s="1016"/>
      <c r="DS121" s="1016"/>
      <c r="DT121" s="1016"/>
      <c r="DU121" s="1016"/>
      <c r="DV121" s="1017">
        <v>3.6</v>
      </c>
      <c r="DW121" s="1017"/>
      <c r="DX121" s="1017"/>
      <c r="DY121" s="1017"/>
      <c r="DZ121" s="1018"/>
    </row>
    <row r="122" spans="1:130" s="248" customFormat="1" ht="26.25" customHeight="1">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438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9902583</v>
      </c>
      <c r="BR122" s="1094"/>
      <c r="BS122" s="1094"/>
      <c r="BT122" s="1094"/>
      <c r="BU122" s="1094"/>
      <c r="BV122" s="1094">
        <v>9699471</v>
      </c>
      <c r="BW122" s="1094"/>
      <c r="BX122" s="1094"/>
      <c r="BY122" s="1094"/>
      <c r="BZ122" s="1094"/>
      <c r="CA122" s="1094">
        <v>9684294</v>
      </c>
      <c r="CB122" s="1094"/>
      <c r="CC122" s="1094"/>
      <c r="CD122" s="1094"/>
      <c r="CE122" s="1094"/>
      <c r="CF122" s="1114">
        <v>161.5</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40524</v>
      </c>
      <c r="DH122" s="1016"/>
      <c r="DI122" s="1016"/>
      <c r="DJ122" s="1016"/>
      <c r="DK122" s="1016"/>
      <c r="DL122" s="1016">
        <v>49762</v>
      </c>
      <c r="DM122" s="1016"/>
      <c r="DN122" s="1016"/>
      <c r="DO122" s="1016"/>
      <c r="DP122" s="1016"/>
      <c r="DQ122" s="1016">
        <v>43883</v>
      </c>
      <c r="DR122" s="1016"/>
      <c r="DS122" s="1016"/>
      <c r="DT122" s="1016"/>
      <c r="DU122" s="1016"/>
      <c r="DV122" s="1017">
        <v>0.7</v>
      </c>
      <c r="DW122" s="1017"/>
      <c r="DX122" s="1017"/>
      <c r="DY122" s="1017"/>
      <c r="DZ122" s="1018"/>
    </row>
    <row r="123" spans="1:130" s="248" customFormat="1" ht="26.25" customHeight="1">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475</v>
      </c>
      <c r="BP123" s="1102"/>
      <c r="BQ123" s="1161">
        <v>13094661</v>
      </c>
      <c r="BR123" s="1162"/>
      <c r="BS123" s="1162"/>
      <c r="BT123" s="1162"/>
      <c r="BU123" s="1162"/>
      <c r="BV123" s="1162">
        <v>13186868</v>
      </c>
      <c r="BW123" s="1162"/>
      <c r="BX123" s="1162"/>
      <c r="BY123" s="1162"/>
      <c r="BZ123" s="1162"/>
      <c r="CA123" s="1162">
        <v>14562161</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v>24908</v>
      </c>
      <c r="DH123" s="1055"/>
      <c r="DI123" s="1055"/>
      <c r="DJ123" s="1055"/>
      <c r="DK123" s="1056"/>
      <c r="DL123" s="1057">
        <v>19645</v>
      </c>
      <c r="DM123" s="1055"/>
      <c r="DN123" s="1055"/>
      <c r="DO123" s="1055"/>
      <c r="DP123" s="1056"/>
      <c r="DQ123" s="1057">
        <v>26645</v>
      </c>
      <c r="DR123" s="1055"/>
      <c r="DS123" s="1055"/>
      <c r="DT123" s="1055"/>
      <c r="DU123" s="1056"/>
      <c r="DV123" s="1058">
        <v>0.4</v>
      </c>
      <c r="DW123" s="1059"/>
      <c r="DX123" s="1059"/>
      <c r="DY123" s="1059"/>
      <c r="DZ123" s="1060"/>
    </row>
    <row r="124" spans="1:130" s="248" customFormat="1" ht="26.25" customHeight="1" thickBot="1">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438</v>
      </c>
      <c r="AB124" s="1055"/>
      <c r="AC124" s="1055"/>
      <c r="AD124" s="1055"/>
      <c r="AE124" s="1056"/>
      <c r="AF124" s="1057" t="s">
        <v>438</v>
      </c>
      <c r="AG124" s="1055"/>
      <c r="AH124" s="1055"/>
      <c r="AI124" s="1055"/>
      <c r="AJ124" s="1056"/>
      <c r="AK124" s="1057" t="s">
        <v>438</v>
      </c>
      <c r="AL124" s="1055"/>
      <c r="AM124" s="1055"/>
      <c r="AN124" s="1055"/>
      <c r="AO124" s="1056"/>
      <c r="AP124" s="1058" t="s">
        <v>128</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88.4</v>
      </c>
      <c r="BR124" s="1124"/>
      <c r="BS124" s="1124"/>
      <c r="BT124" s="1124"/>
      <c r="BU124" s="1124"/>
      <c r="BV124" s="1124">
        <v>88.2</v>
      </c>
      <c r="BW124" s="1124"/>
      <c r="BX124" s="1124"/>
      <c r="BY124" s="1124"/>
      <c r="BZ124" s="1124"/>
      <c r="CA124" s="1124">
        <v>59.8</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4637</v>
      </c>
      <c r="DH124" s="1080"/>
      <c r="DI124" s="1080"/>
      <c r="DJ124" s="1080"/>
      <c r="DK124" s="1081"/>
      <c r="DL124" s="1079">
        <v>4248</v>
      </c>
      <c r="DM124" s="1080"/>
      <c r="DN124" s="1080"/>
      <c r="DO124" s="1080"/>
      <c r="DP124" s="1081"/>
      <c r="DQ124" s="1079">
        <v>2565</v>
      </c>
      <c r="DR124" s="1080"/>
      <c r="DS124" s="1080"/>
      <c r="DT124" s="1080"/>
      <c r="DU124" s="1081"/>
      <c r="DV124" s="1082">
        <v>0</v>
      </c>
      <c r="DW124" s="1083"/>
      <c r="DX124" s="1083"/>
      <c r="DY124" s="1083"/>
      <c r="DZ124" s="1084"/>
    </row>
    <row r="125" spans="1:130" s="248" customFormat="1" ht="26.25" customHeight="1">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438</v>
      </c>
      <c r="AG125" s="1055"/>
      <c r="AH125" s="1055"/>
      <c r="AI125" s="1055"/>
      <c r="AJ125" s="1056"/>
      <c r="AK125" s="1057" t="s">
        <v>438</v>
      </c>
      <c r="AL125" s="1055"/>
      <c r="AM125" s="1055"/>
      <c r="AN125" s="1055"/>
      <c r="AO125" s="1056"/>
      <c r="AP125" s="1058" t="s">
        <v>438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438</v>
      </c>
      <c r="DH125" s="1023"/>
      <c r="DI125" s="1023"/>
      <c r="DJ125" s="1023"/>
      <c r="DK125" s="1023"/>
      <c r="DL125" s="1023" t="s">
        <v>438</v>
      </c>
      <c r="DM125" s="1023"/>
      <c r="DN125" s="1023"/>
      <c r="DO125" s="1023"/>
      <c r="DP125" s="1023"/>
      <c r="DQ125" s="1023" t="s">
        <v>438</v>
      </c>
      <c r="DR125" s="1023"/>
      <c r="DS125" s="1023"/>
      <c r="DT125" s="1023"/>
      <c r="DU125" s="1023"/>
      <c r="DV125" s="1024" t="s">
        <v>438</v>
      </c>
      <c r="DW125" s="1024"/>
      <c r="DX125" s="1024"/>
      <c r="DY125" s="1024"/>
      <c r="DZ125" s="1025"/>
    </row>
    <row r="126" spans="1:130" s="248" customFormat="1" ht="26.25" customHeight="1" thickBot="1">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438</v>
      </c>
      <c r="AB126" s="1055"/>
      <c r="AC126" s="1055"/>
      <c r="AD126" s="1055"/>
      <c r="AE126" s="1056"/>
      <c r="AF126" s="1057" t="s">
        <v>438</v>
      </c>
      <c r="AG126" s="1055"/>
      <c r="AH126" s="1055"/>
      <c r="AI126" s="1055"/>
      <c r="AJ126" s="1056"/>
      <c r="AK126" s="1057" t="s">
        <v>438</v>
      </c>
      <c r="AL126" s="1055"/>
      <c r="AM126" s="1055"/>
      <c r="AN126" s="1055"/>
      <c r="AO126" s="1056"/>
      <c r="AP126" s="1058" t="s">
        <v>438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v>512186</v>
      </c>
      <c r="DH126" s="1016"/>
      <c r="DI126" s="1016"/>
      <c r="DJ126" s="1016"/>
      <c r="DK126" s="1016"/>
      <c r="DL126" s="1016">
        <v>584629</v>
      </c>
      <c r="DM126" s="1016"/>
      <c r="DN126" s="1016"/>
      <c r="DO126" s="1016"/>
      <c r="DP126" s="1016"/>
      <c r="DQ126" s="1016">
        <v>424781</v>
      </c>
      <c r="DR126" s="1016"/>
      <c r="DS126" s="1016"/>
      <c r="DT126" s="1016"/>
      <c r="DU126" s="1016"/>
      <c r="DV126" s="1017">
        <v>7.1</v>
      </c>
      <c r="DW126" s="1017"/>
      <c r="DX126" s="1017"/>
      <c r="DY126" s="1017"/>
      <c r="DZ126" s="1018"/>
    </row>
    <row r="127" spans="1:130" s="248" customFormat="1" ht="26.25" customHeight="1">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8766</v>
      </c>
      <c r="AB127" s="1055"/>
      <c r="AC127" s="1055"/>
      <c r="AD127" s="1055"/>
      <c r="AE127" s="1056"/>
      <c r="AF127" s="1057">
        <v>10837</v>
      </c>
      <c r="AG127" s="1055"/>
      <c r="AH127" s="1055"/>
      <c r="AI127" s="1055"/>
      <c r="AJ127" s="1056"/>
      <c r="AK127" s="1057">
        <v>31860</v>
      </c>
      <c r="AL127" s="1055"/>
      <c r="AM127" s="1055"/>
      <c r="AN127" s="1055"/>
      <c r="AO127" s="1056"/>
      <c r="AP127" s="1058">
        <v>0.5</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438</v>
      </c>
      <c r="DH127" s="1016"/>
      <c r="DI127" s="1016"/>
      <c r="DJ127" s="1016"/>
      <c r="DK127" s="1016"/>
      <c r="DL127" s="1016" t="s">
        <v>438</v>
      </c>
      <c r="DM127" s="1016"/>
      <c r="DN127" s="1016"/>
      <c r="DO127" s="1016"/>
      <c r="DP127" s="1016"/>
      <c r="DQ127" s="1016" t="s">
        <v>438</v>
      </c>
      <c r="DR127" s="1016"/>
      <c r="DS127" s="1016"/>
      <c r="DT127" s="1016"/>
      <c r="DU127" s="1016"/>
      <c r="DV127" s="1017" t="s">
        <v>438</v>
      </c>
      <c r="DW127" s="1017"/>
      <c r="DX127" s="1017"/>
      <c r="DY127" s="1017"/>
      <c r="DZ127" s="1018"/>
    </row>
    <row r="128" spans="1:130" s="248" customFormat="1" ht="26.25" customHeight="1" thickBot="1">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t="s">
        <v>438</v>
      </c>
      <c r="AB128" s="1144"/>
      <c r="AC128" s="1144"/>
      <c r="AD128" s="1144"/>
      <c r="AE128" s="1145"/>
      <c r="AF128" s="1146" t="s">
        <v>438</v>
      </c>
      <c r="AG128" s="1144"/>
      <c r="AH128" s="1144"/>
      <c r="AI128" s="1144"/>
      <c r="AJ128" s="1145"/>
      <c r="AK128" s="1146" t="s">
        <v>438</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128</v>
      </c>
      <c r="BG128" s="1151"/>
      <c r="BH128" s="1151"/>
      <c r="BI128" s="1151"/>
      <c r="BJ128" s="1151"/>
      <c r="BK128" s="1151"/>
      <c r="BL128" s="1152"/>
      <c r="BM128" s="1150">
        <v>14.14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6340417</v>
      </c>
      <c r="AB129" s="1055"/>
      <c r="AC129" s="1055"/>
      <c r="AD129" s="1055"/>
      <c r="AE129" s="1056"/>
      <c r="AF129" s="1057">
        <v>6365347</v>
      </c>
      <c r="AG129" s="1055"/>
      <c r="AH129" s="1055"/>
      <c r="AI129" s="1055"/>
      <c r="AJ129" s="1056"/>
      <c r="AK129" s="1057">
        <v>6747209</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128</v>
      </c>
      <c r="BG129" s="1165"/>
      <c r="BH129" s="1165"/>
      <c r="BI129" s="1165"/>
      <c r="BJ129" s="1165"/>
      <c r="BK129" s="1165"/>
      <c r="BL129" s="1166"/>
      <c r="BM129" s="1164">
        <v>19.14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708267</v>
      </c>
      <c r="AB130" s="1055"/>
      <c r="AC130" s="1055"/>
      <c r="AD130" s="1055"/>
      <c r="AE130" s="1056"/>
      <c r="AF130" s="1057">
        <v>737739</v>
      </c>
      <c r="AG130" s="1055"/>
      <c r="AH130" s="1055"/>
      <c r="AI130" s="1055"/>
      <c r="AJ130" s="1056"/>
      <c r="AK130" s="1057">
        <v>750566</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7.4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5632150</v>
      </c>
      <c r="AB131" s="1080"/>
      <c r="AC131" s="1080"/>
      <c r="AD131" s="1080"/>
      <c r="AE131" s="1081"/>
      <c r="AF131" s="1079">
        <v>5627608</v>
      </c>
      <c r="AG131" s="1080"/>
      <c r="AH131" s="1080"/>
      <c r="AI131" s="1080"/>
      <c r="AJ131" s="1081"/>
      <c r="AK131" s="1079">
        <v>5996643</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59.8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7.4008859850000004</v>
      </c>
      <c r="AB132" s="1196"/>
      <c r="AC132" s="1196"/>
      <c r="AD132" s="1196"/>
      <c r="AE132" s="1197"/>
      <c r="AF132" s="1198">
        <v>6.6312188059999997</v>
      </c>
      <c r="AG132" s="1196"/>
      <c r="AH132" s="1196"/>
      <c r="AI132" s="1196"/>
      <c r="AJ132" s="1197"/>
      <c r="AK132" s="1198">
        <v>8.2116777669999994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7.9</v>
      </c>
      <c r="AB133" s="1179"/>
      <c r="AC133" s="1179"/>
      <c r="AD133" s="1179"/>
      <c r="AE133" s="1180"/>
      <c r="AF133" s="1178">
        <v>7.3</v>
      </c>
      <c r="AG133" s="1179"/>
      <c r="AH133" s="1179"/>
      <c r="AI133" s="1179"/>
      <c r="AJ133" s="1180"/>
      <c r="AK133" s="1178">
        <v>7.4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gyzlJ/1h5YJ0pkKfgYUNj4dbwFOwf6LfB2KutMovzfpcbu+cVED49nWIzCbG7RFyuAzh9oJT3/BNEdEojcLPQ==" saltValue="x2LMij+Wd1E7ABk1RIY4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Bq/DcxSly81sLC4rxqatVH8oi2terUV1Pwu0foZ681FaG44mdpmyzdR2/En+slBAuNbntg7lOG/etJ9ad9oA==" saltValue="SU6Ggihhoz1wU4tHn4L89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llGfxhbzwE3qfHlWhoz6gJe6kk7HfqtW8G7rOb4Nr1FOkGbt2qxrO9cgFz/d1TS2PLLFpFJ2C3ayF98dSmDKA==" saltValue="9+tgl1Ot7L1uGs2zaS6mb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1697350</v>
      </c>
      <c r="AP9" s="314">
        <v>50381</v>
      </c>
      <c r="AQ9" s="315">
        <v>63681</v>
      </c>
      <c r="AR9" s="316">
        <v>-20.9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353871</v>
      </c>
      <c r="AP10" s="317">
        <v>10504</v>
      </c>
      <c r="AQ10" s="318">
        <v>8003</v>
      </c>
      <c r="AR10" s="319">
        <v>31.3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360</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18</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53726</v>
      </c>
      <c r="AP13" s="317">
        <v>1595</v>
      </c>
      <c r="AQ13" s="318">
        <v>2539</v>
      </c>
      <c r="AR13" s="319">
        <v>-37.200000000000003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8936</v>
      </c>
      <c r="AP14" s="317">
        <v>265</v>
      </c>
      <c r="AQ14" s="318">
        <v>1117</v>
      </c>
      <c r="AR14" s="319">
        <v>-76.3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-109384</v>
      </c>
      <c r="AP15" s="317">
        <v>-3247</v>
      </c>
      <c r="AQ15" s="318">
        <v>-4412</v>
      </c>
      <c r="AR15" s="319">
        <v>-26.4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2004499</v>
      </c>
      <c r="AP16" s="317">
        <v>59498</v>
      </c>
      <c r="AQ16" s="318">
        <v>71307</v>
      </c>
      <c r="AR16" s="319">
        <v>-16.600000000000001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4.2699999999999996</v>
      </c>
      <c r="AP21" s="331">
        <v>6.49</v>
      </c>
      <c r="AQ21" s="332">
        <v>-2.2200000000000002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96.8</v>
      </c>
      <c r="AP22" s="336">
        <v>97.2</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940591</v>
      </c>
      <c r="AP32" s="345">
        <v>27919</v>
      </c>
      <c r="AQ32" s="346">
        <v>31105</v>
      </c>
      <c r="AR32" s="347">
        <v>-10.199999999999999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v>0</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229668</v>
      </c>
      <c r="AP35" s="345">
        <v>6817</v>
      </c>
      <c r="AQ35" s="346">
        <v>8747</v>
      </c>
      <c r="AR35" s="347">
        <v>-22.1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40872</v>
      </c>
      <c r="AP36" s="345">
        <v>1213</v>
      </c>
      <c r="AQ36" s="346">
        <v>2193</v>
      </c>
      <c r="AR36" s="347">
        <v>-44.7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31860</v>
      </c>
      <c r="AP37" s="345">
        <v>946</v>
      </c>
      <c r="AQ37" s="346">
        <v>863</v>
      </c>
      <c r="AR37" s="347">
        <v>9.6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1</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t="s">
        <v>513</v>
      </c>
      <c r="AP39" s="345" t="s">
        <v>513</v>
      </c>
      <c r="AQ39" s="346">
        <v>-3092</v>
      </c>
      <c r="AR39" s="347" t="s">
        <v>513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-750566</v>
      </c>
      <c r="AP40" s="345">
        <v>-22279</v>
      </c>
      <c r="AQ40" s="346">
        <v>-27116</v>
      </c>
      <c r="AR40" s="347">
        <v>-17.8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492425</v>
      </c>
      <c r="AP41" s="345">
        <v>14616</v>
      </c>
      <c r="AQ41" s="346">
        <v>12702</v>
      </c>
      <c r="AR41" s="347">
        <v>15.1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1811729</v>
      </c>
      <c r="AN51" s="367">
        <v>56705</v>
      </c>
      <c r="AO51" s="368">
        <v>-66</v>
      </c>
      <c r="AP51" s="369">
        <v>47738</v>
      </c>
      <c r="AQ51" s="370">
        <v>-4.4000000000000004</v>
      </c>
      <c r="AR51" s="371">
        <v>-61.6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963104</v>
      </c>
      <c r="AN52" s="375">
        <v>30144</v>
      </c>
      <c r="AO52" s="376">
        <v>-52.9</v>
      </c>
      <c r="AP52" s="377">
        <v>24937</v>
      </c>
      <c r="AQ52" s="378">
        <v>-5.5</v>
      </c>
      <c r="AR52" s="379">
        <v>-47.4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2885685</v>
      </c>
      <c r="AN53" s="367">
        <v>88616</v>
      </c>
      <c r="AO53" s="368">
        <v>56.3</v>
      </c>
      <c r="AP53" s="369">
        <v>52191</v>
      </c>
      <c r="AQ53" s="370">
        <v>9.3000000000000007</v>
      </c>
      <c r="AR53" s="371">
        <v>47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1406700</v>
      </c>
      <c r="AN54" s="375">
        <v>43198</v>
      </c>
      <c r="AO54" s="376">
        <v>43.3</v>
      </c>
      <c r="AP54" s="377">
        <v>24843</v>
      </c>
      <c r="AQ54" s="378">
        <v>-0.4</v>
      </c>
      <c r="AR54" s="379">
        <v>43.7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4033399</v>
      </c>
      <c r="AN55" s="367">
        <v>122484</v>
      </c>
      <c r="AO55" s="368">
        <v>38.200000000000003</v>
      </c>
      <c r="AP55" s="369">
        <v>47387</v>
      </c>
      <c r="AQ55" s="370">
        <v>-9.1999999999999993</v>
      </c>
      <c r="AR55" s="371">
        <v>47.4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2017366</v>
      </c>
      <c r="AN56" s="375">
        <v>61262</v>
      </c>
      <c r="AO56" s="376">
        <v>41.8</v>
      </c>
      <c r="AP56" s="377">
        <v>24928</v>
      </c>
      <c r="AQ56" s="378">
        <v>0.3</v>
      </c>
      <c r="AR56" s="379">
        <v>41.5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1580796</v>
      </c>
      <c r="AN57" s="367">
        <v>47375</v>
      </c>
      <c r="AO57" s="368">
        <v>-61.3</v>
      </c>
      <c r="AP57" s="369">
        <v>51264</v>
      </c>
      <c r="AQ57" s="370">
        <v>8.1999999999999993</v>
      </c>
      <c r="AR57" s="371">
        <v>-69.5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982534</v>
      </c>
      <c r="AN58" s="375">
        <v>29445</v>
      </c>
      <c r="AO58" s="376">
        <v>-51.9</v>
      </c>
      <c r="AP58" s="377">
        <v>26040</v>
      </c>
      <c r="AQ58" s="378">
        <v>4.5</v>
      </c>
      <c r="AR58" s="379">
        <v>-56.4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1727289</v>
      </c>
      <c r="AN59" s="367">
        <v>51270</v>
      </c>
      <c r="AO59" s="368">
        <v>8.1999999999999993</v>
      </c>
      <c r="AP59" s="369">
        <v>52068</v>
      </c>
      <c r="AQ59" s="370">
        <v>1.6</v>
      </c>
      <c r="AR59" s="371">
        <v>6.6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385090</v>
      </c>
      <c r="AN60" s="375">
        <v>11430</v>
      </c>
      <c r="AO60" s="376">
        <v>-61.2</v>
      </c>
      <c r="AP60" s="377">
        <v>26936</v>
      </c>
      <c r="AQ60" s="378">
        <v>3.4</v>
      </c>
      <c r="AR60" s="379">
        <v>-64.599999999999994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2407780</v>
      </c>
      <c r="AN61" s="382">
        <v>73290</v>
      </c>
      <c r="AO61" s="383">
        <v>-4.9000000000000004</v>
      </c>
      <c r="AP61" s="384">
        <v>50130</v>
      </c>
      <c r="AQ61" s="385">
        <v>1.1000000000000001</v>
      </c>
      <c r="AR61" s="371">
        <v>-6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1150959</v>
      </c>
      <c r="AN62" s="375">
        <v>35096</v>
      </c>
      <c r="AO62" s="376">
        <v>-16.2</v>
      </c>
      <c r="AP62" s="377">
        <v>25537</v>
      </c>
      <c r="AQ62" s="378">
        <v>0.5</v>
      </c>
      <c r="AR62" s="379">
        <v>-16.7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7nYvJIAz06sKAgOGGvUUGPaf65NMKco3oRiZ9+ReTNo8xaQJR1GHtBY80wm/ka8r/3dvSALcrKCv1v88RtOyA==" saltValue="K5//SMlHlQhnCxcklI8P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k6dtAmy9md0I7I8JqJQnXgBkBYej6vrBAERmiuMRZquHF9dD+bQmdUdjXnBn1/dWmC2PNy5qExWtqnB7E6Mv1A==" saltValue="bkFm3uiTOTplEiq6Hy/c9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YklfYUmZZXi75ZVgd1kF0hLfBQaU/wOrCOfADEIHxjE9J7S6t5GcPYuS9stQdZHaECemjNyJ43Lg4PSG/0UcjA==" saltValue="1aevQamcW/8AmMELQSraV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42.13</v>
      </c>
      <c r="G47" s="12">
        <v>41.72</v>
      </c>
      <c r="H47" s="12">
        <v>37.96</v>
      </c>
      <c r="I47" s="12">
        <v>37.81</v>
      </c>
      <c r="J47" s="13">
        <v>35.69</v>
      </c>
    </row>
    <row r="48" spans="2:10" ht="57.75" customHeight="1">
      <c r="B48" s="14"/>
      <c r="C48" s="1240" t="s">
        <v>4</v>
      </c>
      <c r="D48" s="1240"/>
      <c r="E48" s="1241"/>
      <c r="F48" s="15">
        <v>5.48</v>
      </c>
      <c r="G48" s="16">
        <v>5.6</v>
      </c>
      <c r="H48" s="16">
        <v>6.05</v>
      </c>
      <c r="I48" s="16">
        <v>4.5999999999999996</v>
      </c>
      <c r="J48" s="17">
        <v>5.24</v>
      </c>
    </row>
    <row r="49" spans="2:10" ht="57.75" customHeight="1" thickBot="1">
      <c r="B49" s="18"/>
      <c r="C49" s="1242" t="s">
        <v>5</v>
      </c>
      <c r="D49" s="1242"/>
      <c r="E49" s="1243"/>
      <c r="F49" s="19" t="s">
        <v>560</v>
      </c>
      <c r="G49" s="20">
        <v>0.2</v>
      </c>
      <c r="H49" s="20" t="s">
        <v>561</v>
      </c>
      <c r="I49" s="20" t="s">
        <v>562</v>
      </c>
      <c r="J49" s="21">
        <v>0.91</v>
      </c>
    </row>
    <row r="50" spans="2:10" ht="13.5" customHeight="1"/>
  </sheetData>
  <sheetProtection algorithmName="SHA-512" hashValue="UDIHKLRl1ikxHcVKTDtZOgRrGhdJMIpqwjkJJDSJNfvvq1UHXFi1j2wMTsNIXXmGAl2TfNsLeRIB6E/RFupbWg==" saltValue="sKNbwGNdGO/jzWpnaq/hg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dc:creator>
  <cp:lastModifiedBy> </cp:lastModifiedBy>
  <cp:lastPrinted>2022-04-07T04:47:54Z</cp:lastPrinted>
  <dcterms:created xsi:type="dcterms:W3CDTF">2022-04-07T04:35:41Z</dcterms:created>
  <dcterms:modified xsi:type="dcterms:W3CDTF">2022-09-27T07:30:33Z</dcterms:modified>
</cp:coreProperties>
</file>