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S1\Redirect\oomoto471\デスクトッ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E34" i="10"/>
  <c r="C34" i="10"/>
  <c r="AM34" i="10" l="1"/>
  <c r="BW34" i="10"/>
  <c r="BW35" i="10" s="1"/>
  <c r="BW36" i="10" s="1"/>
  <c r="BW37" i="10" s="1"/>
  <c r="BW38" i="10" s="1"/>
  <c r="BW39" i="10" s="1"/>
  <c r="BW40" i="10" s="1"/>
  <c r="BW41" i="10" s="1"/>
  <c r="BW42" i="10" s="1"/>
  <c r="BW43"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<sst xmlns="http://schemas.openxmlformats.org/spreadsheetml/2006/main" count="1131" uniqueCount="619">
  <si>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</si>
  <si>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</si>
  <si>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</si>
  <si>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</si>
  <si>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</si>
  <si>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</si>
  <si>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</si>
  <si>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</si>
  <si>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</si>
  <si>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</si>
  <si>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</si>
  <si>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</si>
  <si>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</si>
  <si>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</si>
  <si>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</si>
  <si>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</si>
  <si>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</si>
  <si>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</si>
  <si>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</si>
  <si>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</si>
  <si>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</si>
  <si>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</si>
  <si>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</si>
  <si>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</si>
  <si>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</si>
  <si>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</si>
  <si>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</si>
  <si>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</si>
  <si>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</si>
  <si>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</si>
  <si>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</si>
  <si>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</si>
  <si>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</si>
  <si>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</si>
  <si>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</si>
  <si>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</si>
  <si>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</si>
  <si>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</si>
  <si>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</si>
  <si>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</si>
  <si>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</si>
  <si>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</si>
  <si>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</si>
  <si>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</si>
  <si>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</si>
  <si>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</si>
  <si>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</si>
  <si>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</si>
  <si>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</si>
  <si>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</si>
  <si>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</si>
  <si>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</si>
  <si>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</si>
  <si>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</si>
  <si>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</si>
  <si>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</si>
  <si>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</si>
  <si>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</si>
  <si>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</si>
  <si>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</si>
  <si>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</si>
  <si>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</si>
  <si>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</si>
  <si>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</si>
  <si>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</si>
  <si>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</si>
  <si>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</si>
  <si>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</si>
  <si>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</si>
  <si>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</si>
  <si>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</si>
  <si>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</si>
  <si>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</si>
  <si>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</si>
  <si>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</si>
  <si>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</si>
  <si>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</si>
  <si>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</si>
  <si>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</si>
  <si>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</si>
  <si>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</si>
  <si>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</si>
  <si>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</si>
  <si>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</si>
  <si>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</si>
  <si>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</si>
  <si>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</si>
  <si>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</si>
  <si>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</si>
  <si>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</si>
  <si>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</si>
  <si>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</si>
  <si>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</si>
  <si>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</si>
  <si>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</si>
  <si>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</si>
  <si>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</si>
  <si>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</si>
  <si>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</si>
  <si>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</si>
  <si>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</si>
  <si>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</si>
  <si>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</si>
  <si>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</si>
  <si>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</si>
  <si>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</si>
  <si>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</si>
  <si>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</si>
  <si>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</si>
  <si>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</si>
  <si>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</si>
  <si>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</si>
  <si>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</si>
  <si>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</si>
  <si>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</si>
  <si>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</si>
  <si>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</si>
  <si>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</si>
  <si>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</si>
  <si>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</si>
  <si>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</si>
  <si>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</si>
  <si>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</si>
  <si>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</si>
  <si>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</si>
  <si>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</si>
  <si>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</si>
  <si>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</si>
  <si>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</si>
  <si>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</si>
  <si>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</si>
  <si>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</si>
  <si>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</si>
  <si>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</si>
  <si>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</si>
  <si>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</si>
  <si>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</si>
  <si>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</si>
  <si>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</si>
  <si>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</si>
  <si>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</si>
  <si>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</si>
  <si>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</si>
  <si>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</si>
  <si>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</si>
  <si>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</si>
  <si>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</si>
  <si>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</si>
  <si>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</si>
  <si>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</si>
  <si>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</si>
  <si>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</si>
  <si>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</si>
  <si>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</si>
  <si>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</si>
  <si>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</si>
  <si>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</si>
  <si>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</si>
  <si>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</si>
  <si>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</si>
  <si>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</si>
  <si>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</si>
  <si>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</si>
  <si>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</si>
  <si>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</si>
  <si>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</si>
  <si>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</si>
  <si>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</si>
  <si>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</si>
  <si>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</si>
  <si>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</si>
  <si>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</si>
  <si>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</si>
  <si>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</si>
  <si>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</si>
  <si>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</si>
  <si>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</si>
  <si>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</si>
  <si>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</si>
  <si>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</si>
  <si>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</si>
  <si>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</si>
  <si>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</si>
  <si>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</si>
  <si>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</si>
  <si>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</si>
  <si>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</si>
  <si>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</si>
  <si>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</si>
  <si>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</si>
  <si>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</si>
  <si>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</si>
  <si>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</si>
  <si>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</si>
  <si>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</si>
  <si>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</si>
  <si>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</si>
  <si>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</si>
  <si>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</si>
  <si>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</si>
  <si>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</si>
  <si>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</si>
  <si>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</si>
  <si>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</si>
  <si>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</si>
  <si>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</si>
  <si>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</si>
  <si>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</si>
  <si>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</si>
  <si>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</si>
  <si>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</si>
  <si>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</si>
  <si>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</si>
  <si>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</si>
  <si>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</si>
  <si>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福岡県水巻町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</si>
  <si>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</si>
  <si>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</si>
  <si>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</si>
  <si>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</si>
  <si>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</si>
  <si>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</si>
  <si>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</si>
  <si>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</si>
  <si>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</si>
  <si>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</si>
  <si>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</si>
  <si>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</si>
  <si>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</si>
  <si>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</si>
  <si>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</si>
  <si>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</si>
  <si>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</si>
  <si>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</si>
  <si>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</si>
  <si>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</si>
  <si>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</si>
  <si>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</si>
  <si>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</si>
  <si>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</si>
  <si>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</si>
  <si>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</si>
  <si>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</si>
  <si>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</si>
  <si>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</si>
  <si>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</si>
  <si>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</si>
  <si>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</si>
  <si>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</si>
  <si>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</si>
  <si>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</si>
  <si>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</si>
  <si>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</si>
  <si>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</si>
  <si>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</si>
  <si>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</si>
  <si>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</si>
  <si>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</si>
  <si>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</si>
  <si>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</si>
  <si>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</si>
  <si>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</si>
  <si>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</si>
  <si>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</si>
  <si>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</si>
  <si>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</si>
  <si>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</si>
  <si>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</si>
  <si>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</si>
  <si>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</si>
  <si>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</si>
  <si>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</si>
  <si>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</si>
  <si>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</si>
  <si>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</si>
  <si>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</si>
  <si>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</si>
  <si>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</si>
  <si>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</si>
  <si>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</si>
  <si>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</si>
  <si>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</si>
  <si>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</si>
  <si>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</si>
  <si>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</si>
  <si>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</si>
  <si>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</si>
  <si>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</si>
  <si>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</si>
  <si>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</si>
  <si>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</si>
  <si>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</si>
  <si>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</si>
  <si>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</si>
  <si>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</si>
  <si>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</si>
  <si>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</si>
  <si>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</si>
  <si>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</si>
  <si>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</si>
  <si>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</si>
  <si>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</si>
  <si>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</si>
  <si>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</si>
  <si>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</si>
  <si>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</si>
  <si>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</si>
  <si>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</si>
  <si>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</si>
  <si>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</si>
  <si>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</si>
  <si>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</si>
  <si>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</si>
  <si>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</si>
  <si>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</si>
  <si>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</si>
  <si>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</si>
  <si>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</si>
  <si>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</si>
  <si>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</si>
  <si>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</si>
  <si>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</si>
  <si>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</si>
  <si>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</si>
  <si>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</si>
  <si>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</si>
  <si>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</si>
  <si>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</si>
  <si>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</si>
  <si>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</si>
  <si>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</si>
  <si>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</si>
  <si>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</si>
  <si>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</si>
  <si>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</si>
  <si>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</si>
  <si>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</si>
  <si>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</si>
  <si>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</si>
  <si>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</si>
  <si>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</si>
  <si>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</si>
  <si>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</si>
  <si>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</si>
  <si>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</si>
  <si>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</si>
  <si>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</si>
  <si>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</si>
  <si>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</si>
  <si>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</si>
  <si>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</si>
  <si>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</si>
  <si>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</si>
  <si>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</si>
  <si>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</si>
  <si>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</si>
  <si>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</si>
  <si>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</si>
  <si>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</si>
  <si>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</si>
  <si>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</si>
  <si>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</si>
  <si>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</si>
  <si>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</si>
  <si>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</si>
  <si>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</si>
  <si>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</si>
  <si>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</si>
  <si>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</si>
  <si>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</si>
  <si>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福岡県水巻町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</si>
  <si>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</si>
  <si>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</si>
  <si>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</si>
  <si>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</si>
  <si>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</si>
  <si>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</si>
  <si>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</si>
  <si>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</si>
  <si>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</si>
  <si>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</si>
  <si>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</si>
  <si>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</si>
  <si>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</si>
  <si>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</si>
  <si>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</si>
  <si>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</si>
  <si>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</si>
  <si>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</si>
  <si>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</si>
  <si>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</si>
  <si>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</si>
  <si>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</si>
  <si>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</si>
  <si>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</si>
  <si>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</si>
  <si>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</si>
  <si>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</si>
  <si>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</si>
  <si>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</si>
  <si>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</si>
  <si>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</si>
  <si>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</si>
  <si>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</si>
  <si>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</si>
  <si>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</si>
  <si>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</si>
  <si>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</si>
  <si>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</si>
  <si>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</si>
  <si>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</si>
  <si>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</si>
  <si>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</si>
  <si>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</si>
  <si>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</si>
  <si>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</si>
  <si>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</si>
  <si>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</si>
  <si>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</si>
  <si>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</si>
  <si>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</si>
  <si>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</si>
  <si>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</si>
  <si>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</si>
  <si>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</si>
  <si>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</si>
  <si>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</si>
  <si>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</si>
  <si>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</si>
  <si>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</si>
  <si>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</si>
  <si>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</si>
  <si>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</si>
  <si>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</si>
  <si>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</si>
  <si>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</si>
  <si>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</si>
  <si>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</si>
  <si>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</si>
  <si>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</si>
  <si>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</si>
  <si>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</si>
  <si>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</si>
  <si>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</si>
  <si>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</si>
  <si>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</si>
  <si>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</si>
  <si>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</si>
  <si>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</si>
  <si>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</si>
  <si>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</si>
  <si>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</si>
  <si>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</si>
  <si>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</si>
  <si>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</si>
  <si>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</si>
  <si>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</si>
  <si>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</si>
  <si>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</si>
  <si>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</si>
  <si>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</si>
  <si>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</si>
  <si>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</si>
  <si>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</si>
  <si>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</si>
  <si>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</si>
  <si>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</si>
  <si>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</si>
  <si>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</si>
  <si>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</si>
  <si>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</si>
  <si>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</si>
  <si>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</si>
  <si>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</si>
  <si>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</si>
  <si>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</si>
  <si>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</si>
  <si>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</si>
  <si>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</si>
  <si>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</si>
  <si>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</si>
  <si>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</si>
  <si>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</si>
  <si>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</si>
  <si>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</si>
  <si>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</si>
  <si>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</si>
  <si>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</si>
  <si>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</si>
  <si>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</si>
  <si>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</si>
  <si>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</si>
  <si>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</si>
  <si>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</si>
  <si>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</si>
  <si>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</si>
  <si>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</si>
  <si>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</si>
  <si>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</si>
  <si>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</si>
  <si>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</si>
  <si>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</si>
  <si>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</si>
  <si>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</si>
  <si>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</si>
  <si>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</si>
  <si>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</si>
  <si>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</si>
  <si>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</si>
  <si>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</si>
  <si>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</si>
  <si>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</si>
  <si>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</si>
  <si>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</si>
  <si>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</si>
  <si>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</si>
  <si>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</si>
  <si>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</si>
  <si>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</si>
  <si>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</si>
  <si>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</si>
  <si>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</si>
  <si>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</si>
  <si>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</si>
  <si>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</si>
  <si>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</si>
  <si>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</si>
  <si>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</si>
  <si>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</si>
  <si>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</si>
  <si>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</si>
  <si>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</si>
  <si>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</si>
  <si>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</si>
  <si>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</si>
  <si>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</si>
  <si>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</si>
  <si>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</si>
  <si>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</si>
  <si>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</si>
  <si>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</si>
  <si>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</si>
  <si>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</si>
  <si>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</si>
  <si>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</si>
  <si>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</si>
  <si>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</si>
  <si>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</si>
  <si>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</si>
  <si>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</si>
  <si>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</si>
  <si>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</si>
  <si>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</si>
  <si>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</si>
  <si>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</si>
  <si>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</si>
  <si>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</si>
  <si>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</si>
  <si>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</si>
  <si>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</si>
  <si>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</si>
  <si>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</si>
  <si>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</si>
  <si>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</si>
  <si>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</si>
  <si>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</si>
  <si>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4.65</t>
  </si>
  <si>
    <t>▲ 1.64</t>
  </si>
  <si>
    <t>▲ 6.86</t>
  </si>
  <si>
    <t>▲ 6.22</t>
  </si>
  <si>
    <t>▲ 4.80</t>
  </si>
  <si>
    <t>一般会計</t>
  </si>
  <si>
    <t>公共下水道事業会計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</si>
  <si>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</si>
  <si>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</si>
  <si>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</si>
  <si>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</si>
  <si>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</si>
  <si>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</si>
  <si>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</si>
  <si>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</si>
  <si>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</si>
  <si>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</si>
  <si>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</si>
  <si>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</si>
  <si>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</si>
  <si>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</si>
  <si>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遠賀・中間地域広域行政事務組合(一般会計)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</si>
  <si>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</si>
  <si>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</si>
  <si>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</si>
  <si>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</si>
  <si>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堀川水利組合(一般会計)</t>
  </si>
  <si>
    <t>福岡県市町村消防団員等公務災害補償組合(一般会計)</t>
  </si>
  <si>
    <t>福岡県自治振興組合(一般会計)</t>
  </si>
  <si>
    <t>福岡県自治振興組合(公文書館事業特別会計)</t>
  </si>
  <si>
    <t>福岡県自治会館管理組合(一般会計)</t>
  </si>
  <si>
    <t>水巻町職員退職手当準備基金</t>
  </si>
  <si>
    <t>水巻町公共施設等整備基金</t>
  </si>
  <si>
    <t>水巻快適環境づくり基金</t>
  </si>
  <si>
    <t>水巻町小中学校給食事業基金</t>
  </si>
  <si>
    <t>水巻町ふるさと応援基金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</si>
  <si>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</si>
  <si>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</si>
  <si>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</si>
  <si>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</si>
  <si>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</si>
  <si>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</si>
  <si>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</si>
  <si>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</si>
  <si>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</si>
  <si>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</si>
  <si>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</si>
  <si>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</si>
  <si>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</si>
  <si>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</si>
  <si>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</si>
  <si>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公共下水道事業会計が赤字になったことに伴い、一般会計が負担すべき公共下水道起債償還額が増となり、令和元年度に将来負担比率が大きく悪化した。類似団体に比べ、将来負担比率、有形固定資産減価償却率ともに高い水準にあるため、今後は、老朽化した建物の集約化・複合化や除却も含め検討を進める。</t>
    <phoneticPr fontId="5"/>
  </si>
  <si>
    <t>実質公債費比率は、悪化しているものの、依然として類似団体より低い水準にある。将来負担比率は、公共下水道事業会計が赤字になったことに伴い、一般会計が負担すべき公共下水道起債償還額が増となり、令和元年度に将来負担比率が大きく悪化した。今後はこれ以上悪化しないように留意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</si>
</sst>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F00A-4B12-A601-ED94605D33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42105</c:v>
                </c:pt>
                <c:pt idx="1">
                  <c:v>56888</c:v>
                </c:pt>
                <c:pt idx="2">
                  <c:v>28153</c:v>
                </c:pt>
                <c:pt idx="3">
                  <c:v>42263</c:v>
                </c:pt>
                <c:pt idx="4">
                  <c:v>41421</c:v>
                </c:pt>
              </c:numCache>
            </c:numRef>
          </c:val>
          <c:smooth val="0"/>
          <c:extLst>
            <c:ext xmlns:c16="http://schemas.microsoft.com/office/drawing/2014/chart" uri="{C3380CC4-5D6E-409C-BE32-E72D297353CC}">
              <c16:uniqueId val="{00000001-F00A-4B12-A601-ED94605D33D6}"/>
            </c:ext>
          </c:extLst>
        </c:ser>
        <c:dLbls>
          <c:showLegendKey val="0"/>
          <c:showVal val="0"/>
          <c:showCatName val="0"/>
          <c:showSerName val="0"/>
          <c:showPercent val="0"/>
          <c:showBubbleSize val="0"/>
        </c:dLbls>
        <c:marker val="1"/>
        <c:smooth val="0"/>
        <c:axId val="611530328"/>
        <c:axId val="611530720"/>
      </c:lineChart>
      <c:catAx>
        <c:axId val="611530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30720"/>
        <c:crosses val="autoZero"/>
        <c:auto val="1"/>
        <c:lblAlgn val="ctr"/>
        <c:lblOffset val="100"/>
        <c:tickLblSkip val="1"/>
        <c:tickMarkSkip val="1"/>
        <c:noMultiLvlLbl val="0"/>
      </c:catAx>
      <c:valAx>
        <c:axId val="611530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30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4.91</c:v>
                </c:pt>
                <c:pt idx="1">
                  <c:v>6.71</c:v>
                </c:pt>
                <c:pt idx="2">
                  <c:v>6.82</c:v>
                </c:pt>
                <c:pt idx="3">
                  <c:v>5.77</c:v>
                </c:pt>
                <c:pt idx="4">
                  <c:v>6.62</c:v>
                </c:pt>
              </c:numCache>
            </c:numRef>
          </c:val>
          <c:extLst>
            <c:ext xmlns:c16="http://schemas.microsoft.com/office/drawing/2014/chart" uri="{C3380CC4-5D6E-409C-BE32-E72D297353CC}">
              <c16:uniqueId val="{00000000-9AAF-493C-86F7-24F619DC1A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44.93</c:v>
                </c:pt>
                <c:pt idx="1">
                  <c:v>44.13</c:v>
                </c:pt>
                <c:pt idx="2">
                  <c:v>40.93</c:v>
                </c:pt>
                <c:pt idx="3">
                  <c:v>39.1</c:v>
                </c:pt>
                <c:pt idx="4">
                  <c:v>34.72</c:v>
                </c:pt>
              </c:numCache>
            </c:numRef>
          </c:val>
          <c:extLst>
            <c:ext xmlns:c16="http://schemas.microsoft.com/office/drawing/2014/chart" uri="{C3380CC4-5D6E-409C-BE32-E72D297353CC}">
              <c16:uniqueId val="{00000001-9AAF-493C-86F7-24F619DC1AD3}"/>
            </c:ext>
          </c:extLst>
        </c:ser>
        <c:dLbls>
          <c:showLegendKey val="0"/>
          <c:showVal val="0"/>
          <c:showCatName val="0"/>
          <c:showSerName val="0"/>
          <c:showPercent val="0"/>
          <c:showBubbleSize val="0"/>
        </c:dLbls>
        <c:gapWidth val="250"/>
        <c:overlap val="100"/>
        <c:axId val="611534248"/>
        <c:axId val="55945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-4.6500000000000004</c:v>
                </c:pt>
                <c:pt idx="1">
                  <c:v>-1.64</c:v>
                </c:pt>
                <c:pt idx="2">
                  <c:v>-6.86</c:v>
                </c:pt>
                <c:pt idx="3">
                  <c:v>-6.22</c:v>
                </c:pt>
                <c:pt idx="4">
                  <c:v>-4.8</c:v>
                </c:pt>
              </c:numCache>
            </c:numRef>
          </c:val>
          <c:smooth val="0"/>
          <c:extLst>
            <c:ext xmlns:c16="http://schemas.microsoft.com/office/drawing/2014/chart" uri="{C3380CC4-5D6E-409C-BE32-E72D297353CC}">
              <c16:uniqueId val="{00000002-9AAF-493C-86F7-24F619DC1AD3}"/>
            </c:ext>
          </c:extLst>
        </c:ser>
        <c:dLbls>
          <c:showLegendKey val="0"/>
          <c:showVal val="0"/>
          <c:showCatName val="0"/>
          <c:showSerName val="0"/>
          <c:showPercent val="0"/>
          <c:showBubbleSize val="0"/>
        </c:dLbls>
        <c:marker val="1"/>
        <c:smooth val="0"/>
        <c:axId val="611534248"/>
        <c:axId val="559451088"/>
      </c:lineChart>
      <c:catAx>
        <c:axId val="61153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451088"/>
        <c:crosses val="autoZero"/>
        <c:auto val="1"/>
        <c:lblAlgn val="ctr"/>
        <c:lblOffset val="100"/>
        <c:tickLblSkip val="1"/>
        <c:tickMarkSkip val="1"/>
        <c:noMultiLvlLbl val="0"/>
      </c:catAx>
      <c:valAx>
        <c:axId val="55945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3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62-4C4F-A91A-7B1F40FD8F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62-4C4F-A91A-7B1F40FD8F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62-4C4F-A91A-7B1F40FD8F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862-4C4F-A91A-7B1F40FD8F7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862-4C4F-A91A-7B1F40FD8F7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862-4C4F-A91A-7B1F40FD8F7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0.15</c:v>
                </c:pt>
                <c:pt idx="4">
                  <c:v>#N/A</c:v>
                </c:pt>
                <c:pt idx="5">
                  <c:v>0.16</c:v>
                </c:pt>
                <c:pt idx="6">
                  <c:v>#N/A</c:v>
                </c:pt>
                <c:pt idx="7">
                  <c:v>0.21</c:v>
                </c:pt>
                <c:pt idx="8">
                  <c:v>#N/A</c:v>
                </c:pt>
                <c:pt idx="9">
                  <c:v>0.25</c:v>
                </c:pt>
              </c:numCache>
            </c:numRef>
          </c:val>
          <c:extLst>
            <c:ext xmlns:c16="http://schemas.microsoft.com/office/drawing/2014/chart" uri="{C3380CC4-5D6E-409C-BE32-E72D297353CC}">
              <c16:uniqueId val="{00000006-5862-4C4F-A91A-7B1F40FD8F7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0.67</c:v>
                </c:pt>
                <c:pt idx="4">
                  <c:v>#N/A</c:v>
                </c:pt>
                <c:pt idx="5">
                  <c:v>0.54</c:v>
                </c:pt>
                <c:pt idx="6">
                  <c:v>#N/A</c:v>
                </c:pt>
                <c:pt idx="7">
                  <c:v>1.34</c:v>
                </c:pt>
                <c:pt idx="8">
                  <c:v>#N/A</c:v>
                </c:pt>
                <c:pt idx="9">
                  <c:v>0.79</c:v>
                </c:pt>
              </c:numCache>
            </c:numRef>
          </c:val>
          <c:extLst>
            <c:ext xmlns:c16="http://schemas.microsoft.com/office/drawing/2014/chart" uri="{C3380CC4-5D6E-409C-BE32-E72D297353CC}">
              <c16:uniqueId val="{00000007-5862-4C4F-A91A-7B1F40FD8F77}"/>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2.2200000000000002</c:v>
                </c:pt>
                <c:pt idx="4">
                  <c:v>#N/A</c:v>
                </c:pt>
                <c:pt idx="5">
                  <c:v>3.19</c:v>
                </c:pt>
                <c:pt idx="6">
                  <c:v>#N/A</c:v>
                </c:pt>
                <c:pt idx="7">
                  <c:v>4.43</c:v>
                </c:pt>
                <c:pt idx="8">
                  <c:v>#N/A</c:v>
                </c:pt>
                <c:pt idx="9">
                  <c:v>5.05</c:v>
                </c:pt>
              </c:numCache>
            </c:numRef>
          </c:val>
          <c:extLst>
            <c:ext xmlns:c16="http://schemas.microsoft.com/office/drawing/2014/chart" uri="{C3380CC4-5D6E-409C-BE32-E72D297353CC}">
              <c16:uniqueId val="{00000008-5862-4C4F-A91A-7B1F40FD8F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4.91</c:v>
                </c:pt>
                <c:pt idx="2">
                  <c:v>#N/A</c:v>
                </c:pt>
                <c:pt idx="3">
                  <c:v>6.71</c:v>
                </c:pt>
                <c:pt idx="4">
                  <c:v>#N/A</c:v>
                </c:pt>
                <c:pt idx="5">
                  <c:v>6.81</c:v>
                </c:pt>
                <c:pt idx="6">
                  <c:v>#N/A</c:v>
                </c:pt>
                <c:pt idx="7">
                  <c:v>5.76</c:v>
                </c:pt>
                <c:pt idx="8">
                  <c:v>#N/A</c:v>
                </c:pt>
                <c:pt idx="9">
                  <c:v>6.61</c:v>
                </c:pt>
              </c:numCache>
            </c:numRef>
          </c:val>
          <c:extLst>
            <c:ext xmlns:c16="http://schemas.microsoft.com/office/drawing/2014/chart" uri="{C3380CC4-5D6E-409C-BE32-E72D297353CC}">
              <c16:uniqueId val="{00000009-5862-4C4F-A91A-7B1F40FD8F77}"/>
            </c:ext>
          </c:extLst>
        </c:ser>
        <c:dLbls>
          <c:showLegendKey val="0"/>
          <c:showVal val="0"/>
          <c:showCatName val="0"/>
          <c:showSerName val="0"/>
          <c:showPercent val="0"/>
          <c:showBubbleSize val="0"/>
        </c:dLbls>
        <c:gapWidth val="150"/>
        <c:overlap val="100"/>
        <c:axId val="559446384"/>
        <c:axId val="559450304"/>
      </c:barChart>
      <c:catAx>
        <c:axId val="55944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50304"/>
        <c:crosses val="autoZero"/>
        <c:auto val="1"/>
        <c:lblAlgn val="ctr"/>
        <c:lblOffset val="100"/>
        <c:tickLblSkip val="1"/>
        <c:tickMarkSkip val="1"/>
        <c:noMultiLvlLbl val="0"/>
      </c:catAx>
      <c:valAx>
        <c:axId val="55945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810</c:v>
                </c:pt>
                <c:pt idx="5">
                  <c:v>758</c:v>
                </c:pt>
                <c:pt idx="8">
                  <c:v>730</c:v>
                </c:pt>
                <c:pt idx="11">
                  <c:v>706</c:v>
                </c:pt>
                <c:pt idx="14">
                  <c:v>731</c:v>
                </c:pt>
              </c:numCache>
            </c:numRef>
          </c:val>
          <c:extLst>
            <c:ext xmlns:c16="http://schemas.microsoft.com/office/drawing/2014/chart" uri="{C3380CC4-5D6E-409C-BE32-E72D297353CC}">
              <c16:uniqueId val="{00000000-EF80-4496-817A-494C67ABC8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80-4496-817A-494C67ABC8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80-4496-817A-494C67ABC8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96</c:v>
                </c:pt>
                <c:pt idx="3">
                  <c:v>96</c:v>
                </c:pt>
                <c:pt idx="6">
                  <c:v>114</c:v>
                </c:pt>
                <c:pt idx="9">
                  <c:v>93</c:v>
                </c:pt>
                <c:pt idx="12">
                  <c:v>93</c:v>
                </c:pt>
              </c:numCache>
            </c:numRef>
          </c:val>
          <c:extLst>
            <c:ext xmlns:c16="http://schemas.microsoft.com/office/drawing/2014/chart" uri="{C3380CC4-5D6E-409C-BE32-E72D297353CC}">
              <c16:uniqueId val="{00000003-EF80-4496-817A-494C67ABC8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277</c:v>
                </c:pt>
                <c:pt idx="3">
                  <c:v>278</c:v>
                </c:pt>
                <c:pt idx="6">
                  <c:v>257</c:v>
                </c:pt>
                <c:pt idx="9">
                  <c:v>272</c:v>
                </c:pt>
                <c:pt idx="12">
                  <c:v>216</c:v>
                </c:pt>
              </c:numCache>
            </c:numRef>
          </c:val>
          <c:extLst>
            <c:ext xmlns:c16="http://schemas.microsoft.com/office/drawing/2014/chart" uri="{C3380CC4-5D6E-409C-BE32-E72D297353CC}">
              <c16:uniqueId val="{00000004-EF80-4496-817A-494C67ABC8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0-4496-817A-494C67ABC8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80-4496-817A-494C67ABC8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608</c:v>
                </c:pt>
                <c:pt idx="3">
                  <c:v>560</c:v>
                </c:pt>
                <c:pt idx="6">
                  <c:v>550</c:v>
                </c:pt>
                <c:pt idx="9">
                  <c:v>645</c:v>
                </c:pt>
                <c:pt idx="12">
                  <c:v>672</c:v>
                </c:pt>
              </c:numCache>
            </c:numRef>
          </c:val>
          <c:extLst>
            <c:ext xmlns:c16="http://schemas.microsoft.com/office/drawing/2014/chart" uri="{C3380CC4-5D6E-409C-BE32-E72D297353CC}">
              <c16:uniqueId val="{00000007-EF80-4496-817A-494C67ABC839}"/>
            </c:ext>
          </c:extLst>
        </c:ser>
        <c:dLbls>
          <c:showLegendKey val="0"/>
          <c:showVal val="0"/>
          <c:showCatName val="0"/>
          <c:showSerName val="0"/>
          <c:showPercent val="0"/>
          <c:showBubbleSize val="0"/>
        </c:dLbls>
        <c:gapWidth val="100"/>
        <c:overlap val="100"/>
        <c:axId val="559445208"/>
        <c:axId val="559447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171</c:v>
                </c:pt>
                <c:pt idx="2">
                  <c:v>#N/A</c:v>
                </c:pt>
                <c:pt idx="3">
                  <c:v>#N/A</c:v>
                </c:pt>
                <c:pt idx="4">
                  <c:v>176</c:v>
                </c:pt>
                <c:pt idx="5">
                  <c:v>#N/A</c:v>
                </c:pt>
                <c:pt idx="6">
                  <c:v>#N/A</c:v>
                </c:pt>
                <c:pt idx="7">
                  <c:v>191</c:v>
                </c:pt>
                <c:pt idx="8">
                  <c:v>#N/A</c:v>
                </c:pt>
                <c:pt idx="9">
                  <c:v>#N/A</c:v>
                </c:pt>
                <c:pt idx="10">
                  <c:v>304</c:v>
                </c:pt>
                <c:pt idx="11">
                  <c:v>#N/A</c:v>
                </c:pt>
                <c:pt idx="12">
                  <c:v>#N/A</c:v>
                </c:pt>
                <c:pt idx="13">
                  <c:v>250</c:v>
                </c:pt>
                <c:pt idx="14">
                  <c:v>#N/A</c:v>
                </c:pt>
              </c:numCache>
            </c:numRef>
          </c:val>
          <c:smooth val="0"/>
          <c:extLst>
            <c:ext xmlns:c16="http://schemas.microsoft.com/office/drawing/2014/chart" uri="{C3380CC4-5D6E-409C-BE32-E72D297353CC}">
              <c16:uniqueId val="{00000008-EF80-4496-817A-494C67ABC839}"/>
            </c:ext>
          </c:extLst>
        </c:ser>
        <c:dLbls>
          <c:showLegendKey val="0"/>
          <c:showVal val="0"/>
          <c:showCatName val="0"/>
          <c:showSerName val="0"/>
          <c:showPercent val="0"/>
          <c:showBubbleSize val="0"/>
        </c:dLbls>
        <c:marker val="1"/>
        <c:smooth val="0"/>
        <c:axId val="559445208"/>
        <c:axId val="559447560"/>
      </c:lineChart>
      <c:catAx>
        <c:axId val="55944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7560"/>
        <c:crosses val="autoZero"/>
        <c:auto val="1"/>
        <c:lblAlgn val="ctr"/>
        <c:lblOffset val="100"/>
        <c:tickLblSkip val="1"/>
        <c:tickMarkSkip val="1"/>
        <c:noMultiLvlLbl val="0"/>
      </c:catAx>
      <c:valAx>
        <c:axId val="55944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8348</c:v>
                </c:pt>
                <c:pt idx="5">
                  <c:v>8514</c:v>
                </c:pt>
                <c:pt idx="8">
                  <c:v>8793</c:v>
                </c:pt>
                <c:pt idx="11">
                  <c:v>8984</c:v>
                </c:pt>
                <c:pt idx="14">
                  <c:v>8986</c:v>
                </c:pt>
              </c:numCache>
            </c:numRef>
          </c:val>
          <c:extLst>
            <c:ext xmlns:c16="http://schemas.microsoft.com/office/drawing/2014/chart" uri="{C3380CC4-5D6E-409C-BE32-E72D297353CC}">
              <c16:uniqueId val="{00000000-7D5F-4398-AE7A-7A0915F666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409</c:v>
                </c:pt>
                <c:pt idx="5">
                  <c:v>411</c:v>
                </c:pt>
                <c:pt idx="8">
                  <c:v>356</c:v>
                </c:pt>
                <c:pt idx="11">
                  <c:v>305</c:v>
                </c:pt>
                <c:pt idx="14">
                  <c:v>360</c:v>
                </c:pt>
              </c:numCache>
            </c:numRef>
          </c:val>
          <c:extLst>
            <c:ext xmlns:c16="http://schemas.microsoft.com/office/drawing/2014/chart" uri="{C3380CC4-5D6E-409C-BE32-E72D297353CC}">
              <c16:uniqueId val="{00000001-7D5F-4398-AE7A-7A0915F666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4425</c:v>
                </c:pt>
                <c:pt idx="5">
                  <c:v>4394</c:v>
                </c:pt>
                <c:pt idx="8">
                  <c:v>4288</c:v>
                </c:pt>
                <c:pt idx="11">
                  <c:v>4158</c:v>
                </c:pt>
                <c:pt idx="14">
                  <c:v>4123</c:v>
                </c:pt>
              </c:numCache>
            </c:numRef>
          </c:val>
          <c:extLst>
            <c:ext xmlns:c16="http://schemas.microsoft.com/office/drawing/2014/chart" uri="{C3380CC4-5D6E-409C-BE32-E72D297353CC}">
              <c16:uniqueId val="{00000002-7D5F-4398-AE7A-7A0915F666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5F-4398-AE7A-7A0915F666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5F-4398-AE7A-7A0915F666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5F-4398-AE7A-7A0915F666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1086</c:v>
                </c:pt>
                <c:pt idx="3">
                  <c:v>1174</c:v>
                </c:pt>
                <c:pt idx="6">
                  <c:v>1171</c:v>
                </c:pt>
                <c:pt idx="9">
                  <c:v>1187</c:v>
                </c:pt>
                <c:pt idx="12">
                  <c:v>1227</c:v>
                </c:pt>
              </c:numCache>
            </c:numRef>
          </c:val>
          <c:extLst>
            <c:ext xmlns:c16="http://schemas.microsoft.com/office/drawing/2014/chart" uri="{C3380CC4-5D6E-409C-BE32-E72D297353CC}">
              <c16:uniqueId val="{00000006-7D5F-4398-AE7A-7A0915F666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679</c:v>
                </c:pt>
                <c:pt idx="3">
                  <c:v>590</c:v>
                </c:pt>
                <c:pt idx="6">
                  <c:v>554</c:v>
                </c:pt>
                <c:pt idx="9">
                  <c:v>481</c:v>
                </c:pt>
                <c:pt idx="12">
                  <c:v>440</c:v>
                </c:pt>
              </c:numCache>
            </c:numRef>
          </c:val>
          <c:extLst>
            <c:ext xmlns:c16="http://schemas.microsoft.com/office/drawing/2014/chart" uri="{C3380CC4-5D6E-409C-BE32-E72D297353CC}">
              <c16:uniqueId val="{00000007-7D5F-4398-AE7A-7A0915F666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4861</c:v>
                </c:pt>
                <c:pt idx="3">
                  <c:v>4928</c:v>
                </c:pt>
                <c:pt idx="6">
                  <c:v>4840</c:v>
                </c:pt>
                <c:pt idx="9">
                  <c:v>6794</c:v>
                </c:pt>
                <c:pt idx="12">
                  <c:v>6271</c:v>
                </c:pt>
              </c:numCache>
            </c:numRef>
          </c:val>
          <c:extLst>
            <c:ext xmlns:c16="http://schemas.microsoft.com/office/drawing/2014/chart" uri="{C3380CC4-5D6E-409C-BE32-E72D297353CC}">
              <c16:uniqueId val="{00000008-7D5F-4398-AE7A-7A0915F666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5F-4398-AE7A-7A0915F666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6612</c:v>
                </c:pt>
                <c:pt idx="3">
                  <c:v>7337</c:v>
                </c:pt>
                <c:pt idx="6">
                  <c:v>7419</c:v>
                </c:pt>
                <c:pt idx="9">
                  <c:v>7573</c:v>
                </c:pt>
                <c:pt idx="12">
                  <c:v>7793</c:v>
                </c:pt>
              </c:numCache>
            </c:numRef>
          </c:val>
          <c:extLst>
            <c:ext xmlns:c16="http://schemas.microsoft.com/office/drawing/2014/chart" uri="{C3380CC4-5D6E-409C-BE32-E72D297353CC}">
              <c16:uniqueId val="{0000000A-7D5F-4398-AE7A-7A0915F6666E}"/>
            </c:ext>
          </c:extLst>
        </c:ser>
        <c:dLbls>
          <c:showLegendKey val="0"/>
          <c:showVal val="0"/>
          <c:showCatName val="0"/>
          <c:showSerName val="0"/>
          <c:showPercent val="0"/>
          <c:showBubbleSize val="0"/>
        </c:dLbls>
        <c:gapWidth val="100"/>
        <c:overlap val="100"/>
        <c:axId val="559445600"/>
        <c:axId val="559449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c:v>
                </c:pt>
                <c:pt idx="2">
                  <c:v>#N/A</c:v>
                </c:pt>
                <c:pt idx="3">
                  <c:v>#N/A</c:v>
                </c:pt>
                <c:pt idx="4">
                  <c:v>709</c:v>
                </c:pt>
                <c:pt idx="5">
                  <c:v>#N/A</c:v>
                </c:pt>
                <c:pt idx="6">
                  <c:v>#N/A</c:v>
                </c:pt>
                <c:pt idx="7">
                  <c:v>548</c:v>
                </c:pt>
                <c:pt idx="8">
                  <c:v>#N/A</c:v>
                </c:pt>
                <c:pt idx="9">
                  <c:v>#N/A</c:v>
                </c:pt>
                <c:pt idx="10">
                  <c:v>2589</c:v>
                </c:pt>
                <c:pt idx="11">
                  <c:v>#N/A</c:v>
                </c:pt>
                <c:pt idx="12">
                  <c:v>#N/A</c:v>
                </c:pt>
                <c:pt idx="13">
                  <c:v>2261</c:v>
                </c:pt>
                <c:pt idx="14">
                  <c:v>#N/A</c:v>
                </c:pt>
              </c:numCache>
            </c:numRef>
          </c:val>
          <c:smooth val="0"/>
          <c:extLst>
            <c:ext xmlns:c16="http://schemas.microsoft.com/office/drawing/2014/chart" uri="{C3380CC4-5D6E-409C-BE32-E72D297353CC}">
              <c16:uniqueId val="{0000000B-7D5F-4398-AE7A-7A0915F6666E}"/>
            </c:ext>
          </c:extLst>
        </c:ser>
        <c:dLbls>
          <c:showLegendKey val="0"/>
          <c:showVal val="0"/>
          <c:showCatName val="0"/>
          <c:showSerName val="0"/>
          <c:showPercent val="0"/>
          <c:showBubbleSize val="0"/>
        </c:dLbls>
        <c:marker val="1"/>
        <c:smooth val="0"/>
        <c:axId val="559445600"/>
        <c:axId val="559449128"/>
      </c:lineChart>
      <c:catAx>
        <c:axId val="5594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449128"/>
        <c:crosses val="autoZero"/>
        <c:auto val="1"/>
        <c:lblAlgn val="ctr"/>
        <c:lblOffset val="100"/>
        <c:tickLblSkip val="1"/>
        <c:tickMarkSkip val="1"/>
        <c:noMultiLvlLbl val="0"/>
      </c:catAx>
      <c:valAx>
        <c:axId val="55944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2343</c:v>
                </c:pt>
                <c:pt idx="1">
                  <c:v>2245</c:v>
                </c:pt>
                <c:pt idx="2">
                  <c:v>2067</c:v>
                </c:pt>
              </c:numCache>
            </c:numRef>
          </c:val>
          <c:extLst>
            <c:ext xmlns:c16="http://schemas.microsoft.com/office/drawing/2014/chart" uri="{C3380CC4-5D6E-409C-BE32-E72D297353CC}">
              <c16:uniqueId val="{00000000-DCCE-4955-8DB8-3F209F472B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462</c:v>
                </c:pt>
                <c:pt idx="1">
                  <c:v>463</c:v>
                </c:pt>
                <c:pt idx="2">
                  <c:v>513</c:v>
                </c:pt>
              </c:numCache>
            </c:numRef>
          </c:val>
          <c:extLst>
            <c:ext xmlns:c16="http://schemas.microsoft.com/office/drawing/2014/chart" uri="{C3380CC4-5D6E-409C-BE32-E72D297353CC}">
              <c16:uniqueId val="{00000001-DCCE-4955-8DB8-3F209F472B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1401</c:v>
                </c:pt>
                <c:pt idx="1">
                  <c:v>1349</c:v>
                </c:pt>
                <c:pt idx="2">
                  <c:v>1413</c:v>
                </c:pt>
              </c:numCache>
            </c:numRef>
          </c:val>
          <c:extLst>
            <c:ext xmlns:c16="http://schemas.microsoft.com/office/drawing/2014/chart" uri="{C3380CC4-5D6E-409C-BE32-E72D297353CC}">
              <c16:uniqueId val="{00000002-DCCE-4955-8DB8-3F209F472B36}"/>
            </c:ext>
          </c:extLst>
        </c:ser>
        <c:dLbls>
          <c:showLegendKey val="0"/>
          <c:showVal val="0"/>
          <c:showCatName val="0"/>
          <c:showSerName val="0"/>
          <c:showPercent val="0"/>
          <c:showBubbleSize val="0"/>
        </c:dLbls>
        <c:gapWidth val="120"/>
        <c:overlap val="100"/>
        <c:axId val="559446776"/>
        <c:axId val="559449912"/>
      </c:barChart>
      <c:catAx>
        <c:axId val="55944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449912"/>
        <c:crosses val="autoZero"/>
        <c:auto val="1"/>
        <c:lblAlgn val="ctr"/>
        <c:lblOffset val="100"/>
        <c:tickLblSkip val="1"/>
        <c:tickMarkSkip val="1"/>
        <c:noMultiLvlLbl val="0"/>
      </c:catAx>
      <c:valAx>
        <c:axId val="559449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44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{51CCD26A-DD81-43B9-838B-9CC69CB27BFC}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9EE-49A9-889F-C49A543E24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{CA6392E9-4164-42A0-87DD-2835F567DA03}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EE-49A9-889F-C49A543E24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{87D44392-7464-4113-B19E-1C2A2ED3F9D9}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EE-49A9-889F-C49A543E24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{6DD02CE3-FA30-4373-932C-180735D83A2F}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EE-49A9-889F-C49A543E24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{034CD589-5C96-4674-8594-F7C1548FEA2C}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EE-49A9-889F-C49A543E249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{BB7AB867-A089-477B-AC01-EEB690984B3B}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9EE-49A9-889F-C49A543E249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{6D0F2735-6704-404A-9619-CE38063BBCDB}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9EE-49A9-889F-C49A543E249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{75BF96A8-8788-4662-B511-F17F4BAEF64A}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9EE-49A9-889F-C49A543E249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{51272B60-2B03-4AB6-AA3E-F1B9FD25F39E}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9EE-49A9-889F-C49A543E24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16">
                  <c:v>77.3</c:v>
                </c:pt>
                <c:pt idx="24">
                  <c:v>78.3</c:v>
                </c:pt>
                <c:pt idx="32">
                  <c:v>79.400000000000006</c:v>
                </c:pt>
              </c:numCache>
            </c:numRef>
          </c:xVal>
          <c:yVal>
            <c:numRef>
              <c:f>公会計指標分析・財政指標組合せ分析表!$BP$51:$DC$51</c:f>
              <c:numCache>
                <c:formatCode>#,##0.0;"▲ "#,##0.0</c:formatCode>
                <c:ptCount val="40"/>
                <c:pt idx="0">
                  <c:v>1</c:v>
                </c:pt>
                <c:pt idx="16">
                  <c:v>10.8</c:v>
                </c:pt>
                <c:pt idx="24">
                  <c:v>50.8</c:v>
                </c:pt>
                <c:pt idx="32">
                  <c:v>42.8</c:v>
                </c:pt>
              </c:numCache>
            </c:numRef>
          </c:yVal>
          <c:smooth val="0"/>
          <c:extLst>
            <c:ext xmlns:c16="http://schemas.microsoft.com/office/drawing/2014/chart" uri="{C3380CC4-5D6E-409C-BE32-E72D297353CC}">
              <c16:uniqueId val="{00000009-49EE-49A9-889F-C49A543E24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{9C54588D-FB11-47CC-8B93-09EF7AA88D73}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9EE-49A9-889F-C49A543E24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{5B71D6BA-E7F8-4364-AA35-D3012A22E704}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EE-49A9-889F-C49A543E24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{BA966967-1E69-41E9-AF0C-F48A0F6765FE}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EE-49A9-889F-C49A543E24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{96C1199F-B97B-4C17-AF6C-3BF02A277E8C}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EE-49A9-889F-C49A543E24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{2644FED8-C24E-4686-B434-891E133E03B5}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EE-49A9-889F-C49A543E249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{CB5E10E8-34FB-46DA-B030-C535AC7CBD0C}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9EE-49A9-889F-C49A543E249F}"/>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{B0CAF523-CA9F-4260-BAE8-5E12651FCD0D}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9EE-49A9-889F-C49A543E249F}"/>
                </c:ext>
              </c:extLst>
            </c:dLbl>
            <c:dLbl>
              <c:idx val="24"/>
              <c:layout>
                <c:manualLayout>
                  <c:x val="-3.501086126211971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{4A33FF9A-D6D6-4D7A-A7D9-481BAE943182}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9EE-49A9-889F-C49A543E249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{A6DBAB3F-1DA5-4B46-BD29-15EB7EF75B72}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9EE-49A9-889F-C49A543E24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16">
                  <c:v>59.3</c:v>
                </c:pt>
                <c:pt idx="24">
                  <c:v>60.3</c:v>
                </c:pt>
                <c:pt idx="32">
                  <c:v>61.4</c:v>
                </c:pt>
              </c:numCache>
            </c:numRef>
          </c:xVal>
          <c:yVal>
            <c:numRef>
              <c:f>公会計指標分析・財政指標組合せ分析表!$BP$55:$DC$55</c:f>
              <c:numCache>
                <c:formatCode>#,##0.0;"▲ "#,##0.0</c:formatCode>
                <c:ptCount val="40"/>
                <c:pt idx="0">
                  <c:v>21</c:v>
                </c:pt>
                <c:pt idx="16">
                  <c:v>18.3</c:v>
                </c:pt>
                <c:pt idx="24">
                  <c:v>20.3</c:v>
                </c:pt>
                <c:pt idx="32">
                  <c:v>15.5</c:v>
                </c:pt>
              </c:numCache>
            </c:numRef>
          </c:yVal>
          <c:smooth val="0"/>
          <c:extLst>
            <c:ext xmlns:c16="http://schemas.microsoft.com/office/drawing/2014/chart" uri="{C3380CC4-5D6E-409C-BE32-E72D297353CC}">
              <c16:uniqueId val="{00000013-49EE-49A9-889F-C49A543E249F}"/>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{1C19B844-F3F6-428B-AA6D-2C797FAD0E7B}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A05-4FAF-B196-00093BC01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{DA7D39C2-0DC0-4077-B3EC-EAEDAD985682}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05-4FAF-B196-00093BC01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{0DFBEE98-143B-40F6-805E-40C3E3442D34}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05-4FAF-B196-00093BC01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{B46CFD96-3B08-4DDF-9D8B-AB9F77F13AA8}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05-4FAF-B196-00093BC01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{9FDB20F9-7839-49D1-8007-3C562EB3FFE9}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05-4FAF-B196-00093BC01908}"/>
                </c:ext>
              </c:extLst>
            </c:dLbl>
            <c:dLbl>
              <c:idx val="8"/>
              <c:layout>
                <c:manualLayout>
                  <c:x val="0"/>
                  <c:y val="1.1120571378861405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{EC44DA64-F954-4542-BF5F-AF76437A1D1F}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A05-4FAF-B196-00093BC01908}"/>
                </c:ext>
              </c:extLst>
            </c:dLbl>
            <c:dLbl>
              <c:idx val="16"/>
              <c:layout>
                <c:manualLayout>
                  <c:x val="0"/>
                  <c:y val="-1.111714650316766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{4FAD6846-686B-4C66-AB2D-5B790FEE5A23}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A05-4FAF-B196-00093BC0190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{8D27B1A4-6B7C-43F3-99AA-1E2FBF050E3B}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A05-4FAF-B196-00093BC0190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{32EA3FA9-B808-471E-9168-98011248A27D}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A05-4FAF-B196-00093BC01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3.4</c:v>
                </c:pt>
                <c:pt idx="16">
                  <c:v>3.5</c:v>
                </c:pt>
                <c:pt idx="24">
                  <c:v>4.4000000000000004</c:v>
                </c:pt>
                <c:pt idx="32">
                  <c:v>4.8</c:v>
                </c:pt>
              </c:numCache>
            </c:numRef>
          </c:xVal>
          <c:yVal>
            <c:numRef>
              <c:f>公会計指標分析・財政指標組合せ分析表!$BP$73:$DC$73</c:f>
              <c:numCache>
                <c:formatCode>#,##0.0;"▲ "#,##0.0</c:formatCode>
                <c:ptCount val="40"/>
                <c:pt idx="0">
                  <c:v>1</c:v>
                </c:pt>
                <c:pt idx="8">
                  <c:v>14</c:v>
                </c:pt>
                <c:pt idx="16">
                  <c:v>10.8</c:v>
                </c:pt>
                <c:pt idx="24">
                  <c:v>50.8</c:v>
                </c:pt>
                <c:pt idx="32">
                  <c:v>42.8</c:v>
                </c:pt>
              </c:numCache>
            </c:numRef>
          </c:yVal>
          <c:smooth val="0"/>
          <c:extLst>
            <c:ext xmlns:c16="http://schemas.microsoft.com/office/drawing/2014/chart" uri="{C3380CC4-5D6E-409C-BE32-E72D297353CC}">
              <c16:uniqueId val="{00000009-1A05-4FAF-B196-00093BC019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5.852204969220645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{834276CF-E13C-47C0-824B-3BD293D4CA7F}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A05-4FAF-B196-00093BC019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{C1B19D0C-597B-407C-AF98-DED6D5875D23}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05-4FAF-B196-00093BC01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{FE210CD0-6553-4200-B3D5-6B6A5D4AB451}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05-4FAF-B196-00093BC01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{7CC89D34-A979-4CD1-A246-C009675134B2}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05-4FAF-B196-00093BC01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{53AAC24F-3304-4418-8A6D-594D26C64B13}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05-4FAF-B196-00093BC01908}"/>
                </c:ext>
              </c:extLst>
            </c:dLbl>
            <c:dLbl>
              <c:idx val="8"/>
              <c:layout>
                <c:manualLayout>
                  <c:x val="-1.823562808425001E-2"/>
                  <c:y val="-5.601692436573018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{F5D9BAD9-DAF0-4015-B7FB-9831EF84231E}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A05-4FAF-B196-00093BC01908}"/>
                </c:ext>
              </c:extLst>
            </c:dLbl>
            <c:dLbl>
              <c:idx val="16"/>
              <c:layout>
                <c:manualLayout>
                  <c:x val="-3.1697991619110633E-2"/>
                  <c:y val="-7.27104534740911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{847A8064-1066-4FFB-8CA7-1609976B0E4D}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A05-4FAF-B196-00093BC0190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{D16D2F1E-2C48-47A4-B54C-78C932654B1B}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A05-4FAF-B196-00093BC0190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{FDEB47E5-8011-44A1-A533-587DB172F7F9}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A05-4FAF-B196-00093BC01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A05-4FAF-B196-00093BC01908}"/>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令和元年度以降に元利償還金が増額したのは償還方式の見直しによるところが大きく、駅前再開発事業や県街路事業負担金の借り入れの返済も始まった。</a:t>
          </a:r>
        </a:p>
        <a:p>
          <a:r>
            <a:rPr kumimoji="1" lang="ja-JP" altLang="en-US" sz="1400">
              <a:latin typeface="ＭＳ ゴシック" pitchFamily="49" charset="-128"/>
              <a:ea typeface="ＭＳ ゴシック" pitchFamily="49" charset="-128"/>
            </a:rPr>
            <a:t>　また、公共施設の老朽化対策、省エネ対策により借入総額が増加しているため、返済が増加している。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満期一括償還による借入なし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は、建物の長寿命化のための改修工事を実施している関係で増加している。また、駅前再開発事業や県街路事業負担金など大規模事業を実施していることから今後も増加すると思われる。</a:t>
          </a:r>
        </a:p>
        <a:p>
          <a:r>
            <a:rPr kumimoji="1" lang="ja-JP" altLang="en-US" sz="1400">
              <a:latin typeface="ＭＳ ゴシック" pitchFamily="49" charset="-128"/>
              <a:ea typeface="ＭＳ ゴシック" pitchFamily="49" charset="-128"/>
            </a:rPr>
            <a:t>　公営企業債等繰入見込額は、公共下水道事業会計が赤字決算となり、一般会計で負担すべき額が大幅に増加している状況が続いている。</a:t>
          </a:r>
        </a:p>
        <a:p>
          <a:r>
            <a:rPr kumimoji="1" lang="ja-JP" altLang="en-US" sz="1400">
              <a:latin typeface="ＭＳ ゴシック" pitchFamily="49" charset="-128"/>
              <a:ea typeface="ＭＳ ゴシック" pitchFamily="49" charset="-128"/>
            </a:rPr>
            <a:t>　充当可能財源等のうち、充当可能基金の退職手当基金は退職手当負担見込額に対し積立額が不足しているので、今後積み増しをしていかなければならない。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福岡県水巻町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利息積立分は考慮していない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各基金の取崩・積立基準を明確にし、基金が年度間の住民負担額の財源調整となるように努める。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●職員退職手当準備基金：職員退職手当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●ふるさと応援基金：町の歴史と文化を伝承する事業ほか７項目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小中学校給食事業基金：小中学校給食事業の健全な管理運営</a:t>
          </a: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消防施設整備基金：消防施設の整備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●片山排水ポンプ管理基金：片山排水ポンプ施設の維持管理費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ふるさと・水と土保全基金：農業施設の機能を適正に発揮させるための集落共同活動の強化に対する支援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快適環境づくり基金：快適な環境づくりに自主的、先駆的に取り組む個人及び団体等を支援又は奨励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公共施設等整備基金：余剰財源を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百万円を積立、それにかかる委託料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百万円取崩し。財源充当なし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消防施設整備基金：消防車購入費として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小中学校給食事業基金：特定防衛施設周辺整備調整交付金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百万円積立、給食事業の管理運営費として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百万円を積立、木材利用の促進として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利息積立分は考慮していない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職員退職手当準備基金：職員退職手当見込額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百万円に対し積立額が大幅に不足することから優先的に積み立てる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公共施設等整備基金：毎年度の投資的事業費を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百万円に設定し、積立・取崩しを行う。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ふるさと応援基金：次年度に当年度の寄附見込額からそれにかかる委託料を差し引いた額を財源充当するために取り崩す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令和元年度歳計剰余金の処分として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百万円を積立て、財源不足を補うため、基金から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利息積立分は考慮していない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財政調整基金は、適正が標準財政規模の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％といわれている。今後も、税収等の財源不足を補うため減少見込みではあるが、不測の事態に備えるため、標準財政規模の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余剰財源を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住民一人当たり償還額が他の年度に比して多額となる年度において、町債の償還の財源に充てる。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27,990
27,582
11.01
13,958,629
13,505,043
394,082
5,953,254
7,793,163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公営住宅管理戸数が多く、法定耐用年数を超えて使用している物件もあることから、有形固定資産減価償却率は高い。</a:t>
          </a:r>
        </a:p>
        <a:p>
          <a:r>
            <a:rPr kumimoji="1" lang="ja-JP" altLang="en-US" sz="1100">
              <a:latin typeface="ＭＳ Ｐゴシック" panose="020B0600070205080204" pitchFamily="50" charset="-128"/>
              <a:ea typeface="ＭＳ Ｐゴシック" panose="020B0600070205080204" pitchFamily="50" charset="-128"/>
            </a:rPr>
            <a:t>　しかし、定期的に大規模修繕等に取り組んでいることで使用可能年数を伸ばすことに取り組んでいる。</a:t>
          </a:r>
        </a:p>
        <a:p>
          <a:r>
            <a:rPr kumimoji="1" lang="ja-JP" altLang="en-US" sz="1100">
              <a:latin typeface="ＭＳ Ｐゴシック" panose="020B0600070205080204" pitchFamily="50" charset="-128"/>
              <a:ea typeface="ＭＳ Ｐゴシック" panose="020B0600070205080204" pitchFamily="50" charset="-128"/>
            </a:rPr>
            <a:t>　今後は、老朽化した建物の集約化・複合化や除却も含め検討を進める。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167912</xdr:rowOff>
    </xdr:from>
    <xdr:to>
      <xdr:col>23</xdr:col>
      <xdr:colOff>136525</xdr:colOff>
      <xdr:row>33</xdr:row>
      <xdr:rowOff>98062</xdr:rowOff>
    </xdr:to>
    <xdr:sp macro="" textlink="">
      <xdr:nvSpPr>
        <xdr:cNvPr id="83" name="楕円 82"/>
        <xdr:cNvSpPr/>
      </xdr:nvSpPr>
      <xdr:spPr>
        <a:xfrm>
          <a:off x="47117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146339</xdr:rowOff>
    </xdr:from>
    <xdr:ext cx="405111" cy="259045"/>
    <xdr:sp macro="" textlink="">
      <xdr:nvSpPr>
        <xdr:cNvPr id="84" name="有形固定資産減価償却率該当値テキスト"/>
        <xdr:cNvSpPr txBox="1"/>
      </xdr:nvSpPr>
      <xdr:spPr>
        <a:xfrm>
          <a:off x="4813300" y="640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5" name="楕円 84"/>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47262</xdr:rowOff>
    </xdr:to>
    <xdr:cxnSp macro="">
      <xdr:nvCxnSpPr>
        <xdr:cNvPr id="86" name="直線コネクタ 85"/>
        <xdr:cNvCxnSpPr/>
      </xdr:nvCxnSpPr>
      <xdr:spPr>
        <a:xfrm>
          <a:off x="4051300" y="644271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103142</xdr:rowOff>
    </xdr:from>
    <xdr:to>
      <xdr:col>15</xdr:col>
      <xdr:colOff>187325</xdr:colOff>
      <xdr:row>33</xdr:row>
      <xdr:rowOff>33292</xdr:rowOff>
    </xdr:to>
    <xdr:sp macro="" textlink="">
      <xdr:nvSpPr>
        <xdr:cNvPr id="87" name="楕円 86"/>
        <xdr:cNvSpPr/>
      </xdr:nvSpPr>
      <xdr:spPr>
        <a:xfrm>
          <a:off x="3238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153942</xdr:rowOff>
    </xdr:from>
    <xdr:to>
      <xdr:col>19</xdr:col>
      <xdr:colOff>136525</xdr:colOff>
      <xdr:row>33</xdr:row>
      <xdr:rowOff>13335</xdr:rowOff>
    </xdr:to>
    <xdr:cxnSp macro="">
      <xdr:nvCxnSpPr>
        <xdr:cNvPr id="88" name="直線コネクタ 87"/>
        <xdr:cNvCxnSpPr/>
      </xdr:nvCxnSpPr>
      <xdr:spPr>
        <a:xfrm>
          <a:off x="3289300" y="641186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49983</xdr:rowOff>
    </xdr:from>
    <xdr:to>
      <xdr:col>7</xdr:col>
      <xdr:colOff>187325</xdr:colOff>
      <xdr:row>29</xdr:row>
      <xdr:rowOff>151583</xdr:rowOff>
    </xdr:to>
    <xdr:sp macro="" textlink="">
      <xdr:nvSpPr>
        <xdr:cNvPr id="89" name="楕円 88"/>
        <xdr:cNvSpPr/>
      </xdr:nvSpPr>
      <xdr:spPr>
        <a:xfrm>
          <a:off x="1714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39841</xdr:rowOff>
    </xdr:from>
    <xdr:ext cx="405111" cy="259045"/>
    <xdr:sp macro="" textlink="">
      <xdr:nvSpPr>
        <xdr:cNvPr id="90"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1"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2"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3"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4" name="n_1mainValue有形固定資産減価償却率"/>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24419</xdr:rowOff>
    </xdr:from>
    <xdr:ext cx="405111" cy="259045"/>
    <xdr:sp macro="" textlink="">
      <xdr:nvSpPr>
        <xdr:cNvPr id="95" name="n_2mainValue有形固定資産減価償却率"/>
        <xdr:cNvSpPr txBox="1"/>
      </xdr:nvSpPr>
      <xdr:spPr>
        <a:xfrm>
          <a:off x="3086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142710</xdr:rowOff>
    </xdr:from>
    <xdr:ext cx="405111" cy="259045"/>
    <xdr:sp macro="" textlink="">
      <xdr:nvSpPr>
        <xdr:cNvPr id="96" name="n_4mainValue有形固定資産減価償却率"/>
        <xdr:cNvSpPr txBox="1"/>
      </xdr:nvSpPr>
      <xdr:spPr>
        <a:xfrm>
          <a:off x="1562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現在、公共下水道の整備を進めていることと、老朽化した建物の改築時期が重なったことで債務償還比率が高くなっている。この傾向は、今後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年程度、下水道の整備の完了が見込まれるまで続くものと推測される。</a:t>
          </a:r>
        </a:p>
        <a:p>
          <a:r>
            <a:rPr kumimoji="1" lang="ja-JP" altLang="en-US" sz="1100">
              <a:latin typeface="ＭＳ Ｐゴシック" panose="020B0600070205080204" pitchFamily="50" charset="-128"/>
              <a:ea typeface="ＭＳ Ｐゴシック" panose="020B0600070205080204" pitchFamily="50" charset="-128"/>
            </a:rPr>
            <a:t>　そこで、定住促進対策など魅力ある町づくりを重点的に行い、自主財源の確保を目指し、将来負担の緩和を推進する必要がある。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4" name="テキスト ボックス 113"/>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6" name="テキスト ボックス 115"/>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0" name="テキスト ボックス 119"/>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3" name="直線コネクタ 122"/>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4"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5" name="直線コネクタ 124"/>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6"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7" name="直線コネクタ 126"/>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28"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29" name="フローチャート: 判断 128"/>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0" name="フローチャート: 判断 129"/>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1" name="フローチャート: 判断 130"/>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2" name="フローチャート: 判断 131"/>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3" name="フローチャート: 判断 132"/>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33401</xdr:rowOff>
    </xdr:from>
    <xdr:to>
      <xdr:col>76</xdr:col>
      <xdr:colOff>73025</xdr:colOff>
      <xdr:row>31</xdr:row>
      <xdr:rowOff>135001</xdr:rowOff>
    </xdr:to>
    <xdr:sp macro="" textlink="">
      <xdr:nvSpPr>
        <xdr:cNvPr id="139" name="楕円 138"/>
        <xdr:cNvSpPr/>
      </xdr:nvSpPr>
      <xdr:spPr>
        <a:xfrm>
          <a:off x="14744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11828</xdr:rowOff>
    </xdr:from>
    <xdr:ext cx="469744" cy="259045"/>
    <xdr:sp macro="" textlink="">
      <xdr:nvSpPr>
        <xdr:cNvPr id="140" name="債務償還比率該当値テキスト"/>
        <xdr:cNvSpPr txBox="1"/>
      </xdr:nvSpPr>
      <xdr:spPr>
        <a:xfrm>
          <a:off x="14846300" y="609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120624</xdr:rowOff>
    </xdr:from>
    <xdr:to>
      <xdr:col>72</xdr:col>
      <xdr:colOff>123825</xdr:colOff>
      <xdr:row>32</xdr:row>
      <xdr:rowOff>50774</xdr:rowOff>
    </xdr:to>
    <xdr:sp macro="" textlink="">
      <xdr:nvSpPr>
        <xdr:cNvPr id="141" name="楕円 140"/>
        <xdr:cNvSpPr/>
      </xdr:nvSpPr>
      <xdr:spPr>
        <a:xfrm>
          <a:off x="14033500" y="62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84201</xdr:rowOff>
    </xdr:from>
    <xdr:to>
      <xdr:col>76</xdr:col>
      <xdr:colOff>22225</xdr:colOff>
      <xdr:row>31</xdr:row>
      <xdr:rowOff>171424</xdr:rowOff>
    </xdr:to>
    <xdr:cxnSp macro="">
      <xdr:nvCxnSpPr>
        <xdr:cNvPr id="142" name="直線コネクタ 141"/>
        <xdr:cNvCxnSpPr/>
      </xdr:nvCxnSpPr>
      <xdr:spPr>
        <a:xfrm flipV="1">
          <a:off x="14084300" y="6170676"/>
          <a:ext cx="711200" cy="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106055</xdr:rowOff>
    </xdr:from>
    <xdr:to>
      <xdr:col>68</xdr:col>
      <xdr:colOff>123825</xdr:colOff>
      <xdr:row>31</xdr:row>
      <xdr:rowOff>36205</xdr:rowOff>
    </xdr:to>
    <xdr:sp macro="" textlink="">
      <xdr:nvSpPr>
        <xdr:cNvPr id="143" name="楕円 142"/>
        <xdr:cNvSpPr/>
      </xdr:nvSpPr>
      <xdr:spPr>
        <a:xfrm>
          <a:off x="13271500" y="60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156855</xdr:rowOff>
    </xdr:from>
    <xdr:to>
      <xdr:col>72</xdr:col>
      <xdr:colOff>73025</xdr:colOff>
      <xdr:row>31</xdr:row>
      <xdr:rowOff>171424</xdr:rowOff>
    </xdr:to>
    <xdr:cxnSp macro="">
      <xdr:nvCxnSpPr>
        <xdr:cNvPr id="144" name="直線コネクタ 143"/>
        <xdr:cNvCxnSpPr/>
      </xdr:nvCxnSpPr>
      <xdr:spPr>
        <a:xfrm>
          <a:off x="13322300" y="6071880"/>
          <a:ext cx="762000" cy="1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131902</xdr:rowOff>
    </xdr:from>
    <xdr:to>
      <xdr:col>64</xdr:col>
      <xdr:colOff>123825</xdr:colOff>
      <xdr:row>30</xdr:row>
      <xdr:rowOff>62052</xdr:rowOff>
    </xdr:to>
    <xdr:sp macro="" textlink="">
      <xdr:nvSpPr>
        <xdr:cNvPr id="145" name="楕円 144"/>
        <xdr:cNvSpPr/>
      </xdr:nvSpPr>
      <xdr:spPr>
        <a:xfrm>
          <a:off x="12509500" y="58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11252</xdr:rowOff>
    </xdr:from>
    <xdr:to>
      <xdr:col>68</xdr:col>
      <xdr:colOff>73025</xdr:colOff>
      <xdr:row>30</xdr:row>
      <xdr:rowOff>156855</xdr:rowOff>
    </xdr:to>
    <xdr:cxnSp macro="">
      <xdr:nvCxnSpPr>
        <xdr:cNvPr id="146" name="直線コネクタ 145"/>
        <xdr:cNvCxnSpPr/>
      </xdr:nvCxnSpPr>
      <xdr:spPr>
        <a:xfrm>
          <a:off x="12560300" y="5926277"/>
          <a:ext cx="762000" cy="14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37226</xdr:rowOff>
    </xdr:from>
    <xdr:to>
      <xdr:col>60</xdr:col>
      <xdr:colOff>123825</xdr:colOff>
      <xdr:row>30</xdr:row>
      <xdr:rowOff>138826</xdr:rowOff>
    </xdr:to>
    <xdr:sp macro="" textlink="">
      <xdr:nvSpPr>
        <xdr:cNvPr id="147" name="楕円 146"/>
        <xdr:cNvSpPr/>
      </xdr:nvSpPr>
      <xdr:spPr>
        <a:xfrm>
          <a:off x="11747500" y="595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11252</xdr:rowOff>
    </xdr:from>
    <xdr:to>
      <xdr:col>64</xdr:col>
      <xdr:colOff>73025</xdr:colOff>
      <xdr:row>30</xdr:row>
      <xdr:rowOff>88026</xdr:rowOff>
    </xdr:to>
    <xdr:cxnSp macro="">
      <xdr:nvCxnSpPr>
        <xdr:cNvPr id="148" name="直線コネクタ 147"/>
        <xdr:cNvCxnSpPr/>
      </xdr:nvCxnSpPr>
      <xdr:spPr>
        <a:xfrm flipV="1">
          <a:off x="11798300" y="5926277"/>
          <a:ext cx="762000" cy="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49"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0"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1"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2"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41901</xdr:rowOff>
    </xdr:from>
    <xdr:ext cx="560923" cy="259045"/>
    <xdr:sp macro="" textlink="">
      <xdr:nvSpPr>
        <xdr:cNvPr id="153" name="n_1mainValue債務償還比率"/>
        <xdr:cNvSpPr txBox="1"/>
      </xdr:nvSpPr>
      <xdr:spPr>
        <a:xfrm>
          <a:off x="13791138" y="62998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27332</xdr:rowOff>
    </xdr:from>
    <xdr:ext cx="469744" cy="259045"/>
    <xdr:sp macro="" textlink="">
      <xdr:nvSpPr>
        <xdr:cNvPr id="154" name="n_2mainValue債務償還比率"/>
        <xdr:cNvSpPr txBox="1"/>
      </xdr:nvSpPr>
      <xdr:spPr>
        <a:xfrm>
          <a:off x="13087427" y="61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53179</xdr:rowOff>
    </xdr:from>
    <xdr:ext cx="469744" cy="259045"/>
    <xdr:sp macro="" textlink="">
      <xdr:nvSpPr>
        <xdr:cNvPr id="155" name="n_3mainValue債務償還比率"/>
        <xdr:cNvSpPr txBox="1"/>
      </xdr:nvSpPr>
      <xdr:spPr>
        <a:xfrm>
          <a:off x="12325427" y="596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129953</xdr:rowOff>
    </xdr:from>
    <xdr:ext cx="469744" cy="259045"/>
    <xdr:sp macro="" textlink="">
      <xdr:nvSpPr>
        <xdr:cNvPr id="156" name="n_4mainValue債務償還比率"/>
        <xdr:cNvSpPr txBox="1"/>
      </xdr:nvSpPr>
      <xdr:spPr>
        <a:xfrm>
          <a:off x="11563427" y="604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27,990
27,582
11.01
13,958,629
13,505,043
394,082
5,953,254
7,793,163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92075</xdr:rowOff>
    </xdr:from>
    <xdr:to>
      <xdr:col>24</xdr:col>
      <xdr:colOff>114300</xdr:colOff>
      <xdr:row>41</xdr:row>
      <xdr:rowOff>22225</xdr:rowOff>
    </xdr:to>
    <xdr:sp macro="" textlink="">
      <xdr:nvSpPr>
        <xdr:cNvPr id="73" name="楕円 72"/>
        <xdr:cNvSpPr/>
      </xdr:nvSpPr>
      <xdr:spPr>
        <a:xfrm>
          <a:off x="45847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70502</xdr:rowOff>
    </xdr:from>
    <xdr:ext cx="405111" cy="259045"/>
    <xdr:sp macro="" textlink="">
      <xdr:nvSpPr>
        <xdr:cNvPr id="74" name="【道路】&#10;有形固定資産減価償却率該当値テキスト"/>
        <xdr:cNvSpPr txBox="1"/>
      </xdr:nvSpPr>
      <xdr:spPr>
        <a:xfrm>
          <a:off x="46736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114935</xdr:rowOff>
    </xdr:from>
    <xdr:to>
      <xdr:col>20</xdr:col>
      <xdr:colOff>38100</xdr:colOff>
      <xdr:row>41</xdr:row>
      <xdr:rowOff>45085</xdr:rowOff>
    </xdr:to>
    <xdr:sp macro="" textlink="">
      <xdr:nvSpPr>
        <xdr:cNvPr id="75" name="楕円 74"/>
        <xdr:cNvSpPr/>
      </xdr:nvSpPr>
      <xdr:spPr>
        <a:xfrm>
          <a:off x="3746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142875</xdr:rowOff>
    </xdr:from>
    <xdr:to>
      <xdr:col>24</xdr:col>
      <xdr:colOff>63500</xdr:colOff>
      <xdr:row>40</xdr:row>
      <xdr:rowOff>165735</xdr:rowOff>
    </xdr:to>
    <xdr:cxnSp macro="">
      <xdr:nvCxnSpPr>
        <xdr:cNvPr id="76" name="直線コネクタ 75"/>
        <xdr:cNvCxnSpPr/>
      </xdr:nvCxnSpPr>
      <xdr:spPr>
        <a:xfrm flipV="1">
          <a:off x="3797300" y="7000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147320</xdr:rowOff>
    </xdr:from>
    <xdr:to>
      <xdr:col>15</xdr:col>
      <xdr:colOff>101600</xdr:colOff>
      <xdr:row>41</xdr:row>
      <xdr:rowOff>77470</xdr:rowOff>
    </xdr:to>
    <xdr:sp macro="" textlink="">
      <xdr:nvSpPr>
        <xdr:cNvPr id="77" name="楕円 76"/>
        <xdr:cNvSpPr/>
      </xdr:nvSpPr>
      <xdr:spPr>
        <a:xfrm>
          <a:off x="2857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165735</xdr:rowOff>
    </xdr:from>
    <xdr:to>
      <xdr:col>19</xdr:col>
      <xdr:colOff>177800</xdr:colOff>
      <xdr:row>41</xdr:row>
      <xdr:rowOff>26670</xdr:rowOff>
    </xdr:to>
    <xdr:cxnSp macro="">
      <xdr:nvCxnSpPr>
        <xdr:cNvPr id="78" name="直線コネクタ 77"/>
        <xdr:cNvCxnSpPr/>
      </xdr:nvCxnSpPr>
      <xdr:spPr>
        <a:xfrm flipV="1">
          <a:off x="2908300" y="70237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34925</xdr:rowOff>
    </xdr:from>
    <xdr:to>
      <xdr:col>6</xdr:col>
      <xdr:colOff>38100</xdr:colOff>
      <xdr:row>41</xdr:row>
      <xdr:rowOff>136525</xdr:rowOff>
    </xdr:to>
    <xdr:sp macro="" textlink="">
      <xdr:nvSpPr>
        <xdr:cNvPr id="79" name="楕円 78"/>
        <xdr:cNvSpPr/>
      </xdr:nvSpPr>
      <xdr:spPr>
        <a:xfrm>
          <a:off x="1079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93997</xdr:rowOff>
    </xdr:from>
    <xdr:ext cx="405111" cy="259045"/>
    <xdr:sp macro="" textlink="">
      <xdr:nvSpPr>
        <xdr:cNvPr id="80"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1"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2"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3"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36212</xdr:rowOff>
    </xdr:from>
    <xdr:ext cx="405111" cy="259045"/>
    <xdr:sp macro="" textlink="">
      <xdr:nvSpPr>
        <xdr:cNvPr id="84" name="n_1mainValue【道路】&#10;有形固定資産減価償却率"/>
        <xdr:cNvSpPr txBox="1"/>
      </xdr:nvSpPr>
      <xdr:spPr>
        <a:xfrm>
          <a:off x="3582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68597</xdr:rowOff>
    </xdr:from>
    <xdr:ext cx="405111" cy="259045"/>
    <xdr:sp macro="" textlink="">
      <xdr:nvSpPr>
        <xdr:cNvPr id="85" name="n_2mainValue【道路】&#10;有形固定資産減価償却率"/>
        <xdr:cNvSpPr txBox="1"/>
      </xdr:nvSpPr>
      <xdr:spPr>
        <a:xfrm>
          <a:off x="2705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127652</xdr:rowOff>
    </xdr:from>
    <xdr:ext cx="405111" cy="259045"/>
    <xdr:sp macro="" textlink="">
      <xdr:nvSpPr>
        <xdr:cNvPr id="86" name="n_4mainValue【道路】&#10;有形固定資産減価償却率"/>
        <xdr:cNvSpPr txBox="1"/>
      </xdr:nvSpPr>
      <xdr:spPr>
        <a:xfrm>
          <a:off x="927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0" name="直線コネクタ 109"/>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1"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2" name="直線コネクタ 111"/>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3"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4" name="直線コネクタ 113"/>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5"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6" name="フローチャート: 判断 115"/>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7" name="フローチャート: 判断 116"/>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8" name="フローチャート: 判断 117"/>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9" name="フローチャート: 判断 118"/>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0" name="フローチャート: 判断 119"/>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148882</xdr:rowOff>
    </xdr:from>
    <xdr:to>
      <xdr:col>55</xdr:col>
      <xdr:colOff>50800</xdr:colOff>
      <xdr:row>41</xdr:row>
      <xdr:rowOff>79032</xdr:rowOff>
    </xdr:to>
    <xdr:sp macro="" textlink="">
      <xdr:nvSpPr>
        <xdr:cNvPr id="126" name="楕円 125"/>
        <xdr:cNvSpPr/>
      </xdr:nvSpPr>
      <xdr:spPr>
        <a:xfrm>
          <a:off x="10426700" y="70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63809</xdr:rowOff>
    </xdr:from>
    <xdr:ext cx="469744" cy="259045"/>
    <xdr:sp macro="" textlink="">
      <xdr:nvSpPr>
        <xdr:cNvPr id="127" name="【道路】&#10;一人当たり延長該当値テキスト"/>
        <xdr:cNvSpPr txBox="1"/>
      </xdr:nvSpPr>
      <xdr:spPr>
        <a:xfrm>
          <a:off x="10515600" y="692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149949</xdr:rowOff>
    </xdr:from>
    <xdr:to>
      <xdr:col>50</xdr:col>
      <xdr:colOff>165100</xdr:colOff>
      <xdr:row>41</xdr:row>
      <xdr:rowOff>80099</xdr:rowOff>
    </xdr:to>
    <xdr:sp macro="" textlink="">
      <xdr:nvSpPr>
        <xdr:cNvPr id="128" name="楕円 127"/>
        <xdr:cNvSpPr/>
      </xdr:nvSpPr>
      <xdr:spPr>
        <a:xfrm>
          <a:off x="9588500" y="70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28232</xdr:rowOff>
    </xdr:from>
    <xdr:to>
      <xdr:col>55</xdr:col>
      <xdr:colOff>0</xdr:colOff>
      <xdr:row>41</xdr:row>
      <xdr:rowOff>29299</xdr:rowOff>
    </xdr:to>
    <xdr:cxnSp macro="">
      <xdr:nvCxnSpPr>
        <xdr:cNvPr id="129" name="直線コネクタ 128"/>
        <xdr:cNvCxnSpPr/>
      </xdr:nvCxnSpPr>
      <xdr:spPr>
        <a:xfrm flipV="1">
          <a:off x="9639300" y="7057682"/>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152578</xdr:rowOff>
    </xdr:from>
    <xdr:to>
      <xdr:col>46</xdr:col>
      <xdr:colOff>38100</xdr:colOff>
      <xdr:row>41</xdr:row>
      <xdr:rowOff>82728</xdr:rowOff>
    </xdr:to>
    <xdr:sp macro="" textlink="">
      <xdr:nvSpPr>
        <xdr:cNvPr id="130" name="楕円 129"/>
        <xdr:cNvSpPr/>
      </xdr:nvSpPr>
      <xdr:spPr>
        <a:xfrm>
          <a:off x="8699500" y="70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29299</xdr:rowOff>
    </xdr:from>
    <xdr:to>
      <xdr:col>50</xdr:col>
      <xdr:colOff>114300</xdr:colOff>
      <xdr:row>41</xdr:row>
      <xdr:rowOff>31928</xdr:rowOff>
    </xdr:to>
    <xdr:cxnSp macro="">
      <xdr:nvCxnSpPr>
        <xdr:cNvPr id="131" name="直線コネクタ 130"/>
        <xdr:cNvCxnSpPr/>
      </xdr:nvCxnSpPr>
      <xdr:spPr>
        <a:xfrm flipV="1">
          <a:off x="8750300" y="705874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155283</xdr:rowOff>
    </xdr:from>
    <xdr:to>
      <xdr:col>36</xdr:col>
      <xdr:colOff>165100</xdr:colOff>
      <xdr:row>41</xdr:row>
      <xdr:rowOff>85433</xdr:rowOff>
    </xdr:to>
    <xdr:sp macro="" textlink="">
      <xdr:nvSpPr>
        <xdr:cNvPr id="132" name="楕円 131"/>
        <xdr:cNvSpPr/>
      </xdr:nvSpPr>
      <xdr:spPr>
        <a:xfrm>
          <a:off x="6921500" y="70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84282</xdr:rowOff>
    </xdr:from>
    <xdr:ext cx="469744" cy="259045"/>
    <xdr:sp macro="" textlink="">
      <xdr:nvSpPr>
        <xdr:cNvPr id="133"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34"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35"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36"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71226</xdr:rowOff>
    </xdr:from>
    <xdr:ext cx="469744" cy="259045"/>
    <xdr:sp macro="" textlink="">
      <xdr:nvSpPr>
        <xdr:cNvPr id="137" name="n_1mainValue【道路】&#10;一人当たり延長"/>
        <xdr:cNvSpPr txBox="1"/>
      </xdr:nvSpPr>
      <xdr:spPr>
        <a:xfrm>
          <a:off x="9391727" y="71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73855</xdr:rowOff>
    </xdr:from>
    <xdr:ext cx="469744" cy="259045"/>
    <xdr:sp macro="" textlink="">
      <xdr:nvSpPr>
        <xdr:cNvPr id="138" name="n_2mainValue【道路】&#10;一人当たり延長"/>
        <xdr:cNvSpPr txBox="1"/>
      </xdr:nvSpPr>
      <xdr:spPr>
        <a:xfrm>
          <a:off x="8515427" y="710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76560</xdr:rowOff>
    </xdr:from>
    <xdr:ext cx="469744" cy="259045"/>
    <xdr:sp macro="" textlink="">
      <xdr:nvSpPr>
        <xdr:cNvPr id="139" name="n_4mainValue【道路】&#10;一人当たり延長"/>
        <xdr:cNvSpPr txBox="1"/>
      </xdr:nvSpPr>
      <xdr:spPr>
        <a:xfrm>
          <a:off x="6737427" y="71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5" name="直線コネクタ 164"/>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8"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9" name="直線コネクタ 168"/>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0"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2" name="フローチャート: 判断 17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3" name="フローチャート: 判断 172"/>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4" name="フローチャート: 判断 173"/>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5" name="フローチャート: 判断 174"/>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1" name="楕円 180"/>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2" name="【橋りょう・トンネ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136978</xdr:rowOff>
    </xdr:from>
    <xdr:to>
      <xdr:col>20</xdr:col>
      <xdr:colOff>38100</xdr:colOff>
      <xdr:row>62</xdr:row>
      <xdr:rowOff>67128</xdr:rowOff>
    </xdr:to>
    <xdr:sp macro="" textlink="">
      <xdr:nvSpPr>
        <xdr:cNvPr id="183" name="楕円 182"/>
        <xdr:cNvSpPr/>
      </xdr:nvSpPr>
      <xdr:spPr>
        <a:xfrm>
          <a:off x="3746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xdr:rowOff>
    </xdr:from>
    <xdr:to>
      <xdr:col>24</xdr:col>
      <xdr:colOff>63500</xdr:colOff>
      <xdr:row>62</xdr:row>
      <xdr:rowOff>42454</xdr:rowOff>
    </xdr:to>
    <xdr:cxnSp macro="">
      <xdr:nvCxnSpPr>
        <xdr:cNvPr id="184" name="直線コネクタ 183"/>
        <xdr:cNvCxnSpPr/>
      </xdr:nvCxnSpPr>
      <xdr:spPr>
        <a:xfrm>
          <a:off x="3797300" y="106462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85" name="楕円 184"/>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16328</xdr:rowOff>
    </xdr:to>
    <xdr:cxnSp macro="">
      <xdr:nvCxnSpPr>
        <xdr:cNvPr id="186" name="直線コネクタ 185"/>
        <xdr:cNvCxnSpPr/>
      </xdr:nvCxnSpPr>
      <xdr:spPr>
        <a:xfrm>
          <a:off x="2908300" y="106184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58601</xdr:rowOff>
    </xdr:from>
    <xdr:to>
      <xdr:col>6</xdr:col>
      <xdr:colOff>38100</xdr:colOff>
      <xdr:row>61</xdr:row>
      <xdr:rowOff>160201</xdr:rowOff>
    </xdr:to>
    <xdr:sp macro="" textlink="">
      <xdr:nvSpPr>
        <xdr:cNvPr id="187" name="楕円 186"/>
        <xdr:cNvSpPr/>
      </xdr:nvSpPr>
      <xdr:spPr>
        <a:xfrm>
          <a:off x="1079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39568</xdr:rowOff>
    </xdr:from>
    <xdr:ext cx="405111" cy="259045"/>
    <xdr:sp macro="" textlink="">
      <xdr:nvSpPr>
        <xdr:cNvPr id="188"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89"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0"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91"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58255</xdr:rowOff>
    </xdr:from>
    <xdr:ext cx="405111" cy="259045"/>
    <xdr:sp macro="" textlink="">
      <xdr:nvSpPr>
        <xdr:cNvPr id="192" name="n_1mainValue【橋りょう・トンネル】&#10;有形固定資産減価償却率"/>
        <xdr:cNvSpPr txBox="1"/>
      </xdr:nvSpPr>
      <xdr:spPr>
        <a:xfrm>
          <a:off x="3582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3" name="n_2mainValue【橋りょう・トンネ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151328</xdr:rowOff>
    </xdr:from>
    <xdr:ext cx="405111" cy="259045"/>
    <xdr:sp macro="" textlink="">
      <xdr:nvSpPr>
        <xdr:cNvPr id="194" name="n_4mainValue【橋りょう・トンネル】&#10;有形固定資産減価償却率"/>
        <xdr:cNvSpPr txBox="1"/>
      </xdr:nvSpPr>
      <xdr:spPr>
        <a:xfrm>
          <a:off x="927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18" name="直線コネクタ 217"/>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19"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0" name="直線コネクタ 219"/>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21"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22" name="直線コネクタ 221"/>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23"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24" name="フローチャート: 判断 223"/>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25" name="フローチャート: 判断 224"/>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6" name="フローチャート: 判断 225"/>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27" name="フローチャート: 判断 226"/>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28" name="フローチャート: 判断 227"/>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73744</xdr:rowOff>
    </xdr:from>
    <xdr:to>
      <xdr:col>55</xdr:col>
      <xdr:colOff>50800</xdr:colOff>
      <xdr:row>62</xdr:row>
      <xdr:rowOff>3894</xdr:rowOff>
    </xdr:to>
    <xdr:sp macro="" textlink="">
      <xdr:nvSpPr>
        <xdr:cNvPr id="234" name="楕円 233"/>
        <xdr:cNvSpPr/>
      </xdr:nvSpPr>
      <xdr:spPr>
        <a:xfrm>
          <a:off x="10426700" y="105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96621</xdr:rowOff>
    </xdr:from>
    <xdr:ext cx="599010" cy="259045"/>
    <xdr:sp macro="" textlink="">
      <xdr:nvSpPr>
        <xdr:cNvPr id="235" name="【橋りょう・トンネル】&#10;一人当たり有形固定資産（償却資産）額該当値テキスト"/>
        <xdr:cNvSpPr txBox="1"/>
      </xdr:nvSpPr>
      <xdr:spPr>
        <a:xfrm>
          <a:off x="10515600" y="1038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76871</xdr:rowOff>
    </xdr:from>
    <xdr:to>
      <xdr:col>50</xdr:col>
      <xdr:colOff>165100</xdr:colOff>
      <xdr:row>62</xdr:row>
      <xdr:rowOff>7021</xdr:rowOff>
    </xdr:to>
    <xdr:sp macro="" textlink="">
      <xdr:nvSpPr>
        <xdr:cNvPr id="236" name="楕円 235"/>
        <xdr:cNvSpPr/>
      </xdr:nvSpPr>
      <xdr:spPr>
        <a:xfrm>
          <a:off x="9588500" y="105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124544</xdr:rowOff>
    </xdr:from>
    <xdr:to>
      <xdr:col>55</xdr:col>
      <xdr:colOff>0</xdr:colOff>
      <xdr:row>61</xdr:row>
      <xdr:rowOff>127671</xdr:rowOff>
    </xdr:to>
    <xdr:cxnSp macro="">
      <xdr:nvCxnSpPr>
        <xdr:cNvPr id="237" name="直線コネクタ 236"/>
        <xdr:cNvCxnSpPr/>
      </xdr:nvCxnSpPr>
      <xdr:spPr>
        <a:xfrm flipV="1">
          <a:off x="9639300" y="10582994"/>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83785</xdr:rowOff>
    </xdr:from>
    <xdr:to>
      <xdr:col>46</xdr:col>
      <xdr:colOff>38100</xdr:colOff>
      <xdr:row>62</xdr:row>
      <xdr:rowOff>13935</xdr:rowOff>
    </xdr:to>
    <xdr:sp macro="" textlink="">
      <xdr:nvSpPr>
        <xdr:cNvPr id="238" name="楕円 237"/>
        <xdr:cNvSpPr/>
      </xdr:nvSpPr>
      <xdr:spPr>
        <a:xfrm>
          <a:off x="8699500" y="10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127671</xdr:rowOff>
    </xdr:from>
    <xdr:to>
      <xdr:col>50</xdr:col>
      <xdr:colOff>114300</xdr:colOff>
      <xdr:row>61</xdr:row>
      <xdr:rowOff>134585</xdr:rowOff>
    </xdr:to>
    <xdr:cxnSp macro="">
      <xdr:nvCxnSpPr>
        <xdr:cNvPr id="239" name="直線コネクタ 238"/>
        <xdr:cNvCxnSpPr/>
      </xdr:nvCxnSpPr>
      <xdr:spPr>
        <a:xfrm flipV="1">
          <a:off x="8750300" y="10586121"/>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92691</xdr:rowOff>
    </xdr:from>
    <xdr:to>
      <xdr:col>36</xdr:col>
      <xdr:colOff>165100</xdr:colOff>
      <xdr:row>62</xdr:row>
      <xdr:rowOff>22841</xdr:rowOff>
    </xdr:to>
    <xdr:sp macro="" textlink="">
      <xdr:nvSpPr>
        <xdr:cNvPr id="240" name="楕円 239"/>
        <xdr:cNvSpPr/>
      </xdr:nvSpPr>
      <xdr:spPr>
        <a:xfrm>
          <a:off x="6921500" y="105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31268</xdr:rowOff>
    </xdr:from>
    <xdr:ext cx="599010" cy="259045"/>
    <xdr:sp macro="" textlink="">
      <xdr:nvSpPr>
        <xdr:cNvPr id="241"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42"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43"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44"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23548</xdr:rowOff>
    </xdr:from>
    <xdr:ext cx="599010" cy="259045"/>
    <xdr:sp macro="" textlink="">
      <xdr:nvSpPr>
        <xdr:cNvPr id="245" name="n_1mainValue【橋りょう・トンネル】&#10;一人当たり有形固定資産（償却資産）額"/>
        <xdr:cNvSpPr txBox="1"/>
      </xdr:nvSpPr>
      <xdr:spPr>
        <a:xfrm>
          <a:off x="9327095" y="1031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30462</xdr:rowOff>
    </xdr:from>
    <xdr:ext cx="599010" cy="259045"/>
    <xdr:sp macro="" textlink="">
      <xdr:nvSpPr>
        <xdr:cNvPr id="246" name="n_2mainValue【橋りょう・トンネル】&#10;一人当たり有形固定資産（償却資産）額"/>
        <xdr:cNvSpPr txBox="1"/>
      </xdr:nvSpPr>
      <xdr:spPr>
        <a:xfrm>
          <a:off x="8450795" y="1031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39368</xdr:rowOff>
    </xdr:from>
    <xdr:ext cx="599010" cy="259045"/>
    <xdr:sp macro="" textlink="">
      <xdr:nvSpPr>
        <xdr:cNvPr id="247" name="n_4mainValue【橋りょう・トンネル】&#10;一人当たり有形固定資産（償却資産）額"/>
        <xdr:cNvSpPr txBox="1"/>
      </xdr:nvSpPr>
      <xdr:spPr>
        <a:xfrm>
          <a:off x="6672795" y="1032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3" name="直線コネクタ 272"/>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76"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77" name="直線コネクタ 276"/>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78"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79" name="フローチャート: 判断 278"/>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80" name="フローチャート: 判断 279"/>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81" name="フローチャート: 判断 280"/>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2" name="フローチャート: 判断 28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3" name="フローチャート: 判断 282"/>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134257</xdr:rowOff>
    </xdr:from>
    <xdr:to>
      <xdr:col>24</xdr:col>
      <xdr:colOff>114300</xdr:colOff>
      <xdr:row>86</xdr:row>
      <xdr:rowOff>64407</xdr:rowOff>
    </xdr:to>
    <xdr:sp macro="" textlink="">
      <xdr:nvSpPr>
        <xdr:cNvPr id="289" name="楕円 288"/>
        <xdr:cNvSpPr/>
      </xdr:nvSpPr>
      <xdr:spPr>
        <a:xfrm>
          <a:off x="45847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112684</xdr:rowOff>
    </xdr:from>
    <xdr:ext cx="405111" cy="259045"/>
    <xdr:sp macro="" textlink="">
      <xdr:nvSpPr>
        <xdr:cNvPr id="290" name="【公営住宅】&#10;有形固定資産減価償却率該当値テキスト"/>
        <xdr:cNvSpPr txBox="1"/>
      </xdr:nvSpPr>
      <xdr:spPr>
        <a:xfrm>
          <a:off x="4673600"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121194</xdr:rowOff>
    </xdr:from>
    <xdr:to>
      <xdr:col>20</xdr:col>
      <xdr:colOff>38100</xdr:colOff>
      <xdr:row>86</xdr:row>
      <xdr:rowOff>51344</xdr:rowOff>
    </xdr:to>
    <xdr:sp macro="" textlink="">
      <xdr:nvSpPr>
        <xdr:cNvPr id="291" name="楕円 290"/>
        <xdr:cNvSpPr/>
      </xdr:nvSpPr>
      <xdr:spPr>
        <a:xfrm>
          <a:off x="3746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xdr:rowOff>
    </xdr:from>
    <xdr:to>
      <xdr:col>24</xdr:col>
      <xdr:colOff>63500</xdr:colOff>
      <xdr:row>86</xdr:row>
      <xdr:rowOff>13607</xdr:rowOff>
    </xdr:to>
    <xdr:cxnSp macro="">
      <xdr:nvCxnSpPr>
        <xdr:cNvPr id="292" name="直線コネクタ 291"/>
        <xdr:cNvCxnSpPr/>
      </xdr:nvCxnSpPr>
      <xdr:spPr>
        <a:xfrm>
          <a:off x="3797300" y="147452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104866</xdr:rowOff>
    </xdr:from>
    <xdr:to>
      <xdr:col>15</xdr:col>
      <xdr:colOff>101600</xdr:colOff>
      <xdr:row>86</xdr:row>
      <xdr:rowOff>35016</xdr:rowOff>
    </xdr:to>
    <xdr:sp macro="" textlink="">
      <xdr:nvSpPr>
        <xdr:cNvPr id="293" name="楕円 292"/>
        <xdr:cNvSpPr/>
      </xdr:nvSpPr>
      <xdr:spPr>
        <a:xfrm>
          <a:off x="2857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155666</xdr:rowOff>
    </xdr:from>
    <xdr:to>
      <xdr:col>19</xdr:col>
      <xdr:colOff>177800</xdr:colOff>
      <xdr:row>86</xdr:row>
      <xdr:rowOff>544</xdr:rowOff>
    </xdr:to>
    <xdr:cxnSp macro="">
      <xdr:nvCxnSpPr>
        <xdr:cNvPr id="294" name="直線コネクタ 293"/>
        <xdr:cNvCxnSpPr/>
      </xdr:nvCxnSpPr>
      <xdr:spPr>
        <a:xfrm>
          <a:off x="2908300" y="147289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62412</xdr:rowOff>
    </xdr:from>
    <xdr:to>
      <xdr:col>6</xdr:col>
      <xdr:colOff>38100</xdr:colOff>
      <xdr:row>85</xdr:row>
      <xdr:rowOff>164012</xdr:rowOff>
    </xdr:to>
    <xdr:sp macro="" textlink="">
      <xdr:nvSpPr>
        <xdr:cNvPr id="295" name="楕円 294"/>
        <xdr:cNvSpPr/>
      </xdr:nvSpPr>
      <xdr:spPr>
        <a:xfrm>
          <a:off x="1079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162577</xdr:rowOff>
    </xdr:from>
    <xdr:ext cx="405111" cy="259045"/>
    <xdr:sp macro="" textlink="">
      <xdr:nvSpPr>
        <xdr:cNvPr id="296"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97"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8"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99"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42471</xdr:rowOff>
    </xdr:from>
    <xdr:ext cx="405111" cy="259045"/>
    <xdr:sp macro="" textlink="">
      <xdr:nvSpPr>
        <xdr:cNvPr id="300" name="n_1mainValue【公営住宅】&#10;有形固定資産減価償却率"/>
        <xdr:cNvSpPr txBox="1"/>
      </xdr:nvSpPr>
      <xdr:spPr>
        <a:xfrm>
          <a:off x="35820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26143</xdr:rowOff>
    </xdr:from>
    <xdr:ext cx="405111" cy="259045"/>
    <xdr:sp macro="" textlink="">
      <xdr:nvSpPr>
        <xdr:cNvPr id="301" name="n_2mainValue【公営住宅】&#10;有形固定資産減価償却率"/>
        <xdr:cNvSpPr txBox="1"/>
      </xdr:nvSpPr>
      <xdr:spPr>
        <a:xfrm>
          <a:off x="27057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155139</xdr:rowOff>
    </xdr:from>
    <xdr:ext cx="405111" cy="259045"/>
    <xdr:sp macro="" textlink="">
      <xdr:nvSpPr>
        <xdr:cNvPr id="302" name="n_4mainValue【公営住宅】&#10;有形固定資産減価償却率"/>
        <xdr:cNvSpPr txBox="1"/>
      </xdr:nvSpPr>
      <xdr:spPr>
        <a:xfrm>
          <a:off x="927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24" name="直線コネクタ 32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6" name="直線コネクタ 32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2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28" name="直線コネクタ 32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29"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30" name="フローチャート: 判断 32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31" name="フローチャート: 判断 33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32" name="フローチャート: 判断 33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33" name="フローチャート: 判断 33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34" name="フローチャート: 判断 33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74625</xdr:rowOff>
    </xdr:from>
    <xdr:to>
      <xdr:col>55</xdr:col>
      <xdr:colOff>50800</xdr:colOff>
      <xdr:row>81</xdr:row>
      <xdr:rowOff>4775</xdr:rowOff>
    </xdr:to>
    <xdr:sp macro="" textlink="">
      <xdr:nvSpPr>
        <xdr:cNvPr id="340" name="楕円 339"/>
        <xdr:cNvSpPr/>
      </xdr:nvSpPr>
      <xdr:spPr>
        <a:xfrm>
          <a:off x="10426700" y="137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97502</xdr:rowOff>
    </xdr:from>
    <xdr:ext cx="469744" cy="259045"/>
    <xdr:sp macro="" textlink="">
      <xdr:nvSpPr>
        <xdr:cNvPr id="341" name="【公営住宅】&#10;一人当たり面積該当値テキスト"/>
        <xdr:cNvSpPr txBox="1"/>
      </xdr:nvSpPr>
      <xdr:spPr>
        <a:xfrm>
          <a:off x="10515600" y="136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80111</xdr:rowOff>
    </xdr:from>
    <xdr:to>
      <xdr:col>50</xdr:col>
      <xdr:colOff>165100</xdr:colOff>
      <xdr:row>81</xdr:row>
      <xdr:rowOff>10261</xdr:rowOff>
    </xdr:to>
    <xdr:sp macro="" textlink="">
      <xdr:nvSpPr>
        <xdr:cNvPr id="342" name="楕円 341"/>
        <xdr:cNvSpPr/>
      </xdr:nvSpPr>
      <xdr:spPr>
        <a:xfrm>
          <a:off x="9588500" y="137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125425</xdr:rowOff>
    </xdr:from>
    <xdr:to>
      <xdr:col>55</xdr:col>
      <xdr:colOff>0</xdr:colOff>
      <xdr:row>80</xdr:row>
      <xdr:rowOff>130911</xdr:rowOff>
    </xdr:to>
    <xdr:cxnSp macro="">
      <xdr:nvCxnSpPr>
        <xdr:cNvPr id="343" name="直線コネクタ 342"/>
        <xdr:cNvCxnSpPr/>
      </xdr:nvCxnSpPr>
      <xdr:spPr>
        <a:xfrm flipV="1">
          <a:off x="9639300" y="1384142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91999</xdr:rowOff>
    </xdr:from>
    <xdr:to>
      <xdr:col>46</xdr:col>
      <xdr:colOff>38100</xdr:colOff>
      <xdr:row>81</xdr:row>
      <xdr:rowOff>22149</xdr:rowOff>
    </xdr:to>
    <xdr:sp macro="" textlink="">
      <xdr:nvSpPr>
        <xdr:cNvPr id="344" name="楕円 343"/>
        <xdr:cNvSpPr/>
      </xdr:nvSpPr>
      <xdr:spPr>
        <a:xfrm>
          <a:off x="8699500" y="138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130911</xdr:rowOff>
    </xdr:from>
    <xdr:to>
      <xdr:col>50</xdr:col>
      <xdr:colOff>114300</xdr:colOff>
      <xdr:row>80</xdr:row>
      <xdr:rowOff>142799</xdr:rowOff>
    </xdr:to>
    <xdr:cxnSp macro="">
      <xdr:nvCxnSpPr>
        <xdr:cNvPr id="345" name="直線コネクタ 344"/>
        <xdr:cNvCxnSpPr/>
      </xdr:nvCxnSpPr>
      <xdr:spPr>
        <a:xfrm flipV="1">
          <a:off x="8750300" y="1384691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107314</xdr:rowOff>
    </xdr:from>
    <xdr:to>
      <xdr:col>36</xdr:col>
      <xdr:colOff>165100</xdr:colOff>
      <xdr:row>81</xdr:row>
      <xdr:rowOff>37464</xdr:rowOff>
    </xdr:to>
    <xdr:sp macro="" textlink="">
      <xdr:nvSpPr>
        <xdr:cNvPr id="346" name="楕円 345"/>
        <xdr:cNvSpPr/>
      </xdr:nvSpPr>
      <xdr:spPr>
        <a:xfrm>
          <a:off x="6921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113174</xdr:rowOff>
    </xdr:from>
    <xdr:ext cx="469744" cy="259045"/>
    <xdr:sp macro="" textlink="">
      <xdr:nvSpPr>
        <xdr:cNvPr id="347"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48"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49"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50"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26788</xdr:rowOff>
    </xdr:from>
    <xdr:ext cx="469744" cy="259045"/>
    <xdr:sp macro="" textlink="">
      <xdr:nvSpPr>
        <xdr:cNvPr id="351" name="n_1mainValue【公営住宅】&#10;一人当たり面積"/>
        <xdr:cNvSpPr txBox="1"/>
      </xdr:nvSpPr>
      <xdr:spPr>
        <a:xfrm>
          <a:off x="9391727"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38676</xdr:rowOff>
    </xdr:from>
    <xdr:ext cx="469744" cy="259045"/>
    <xdr:sp macro="" textlink="">
      <xdr:nvSpPr>
        <xdr:cNvPr id="352" name="n_2mainValue【公営住宅】&#10;一人当たり面積"/>
        <xdr:cNvSpPr txBox="1"/>
      </xdr:nvSpPr>
      <xdr:spPr>
        <a:xfrm>
          <a:off x="8515427"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53991</xdr:rowOff>
    </xdr:from>
    <xdr:ext cx="469744" cy="259045"/>
    <xdr:sp macro="" textlink="">
      <xdr:nvSpPr>
        <xdr:cNvPr id="353" name="n_4mainValue【公営住宅】&#10;一人当たり面積"/>
        <xdr:cNvSpPr txBox="1"/>
      </xdr:nvSpPr>
      <xdr:spPr>
        <a:xfrm>
          <a:off x="6737427" y="1359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94" name="直線コネクタ 393"/>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97"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98" name="直線コネクタ 397"/>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99"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00" name="フローチャート: 判断 399"/>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01" name="フローチャート: 判断 400"/>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02" name="フローチャート: 判断 401"/>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03" name="フローチャート: 判断 402"/>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04" name="フローチャート: 判断 403"/>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38735</xdr:rowOff>
    </xdr:from>
    <xdr:to>
      <xdr:col>85</xdr:col>
      <xdr:colOff>177800</xdr:colOff>
      <xdr:row>40</xdr:row>
      <xdr:rowOff>140335</xdr:rowOff>
    </xdr:to>
    <xdr:sp macro="" textlink="">
      <xdr:nvSpPr>
        <xdr:cNvPr id="410" name="楕円 409"/>
        <xdr:cNvSpPr/>
      </xdr:nvSpPr>
      <xdr:spPr>
        <a:xfrm>
          <a:off x="162687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17162</xdr:rowOff>
    </xdr:from>
    <xdr:ext cx="405111" cy="259045"/>
    <xdr:sp macro="" textlink="">
      <xdr:nvSpPr>
        <xdr:cNvPr id="411" name="【認定こども園・幼稚園・保育所】&#10;有形固定資産減価償却率該当値テキスト"/>
        <xdr:cNvSpPr txBox="1"/>
      </xdr:nvSpPr>
      <xdr:spPr>
        <a:xfrm>
          <a:off x="163576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114935</xdr:rowOff>
    </xdr:from>
    <xdr:to>
      <xdr:col>81</xdr:col>
      <xdr:colOff>101600</xdr:colOff>
      <xdr:row>40</xdr:row>
      <xdr:rowOff>45085</xdr:rowOff>
    </xdr:to>
    <xdr:sp macro="" textlink="">
      <xdr:nvSpPr>
        <xdr:cNvPr id="412" name="楕円 411"/>
        <xdr:cNvSpPr/>
      </xdr:nvSpPr>
      <xdr:spPr>
        <a:xfrm>
          <a:off x="15430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165735</xdr:rowOff>
    </xdr:from>
    <xdr:to>
      <xdr:col>85</xdr:col>
      <xdr:colOff>127000</xdr:colOff>
      <xdr:row>40</xdr:row>
      <xdr:rowOff>89535</xdr:rowOff>
    </xdr:to>
    <xdr:cxnSp macro="">
      <xdr:nvCxnSpPr>
        <xdr:cNvPr id="413" name="直線コネクタ 412"/>
        <xdr:cNvCxnSpPr/>
      </xdr:nvCxnSpPr>
      <xdr:spPr>
        <a:xfrm>
          <a:off x="15481300" y="685228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xdr:rowOff>
    </xdr:from>
    <xdr:to>
      <xdr:col>76</xdr:col>
      <xdr:colOff>165100</xdr:colOff>
      <xdr:row>40</xdr:row>
      <xdr:rowOff>106045</xdr:rowOff>
    </xdr:to>
    <xdr:sp macro="" textlink="">
      <xdr:nvSpPr>
        <xdr:cNvPr id="414" name="楕円 413"/>
        <xdr:cNvSpPr/>
      </xdr:nvSpPr>
      <xdr:spPr>
        <a:xfrm>
          <a:off x="14541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165735</xdr:rowOff>
    </xdr:from>
    <xdr:to>
      <xdr:col>81</xdr:col>
      <xdr:colOff>50800</xdr:colOff>
      <xdr:row>40</xdr:row>
      <xdr:rowOff>55245</xdr:rowOff>
    </xdr:to>
    <xdr:cxnSp macro="">
      <xdr:nvCxnSpPr>
        <xdr:cNvPr id="415" name="直線コネクタ 414"/>
        <xdr:cNvCxnSpPr/>
      </xdr:nvCxnSpPr>
      <xdr:spPr>
        <a:xfrm flipV="1">
          <a:off x="14592300" y="68522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86360</xdr:rowOff>
    </xdr:from>
    <xdr:to>
      <xdr:col>67</xdr:col>
      <xdr:colOff>101600</xdr:colOff>
      <xdr:row>40</xdr:row>
      <xdr:rowOff>16510</xdr:rowOff>
    </xdr:to>
    <xdr:sp macro="" textlink="">
      <xdr:nvSpPr>
        <xdr:cNvPr id="416" name="楕円 415"/>
        <xdr:cNvSpPr/>
      </xdr:nvSpPr>
      <xdr:spPr>
        <a:xfrm>
          <a:off x="1276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69232</xdr:rowOff>
    </xdr:from>
    <xdr:ext cx="405111" cy="259045"/>
    <xdr:sp macro="" textlink="">
      <xdr:nvSpPr>
        <xdr:cNvPr id="417"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18"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19"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0"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36212</xdr:rowOff>
    </xdr:from>
    <xdr:ext cx="405111" cy="259045"/>
    <xdr:sp macro="" textlink="">
      <xdr:nvSpPr>
        <xdr:cNvPr id="421" name="n_1mainValue【認定こども園・幼稚園・保育所】&#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97172</xdr:rowOff>
    </xdr:from>
    <xdr:ext cx="405111" cy="259045"/>
    <xdr:sp macro="" textlink="">
      <xdr:nvSpPr>
        <xdr:cNvPr id="422" name="n_2mainValue【認定こども園・幼稚園・保育所】&#10;有形固定資産減価償却率"/>
        <xdr:cNvSpPr txBox="1"/>
      </xdr:nvSpPr>
      <xdr:spPr>
        <a:xfrm>
          <a:off x="14389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7637</xdr:rowOff>
    </xdr:from>
    <xdr:ext cx="405111" cy="259045"/>
    <xdr:sp macro="" textlink="">
      <xdr:nvSpPr>
        <xdr:cNvPr id="423" name="n_4mainValue【認定こども園・幼稚園・保育所】&#10;有形固定資産減価償却率"/>
        <xdr:cNvSpPr txBox="1"/>
      </xdr:nvSpPr>
      <xdr:spPr>
        <a:xfrm>
          <a:off x="12611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45" name="直線コネクタ 44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7" name="直線コネクタ 44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4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49" name="直線コネクタ 44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50"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51" name="フローチャート: 判断 45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52" name="フローチャート: 判断 451"/>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53" name="フローチャート: 判断 45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54" name="フローチャート: 判断 453"/>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55" name="フローチャート: 判断 454"/>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461" name="楕円 460"/>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462" name="【認定こども園・幼稚園・保育所】&#10;一人当たり面積該当値テキスト"/>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463" name="楕円 462"/>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48768</xdr:rowOff>
    </xdr:to>
    <xdr:cxnSp macro="">
      <xdr:nvCxnSpPr>
        <xdr:cNvPr id="464" name="直線コネクタ 463"/>
        <xdr:cNvCxnSpPr/>
      </xdr:nvCxnSpPr>
      <xdr:spPr>
        <a:xfrm flipV="1">
          <a:off x="21323300" y="70759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169418</xdr:rowOff>
    </xdr:from>
    <xdr:to>
      <xdr:col>107</xdr:col>
      <xdr:colOff>101600</xdr:colOff>
      <xdr:row>41</xdr:row>
      <xdr:rowOff>99568</xdr:rowOff>
    </xdr:to>
    <xdr:sp macro="" textlink="">
      <xdr:nvSpPr>
        <xdr:cNvPr id="465" name="楕円 464"/>
        <xdr:cNvSpPr/>
      </xdr:nvSpPr>
      <xdr:spPr>
        <a:xfrm>
          <a:off x="20383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48768</xdr:rowOff>
    </xdr:from>
    <xdr:to>
      <xdr:col>111</xdr:col>
      <xdr:colOff>177800</xdr:colOff>
      <xdr:row>41</xdr:row>
      <xdr:rowOff>48768</xdr:rowOff>
    </xdr:to>
    <xdr:cxnSp macro="">
      <xdr:nvCxnSpPr>
        <xdr:cNvPr id="466" name="直線コネクタ 465"/>
        <xdr:cNvCxnSpPr/>
      </xdr:nvCxnSpPr>
      <xdr:spPr>
        <a:xfrm>
          <a:off x="20434300" y="707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xdr:rowOff>
    </xdr:from>
    <xdr:to>
      <xdr:col>98</xdr:col>
      <xdr:colOff>38100</xdr:colOff>
      <xdr:row>41</xdr:row>
      <xdr:rowOff>101854</xdr:rowOff>
    </xdr:to>
    <xdr:sp macro="" textlink="">
      <xdr:nvSpPr>
        <xdr:cNvPr id="467" name="楕円 466"/>
        <xdr:cNvSpPr/>
      </xdr:nvSpPr>
      <xdr:spPr>
        <a:xfrm>
          <a:off x="18605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68089</xdr:rowOff>
    </xdr:from>
    <xdr:ext cx="469744" cy="259045"/>
    <xdr:sp macro="" textlink="">
      <xdr:nvSpPr>
        <xdr:cNvPr id="468"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69"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70"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71"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472" name="n_1mainValue【認定こども園・幼稚園・保育所】&#10;一人当たり面積"/>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90695</xdr:rowOff>
    </xdr:from>
    <xdr:ext cx="469744" cy="259045"/>
    <xdr:sp macro="" textlink="">
      <xdr:nvSpPr>
        <xdr:cNvPr id="473" name="n_2mainValue【認定こども園・幼稚園・保育所】&#10;一人当たり面積"/>
        <xdr:cNvSpPr txBox="1"/>
      </xdr:nvSpPr>
      <xdr:spPr>
        <a:xfrm>
          <a:off x="20199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92981</xdr:rowOff>
    </xdr:from>
    <xdr:ext cx="469744" cy="259045"/>
    <xdr:sp macro="" textlink="">
      <xdr:nvSpPr>
        <xdr:cNvPr id="474" name="n_4mainValue【認定こども園・幼稚園・保育所】&#10;一人当たり面積"/>
        <xdr:cNvSpPr txBox="1"/>
      </xdr:nvSpPr>
      <xdr:spPr>
        <a:xfrm>
          <a:off x="18421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6" name="直線コネクタ 4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7" name="テキスト ボックス 48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8" name="直線コネクタ 4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9" name="テキスト ボックス 4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0" name="直線コネクタ 4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1" name="テキスト ボックス 4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2" name="直線コネクタ 4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3" name="テキスト ボックス 4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4" name="直線コネクタ 4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5" name="テキスト ボックス 4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7" name="テキスト ボックス 49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99" name="直線コネクタ 498"/>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00"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01" name="直線コネクタ 500"/>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0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03" name="直線コネクタ 50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04"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05" name="フローチャート: 判断 504"/>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06" name="フローチャート: 判断 505"/>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07" name="フローチャート: 判断 506"/>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08" name="フローチャート: 判断 507"/>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09" name="フローチャート: 判断 50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515" name="楕円 514"/>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81932</xdr:rowOff>
    </xdr:from>
    <xdr:ext cx="405111" cy="259045"/>
    <xdr:sp macro="" textlink="">
      <xdr:nvSpPr>
        <xdr:cNvPr id="516" name="【学校施設】&#10;有形固定資産減価償却率該当値テキスト"/>
        <xdr:cNvSpPr txBox="1"/>
      </xdr:nvSpPr>
      <xdr:spPr>
        <a:xfrm>
          <a:off x="16357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90170</xdr:rowOff>
    </xdr:from>
    <xdr:to>
      <xdr:col>81</xdr:col>
      <xdr:colOff>101600</xdr:colOff>
      <xdr:row>62</xdr:row>
      <xdr:rowOff>20320</xdr:rowOff>
    </xdr:to>
    <xdr:sp macro="" textlink="">
      <xdr:nvSpPr>
        <xdr:cNvPr id="517" name="楕円 516"/>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140970</xdr:rowOff>
    </xdr:from>
    <xdr:to>
      <xdr:col>85</xdr:col>
      <xdr:colOff>127000</xdr:colOff>
      <xdr:row>61</xdr:row>
      <xdr:rowOff>154305</xdr:rowOff>
    </xdr:to>
    <xdr:cxnSp macro="">
      <xdr:nvCxnSpPr>
        <xdr:cNvPr id="518" name="直線コネクタ 517"/>
        <xdr:cNvCxnSpPr/>
      </xdr:nvCxnSpPr>
      <xdr:spPr>
        <a:xfrm>
          <a:off x="15481300" y="10599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macro="" textlink="">
      <xdr:nvSpPr>
        <xdr:cNvPr id="519" name="楕円 518"/>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116205</xdr:rowOff>
    </xdr:from>
    <xdr:to>
      <xdr:col>81</xdr:col>
      <xdr:colOff>50800</xdr:colOff>
      <xdr:row>61</xdr:row>
      <xdr:rowOff>140970</xdr:rowOff>
    </xdr:to>
    <xdr:cxnSp macro="">
      <xdr:nvCxnSpPr>
        <xdr:cNvPr id="520" name="直線コネクタ 519"/>
        <xdr:cNvCxnSpPr/>
      </xdr:nvCxnSpPr>
      <xdr:spPr>
        <a:xfrm>
          <a:off x="14592300" y="10574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46355</xdr:rowOff>
    </xdr:from>
    <xdr:to>
      <xdr:col>67</xdr:col>
      <xdr:colOff>101600</xdr:colOff>
      <xdr:row>61</xdr:row>
      <xdr:rowOff>147955</xdr:rowOff>
    </xdr:to>
    <xdr:sp macro="" textlink="">
      <xdr:nvSpPr>
        <xdr:cNvPr id="521" name="楕円 520"/>
        <xdr:cNvSpPr/>
      </xdr:nvSpPr>
      <xdr:spPr>
        <a:xfrm>
          <a:off x="12763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114952</xdr:rowOff>
    </xdr:from>
    <xdr:ext cx="405111" cy="259045"/>
    <xdr:sp macro="" textlink="">
      <xdr:nvSpPr>
        <xdr:cNvPr id="522"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23"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24"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25"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11447</xdr:rowOff>
    </xdr:from>
    <xdr:ext cx="405111" cy="259045"/>
    <xdr:sp macro="" textlink="">
      <xdr:nvSpPr>
        <xdr:cNvPr id="526" name="n_1mainValue【学校施設】&#10;有形固定資産減価償却率"/>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158132</xdr:rowOff>
    </xdr:from>
    <xdr:ext cx="405111" cy="259045"/>
    <xdr:sp macro="" textlink="">
      <xdr:nvSpPr>
        <xdr:cNvPr id="527" name="n_2mainValue【学校施設】&#10;有形固定資産減価償却率"/>
        <xdr:cNvSpPr txBox="1"/>
      </xdr:nvSpPr>
      <xdr:spPr>
        <a:xfrm>
          <a:off x="14389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139082</xdr:rowOff>
    </xdr:from>
    <xdr:ext cx="405111" cy="259045"/>
    <xdr:sp macro="" textlink="">
      <xdr:nvSpPr>
        <xdr:cNvPr id="528" name="n_4mainValue【学校施設】&#10;有形固定資産減価償却率"/>
        <xdr:cNvSpPr txBox="1"/>
      </xdr:nvSpPr>
      <xdr:spPr>
        <a:xfrm>
          <a:off x="12611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7" name="テキスト ボックス 5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9" name="テキスト ボックス 5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53" name="直線コネクタ 552"/>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54"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55" name="直線コネクタ 554"/>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56"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57" name="直線コネクタ 556"/>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58"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59" name="フローチャート: 判断 558"/>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60" name="フローチャート: 判断 559"/>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61" name="フローチャート: 判断 560"/>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62" name="フローチャート: 判断 561"/>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63" name="フローチャート: 判断 562"/>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57404</xdr:rowOff>
    </xdr:from>
    <xdr:to>
      <xdr:col>116</xdr:col>
      <xdr:colOff>114300</xdr:colOff>
      <xdr:row>61</xdr:row>
      <xdr:rowOff>159004</xdr:rowOff>
    </xdr:to>
    <xdr:sp macro="" textlink="">
      <xdr:nvSpPr>
        <xdr:cNvPr id="569" name="楕円 568"/>
        <xdr:cNvSpPr/>
      </xdr:nvSpPr>
      <xdr:spPr>
        <a:xfrm>
          <a:off x="22110700" y="1051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80281</xdr:rowOff>
    </xdr:from>
    <xdr:ext cx="469744" cy="259045"/>
    <xdr:sp macro="" textlink="">
      <xdr:nvSpPr>
        <xdr:cNvPr id="570" name="【学校施設】&#10;一人当たり面積該当値テキスト"/>
        <xdr:cNvSpPr txBox="1"/>
      </xdr:nvSpPr>
      <xdr:spPr>
        <a:xfrm>
          <a:off x="22199600" y="1036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64262</xdr:rowOff>
    </xdr:from>
    <xdr:to>
      <xdr:col>112</xdr:col>
      <xdr:colOff>38100</xdr:colOff>
      <xdr:row>61</xdr:row>
      <xdr:rowOff>165862</xdr:rowOff>
    </xdr:to>
    <xdr:sp macro="" textlink="">
      <xdr:nvSpPr>
        <xdr:cNvPr id="571" name="楕円 570"/>
        <xdr:cNvSpPr/>
      </xdr:nvSpPr>
      <xdr:spPr>
        <a:xfrm>
          <a:off x="21272500" y="10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108204</xdr:rowOff>
    </xdr:from>
    <xdr:to>
      <xdr:col>116</xdr:col>
      <xdr:colOff>63500</xdr:colOff>
      <xdr:row>61</xdr:row>
      <xdr:rowOff>115062</xdr:rowOff>
    </xdr:to>
    <xdr:cxnSp macro="">
      <xdr:nvCxnSpPr>
        <xdr:cNvPr id="572" name="直線コネクタ 571"/>
        <xdr:cNvCxnSpPr/>
      </xdr:nvCxnSpPr>
      <xdr:spPr>
        <a:xfrm flipV="1">
          <a:off x="21323300" y="105666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79502</xdr:rowOff>
    </xdr:from>
    <xdr:to>
      <xdr:col>107</xdr:col>
      <xdr:colOff>101600</xdr:colOff>
      <xdr:row>62</xdr:row>
      <xdr:rowOff>9652</xdr:rowOff>
    </xdr:to>
    <xdr:sp macro="" textlink="">
      <xdr:nvSpPr>
        <xdr:cNvPr id="573" name="楕円 572"/>
        <xdr:cNvSpPr/>
      </xdr:nvSpPr>
      <xdr:spPr>
        <a:xfrm>
          <a:off x="20383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115062</xdr:rowOff>
    </xdr:from>
    <xdr:to>
      <xdr:col>111</xdr:col>
      <xdr:colOff>177800</xdr:colOff>
      <xdr:row>61</xdr:row>
      <xdr:rowOff>130302</xdr:rowOff>
    </xdr:to>
    <xdr:cxnSp macro="">
      <xdr:nvCxnSpPr>
        <xdr:cNvPr id="574" name="直線コネクタ 573"/>
        <xdr:cNvCxnSpPr/>
      </xdr:nvCxnSpPr>
      <xdr:spPr>
        <a:xfrm flipV="1">
          <a:off x="20434300" y="1057351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100076</xdr:rowOff>
    </xdr:from>
    <xdr:to>
      <xdr:col>98</xdr:col>
      <xdr:colOff>38100</xdr:colOff>
      <xdr:row>62</xdr:row>
      <xdr:rowOff>30226</xdr:rowOff>
    </xdr:to>
    <xdr:sp macro="" textlink="">
      <xdr:nvSpPr>
        <xdr:cNvPr id="575" name="楕円 574"/>
        <xdr:cNvSpPr/>
      </xdr:nvSpPr>
      <xdr:spPr>
        <a:xfrm>
          <a:off x="18605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63263</xdr:rowOff>
    </xdr:from>
    <xdr:ext cx="469744" cy="259045"/>
    <xdr:sp macro="" textlink="">
      <xdr:nvSpPr>
        <xdr:cNvPr id="576"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77"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78"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579"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10939</xdr:rowOff>
    </xdr:from>
    <xdr:ext cx="469744" cy="259045"/>
    <xdr:sp macro="" textlink="">
      <xdr:nvSpPr>
        <xdr:cNvPr id="580" name="n_1mainValue【学校施設】&#10;一人当たり面積"/>
        <xdr:cNvSpPr txBox="1"/>
      </xdr:nvSpPr>
      <xdr:spPr>
        <a:xfrm>
          <a:off x="21075727" y="102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581" name="n_2mainValue【学校施設】&#10;一人当たり面積"/>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46753</xdr:rowOff>
    </xdr:from>
    <xdr:ext cx="469744" cy="259045"/>
    <xdr:sp macro="" textlink="">
      <xdr:nvSpPr>
        <xdr:cNvPr id="582" name="n_4mainValue【学校施設】&#10;一人当たり面積"/>
        <xdr:cNvSpPr txBox="1"/>
      </xdr:nvSpPr>
      <xdr:spPr>
        <a:xfrm>
          <a:off x="18421427" y="103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0" name="直線コネクタ 6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1" name="テキスト ボックス 6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2" name="直線コネクタ 6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3" name="テキスト ボックス 6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4" name="直線コネクタ 6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5" name="テキスト ボックス 6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6" name="直線コネクタ 6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7" name="テキスト ボックス 6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8" name="直線コネクタ 6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9" name="テキスト ボックス 6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0" name="直線コネクタ 6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1" name="テキスト ボックス 6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24" name="直線コネクタ 62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6" name="直線コネクタ 62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2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28" name="直線コネクタ 62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2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30" name="フローチャート: 判断 62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31" name="フローチャート: 判断 63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32" name="フローチャート: 判断 63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33" name="フローチャート: 判断 63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34" name="フローチャート: 判断 63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640" name="楕円 639"/>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72770</xdr:rowOff>
    </xdr:from>
    <xdr:ext cx="405111" cy="259045"/>
    <xdr:sp macro="" textlink="">
      <xdr:nvSpPr>
        <xdr:cNvPr id="641" name="【公民館】&#10;有形固定資産減価償却率該当値テキスト"/>
        <xdr:cNvSpPr txBox="1"/>
      </xdr:nvSpPr>
      <xdr:spPr>
        <a:xfrm>
          <a:off x="16357600" y="1790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642" name="楕円 641"/>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100693</xdr:rowOff>
    </xdr:to>
    <xdr:cxnSp macro="">
      <xdr:nvCxnSpPr>
        <xdr:cNvPr id="643" name="直線コネクタ 642"/>
        <xdr:cNvCxnSpPr/>
      </xdr:nvCxnSpPr>
      <xdr:spPr>
        <a:xfrm>
          <a:off x="15481300" y="18053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44" name="楕円 643"/>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51707</xdr:rowOff>
    </xdr:to>
    <xdr:cxnSp macro="">
      <xdr:nvCxnSpPr>
        <xdr:cNvPr id="645" name="直線コネクタ 644"/>
        <xdr:cNvCxnSpPr/>
      </xdr:nvCxnSpPr>
      <xdr:spPr>
        <a:xfrm>
          <a:off x="14592300" y="180000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20501</xdr:rowOff>
    </xdr:from>
    <xdr:to>
      <xdr:col>67</xdr:col>
      <xdr:colOff>101600</xdr:colOff>
      <xdr:row>104</xdr:row>
      <xdr:rowOff>122101</xdr:rowOff>
    </xdr:to>
    <xdr:sp macro="" textlink="">
      <xdr:nvSpPr>
        <xdr:cNvPr id="646" name="楕円 645"/>
        <xdr:cNvSpPr/>
      </xdr:nvSpPr>
      <xdr:spPr>
        <a:xfrm>
          <a:off x="12763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170378</xdr:rowOff>
    </xdr:from>
    <xdr:ext cx="405111" cy="259045"/>
    <xdr:sp macro="" textlink="">
      <xdr:nvSpPr>
        <xdr:cNvPr id="647"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48"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49"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50"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119034</xdr:rowOff>
    </xdr:from>
    <xdr:ext cx="405111" cy="259045"/>
    <xdr:sp macro="" textlink="">
      <xdr:nvSpPr>
        <xdr:cNvPr id="651" name="n_1mainValue【公民館】&#10;有形固定資産減価償却率"/>
        <xdr:cNvSpPr txBox="1"/>
      </xdr:nvSpPr>
      <xdr:spPr>
        <a:xfrm>
          <a:off x="152660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65150</xdr:rowOff>
    </xdr:from>
    <xdr:ext cx="405111" cy="259045"/>
    <xdr:sp macro="" textlink="">
      <xdr:nvSpPr>
        <xdr:cNvPr id="652" name="n_2mainValue【公民館】&#10;有形固定資産減価償却率"/>
        <xdr:cNvSpPr txBox="1"/>
      </xdr:nvSpPr>
      <xdr:spPr>
        <a:xfrm>
          <a:off x="14389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138628</xdr:rowOff>
    </xdr:from>
    <xdr:ext cx="405111" cy="259045"/>
    <xdr:sp macro="" textlink="">
      <xdr:nvSpPr>
        <xdr:cNvPr id="653" name="n_4mainValue【公民館】&#10;有形固定資産減価償却率"/>
        <xdr:cNvSpPr txBox="1"/>
      </xdr:nvSpPr>
      <xdr:spPr>
        <a:xfrm>
          <a:off x="12611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79" name="直線コネクタ 678"/>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1" name="直線コネクタ 68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82"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83" name="直線コネクタ 682"/>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84"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85" name="フローチャート: 判断 684"/>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86" name="フローチャート: 判断 68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87" name="フローチャート: 判断 686"/>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88" name="フローチャート: 判断 687"/>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89" name="フローチャート: 判断 688"/>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695" name="楕円 694"/>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696" name="【公民館】&#10;一人当たり面積該当値テキスト"/>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144599</xdr:rowOff>
    </xdr:from>
    <xdr:to>
      <xdr:col>112</xdr:col>
      <xdr:colOff>38100</xdr:colOff>
      <xdr:row>106</xdr:row>
      <xdr:rowOff>74749</xdr:rowOff>
    </xdr:to>
    <xdr:sp macro="" textlink="">
      <xdr:nvSpPr>
        <xdr:cNvPr id="697" name="楕円 696"/>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23949</xdr:rowOff>
    </xdr:to>
    <xdr:cxnSp macro="">
      <xdr:nvCxnSpPr>
        <xdr:cNvPr id="698" name="直線コネクタ 697"/>
        <xdr:cNvCxnSpPr/>
      </xdr:nvCxnSpPr>
      <xdr:spPr>
        <a:xfrm flipV="1">
          <a:off x="21323300" y="181943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9" name="楕円 698"/>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30480</xdr:rowOff>
    </xdr:to>
    <xdr:cxnSp macro="">
      <xdr:nvCxnSpPr>
        <xdr:cNvPr id="700" name="直線コネクタ 699"/>
        <xdr:cNvCxnSpPr/>
      </xdr:nvCxnSpPr>
      <xdr:spPr>
        <a:xfrm flipV="1">
          <a:off x="20434300" y="1819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701" name="楕円 700"/>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15257</xdr:rowOff>
    </xdr:from>
    <xdr:ext cx="469744" cy="259045"/>
    <xdr:sp macro="" textlink="">
      <xdr:nvSpPr>
        <xdr:cNvPr id="702"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03"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04"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05"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91276</xdr:rowOff>
    </xdr:from>
    <xdr:ext cx="469744" cy="259045"/>
    <xdr:sp macro="" textlink="">
      <xdr:nvSpPr>
        <xdr:cNvPr id="706" name="n_1mainValue【公民館】&#10;一人当たり面積"/>
        <xdr:cNvSpPr txBox="1"/>
      </xdr:nvSpPr>
      <xdr:spPr>
        <a:xfrm>
          <a:off x="21075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07" name="n_2main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708" name="n_4mainValue【公民館】&#10;一人当たり面積"/>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一人当たり面積は類似団体に比べ多く、老朽化も進んでいる。今後は町営住宅長寿命化計画に基づいて施設の改修や除却を進めていく。また、他の施設においても類似団体よりも老朽化している施設区分が多いが、耐用年数ではなく使用可能年数を考慮して運営を行っているので問題はない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27,990
27,582
11.01
13,958,629
13,505,043
394,082
5,953,254
7,793,163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66222</xdr:rowOff>
    </xdr:from>
    <xdr:to>
      <xdr:col>24</xdr:col>
      <xdr:colOff>114300</xdr:colOff>
      <xdr:row>36</xdr:row>
      <xdr:rowOff>167822</xdr:rowOff>
    </xdr:to>
    <xdr:sp macro="" textlink="">
      <xdr:nvSpPr>
        <xdr:cNvPr id="74" name="楕円 73"/>
        <xdr:cNvSpPr/>
      </xdr:nvSpPr>
      <xdr:spPr>
        <a:xfrm>
          <a:off x="45847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89099</xdr:rowOff>
    </xdr:from>
    <xdr:ext cx="405111" cy="259045"/>
    <xdr:sp macro="" textlink="">
      <xdr:nvSpPr>
        <xdr:cNvPr id="75" name="【図書館】&#10;有形固定資産減価償却率該当値テキスト"/>
        <xdr:cNvSpPr txBox="1"/>
      </xdr:nvSpPr>
      <xdr:spPr>
        <a:xfrm>
          <a:off x="4673600"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6" name="楕円 75"/>
        <xdr:cNvSpPr/>
      </xdr:nvSpPr>
      <xdr:spPr>
        <a:xfrm>
          <a:off x="3746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77833</xdr:rowOff>
    </xdr:from>
    <xdr:to>
      <xdr:col>24</xdr:col>
      <xdr:colOff>63500</xdr:colOff>
      <xdr:row>36</xdr:row>
      <xdr:rowOff>117022</xdr:rowOff>
    </xdr:to>
    <xdr:cxnSp macro="">
      <xdr:nvCxnSpPr>
        <xdr:cNvPr id="77" name="直線コネクタ 76"/>
        <xdr:cNvCxnSpPr/>
      </xdr:nvCxnSpPr>
      <xdr:spPr>
        <a:xfrm>
          <a:off x="3797300" y="625003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43361</xdr:rowOff>
    </xdr:from>
    <xdr:to>
      <xdr:col>15</xdr:col>
      <xdr:colOff>101600</xdr:colOff>
      <xdr:row>36</xdr:row>
      <xdr:rowOff>144961</xdr:rowOff>
    </xdr:to>
    <xdr:sp macro="" textlink="">
      <xdr:nvSpPr>
        <xdr:cNvPr id="78" name="楕円 77"/>
        <xdr:cNvSpPr/>
      </xdr:nvSpPr>
      <xdr:spPr>
        <a:xfrm>
          <a:off x="2857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94161</xdr:rowOff>
    </xdr:to>
    <xdr:cxnSp macro="">
      <xdr:nvCxnSpPr>
        <xdr:cNvPr id="79" name="直線コネクタ 78"/>
        <xdr:cNvCxnSpPr/>
      </xdr:nvCxnSpPr>
      <xdr:spPr>
        <a:xfrm flipV="1">
          <a:off x="2908300" y="625003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144599</xdr:rowOff>
    </xdr:from>
    <xdr:to>
      <xdr:col>6</xdr:col>
      <xdr:colOff>38100</xdr:colOff>
      <xdr:row>36</xdr:row>
      <xdr:rowOff>74749</xdr:rowOff>
    </xdr:to>
    <xdr:sp macro="" textlink="">
      <xdr:nvSpPr>
        <xdr:cNvPr id="80" name="楕円 79"/>
        <xdr:cNvSpPr/>
      </xdr:nvSpPr>
      <xdr:spPr>
        <a:xfrm>
          <a:off x="1079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108330</xdr:rowOff>
    </xdr:from>
    <xdr:ext cx="405111" cy="259045"/>
    <xdr:sp macro="" textlink="">
      <xdr:nvSpPr>
        <xdr:cNvPr id="81"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2"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4"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145160</xdr:rowOff>
    </xdr:from>
    <xdr:ext cx="405111" cy="259045"/>
    <xdr:sp macro="" textlink="">
      <xdr:nvSpPr>
        <xdr:cNvPr id="85" name="n_1mainValue【図書館】&#10;有形固定資産減価償却率"/>
        <xdr:cNvSpPr txBox="1"/>
      </xdr:nvSpPr>
      <xdr:spPr>
        <a:xfrm>
          <a:off x="3582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161488</xdr:rowOff>
    </xdr:from>
    <xdr:ext cx="405111" cy="259045"/>
    <xdr:sp macro="" textlink="">
      <xdr:nvSpPr>
        <xdr:cNvPr id="86" name="n_2mainValue【図書館】&#10;有形固定資産減価償却率"/>
        <xdr:cNvSpPr txBox="1"/>
      </xdr:nvSpPr>
      <xdr:spPr>
        <a:xfrm>
          <a:off x="2705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91276</xdr:rowOff>
    </xdr:from>
    <xdr:ext cx="405111" cy="259045"/>
    <xdr:sp macro="" textlink="">
      <xdr:nvSpPr>
        <xdr:cNvPr id="87" name="n_4mainValue【図書館】&#10;有形固定資産減価償却率"/>
        <xdr:cNvSpPr txBox="1"/>
      </xdr:nvSpPr>
      <xdr:spPr>
        <a:xfrm>
          <a:off x="927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1" name="直線コネクタ 110"/>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4"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5" name="直線コネクタ 114"/>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6"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7" name="フローチャート: 判断 116"/>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8" name="フローチャート: 判断 117"/>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9" name="フローチャート: 判断 118"/>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0" name="フローチャート: 判断 119"/>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1" name="フローチャート: 判断 120"/>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143510</xdr:rowOff>
    </xdr:from>
    <xdr:to>
      <xdr:col>55</xdr:col>
      <xdr:colOff>50800</xdr:colOff>
      <xdr:row>39</xdr:row>
      <xdr:rowOff>73660</xdr:rowOff>
    </xdr:to>
    <xdr:sp macro="" textlink="">
      <xdr:nvSpPr>
        <xdr:cNvPr id="127" name="楕円 126"/>
        <xdr:cNvSpPr/>
      </xdr:nvSpPr>
      <xdr:spPr>
        <a:xfrm>
          <a:off x="10426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166387</xdr:rowOff>
    </xdr:from>
    <xdr:ext cx="469744" cy="259045"/>
    <xdr:sp macro="" textlink="">
      <xdr:nvSpPr>
        <xdr:cNvPr id="128" name="【図書館】&#10;一人当たり面積該当値テキスト"/>
        <xdr:cNvSpPr txBox="1"/>
      </xdr:nvSpPr>
      <xdr:spPr>
        <a:xfrm>
          <a:off x="10515600"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147320</xdr:rowOff>
    </xdr:from>
    <xdr:to>
      <xdr:col>50</xdr:col>
      <xdr:colOff>165100</xdr:colOff>
      <xdr:row>39</xdr:row>
      <xdr:rowOff>77470</xdr:rowOff>
    </xdr:to>
    <xdr:sp macro="" textlink="">
      <xdr:nvSpPr>
        <xdr:cNvPr id="129" name="楕円 128"/>
        <xdr:cNvSpPr/>
      </xdr:nvSpPr>
      <xdr:spPr>
        <a:xfrm>
          <a:off x="9588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22860</xdr:rowOff>
    </xdr:from>
    <xdr:to>
      <xdr:col>55</xdr:col>
      <xdr:colOff>0</xdr:colOff>
      <xdr:row>39</xdr:row>
      <xdr:rowOff>26670</xdr:rowOff>
    </xdr:to>
    <xdr:cxnSp macro="">
      <xdr:nvCxnSpPr>
        <xdr:cNvPr id="130" name="直線コネクタ 129"/>
        <xdr:cNvCxnSpPr/>
      </xdr:nvCxnSpPr>
      <xdr:spPr>
        <a:xfrm flipV="1">
          <a:off x="9639300" y="6709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151130</xdr:rowOff>
    </xdr:from>
    <xdr:to>
      <xdr:col>46</xdr:col>
      <xdr:colOff>38100</xdr:colOff>
      <xdr:row>39</xdr:row>
      <xdr:rowOff>81280</xdr:rowOff>
    </xdr:to>
    <xdr:sp macro="" textlink="">
      <xdr:nvSpPr>
        <xdr:cNvPr id="131" name="楕円 130"/>
        <xdr:cNvSpPr/>
      </xdr:nvSpPr>
      <xdr:spPr>
        <a:xfrm>
          <a:off x="869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26670</xdr:rowOff>
    </xdr:from>
    <xdr:to>
      <xdr:col>50</xdr:col>
      <xdr:colOff>114300</xdr:colOff>
      <xdr:row>39</xdr:row>
      <xdr:rowOff>30480</xdr:rowOff>
    </xdr:to>
    <xdr:cxnSp macro="">
      <xdr:nvCxnSpPr>
        <xdr:cNvPr id="132" name="直線コネクタ 131"/>
        <xdr:cNvCxnSpPr/>
      </xdr:nvCxnSpPr>
      <xdr:spPr>
        <a:xfrm flipV="1">
          <a:off x="8750300" y="671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xdr:rowOff>
    </xdr:from>
    <xdr:to>
      <xdr:col>36</xdr:col>
      <xdr:colOff>165100</xdr:colOff>
      <xdr:row>39</xdr:row>
      <xdr:rowOff>104140</xdr:rowOff>
    </xdr:to>
    <xdr:sp macro="" textlink="">
      <xdr:nvSpPr>
        <xdr:cNvPr id="133" name="楕円 132"/>
        <xdr:cNvSpPr/>
      </xdr:nvSpPr>
      <xdr:spPr>
        <a:xfrm>
          <a:off x="692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22877</xdr:rowOff>
    </xdr:from>
    <xdr:ext cx="469744" cy="259045"/>
    <xdr:sp macro="" textlink="">
      <xdr:nvSpPr>
        <xdr:cNvPr id="134"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35"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6"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37"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93997</xdr:rowOff>
    </xdr:from>
    <xdr:ext cx="469744" cy="259045"/>
    <xdr:sp macro="" textlink="">
      <xdr:nvSpPr>
        <xdr:cNvPr id="138" name="n_1mainValue【図書館】&#10;一人当たり面積"/>
        <xdr:cNvSpPr txBox="1"/>
      </xdr:nvSpPr>
      <xdr:spPr>
        <a:xfrm>
          <a:off x="9391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97807</xdr:rowOff>
    </xdr:from>
    <xdr:ext cx="469744" cy="259045"/>
    <xdr:sp macro="" textlink="">
      <xdr:nvSpPr>
        <xdr:cNvPr id="139" name="n_2mainValue【図書館】&#10;一人当たり面積"/>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main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6" name="直線コネクタ 165"/>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9"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0" name="直線コネクタ 169"/>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1"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2" name="フローチャート: 判断 171"/>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3" name="フローチャート: 判断 172"/>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4" name="フローチャート: 判断 173"/>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5" name="フローチャート: 判断 174"/>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6" name="フローチャート: 判断 175"/>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171269</xdr:rowOff>
    </xdr:from>
    <xdr:to>
      <xdr:col>24</xdr:col>
      <xdr:colOff>114300</xdr:colOff>
      <xdr:row>63</xdr:row>
      <xdr:rowOff>101419</xdr:rowOff>
    </xdr:to>
    <xdr:sp macro="" textlink="">
      <xdr:nvSpPr>
        <xdr:cNvPr id="182" name="楕円 181"/>
        <xdr:cNvSpPr/>
      </xdr:nvSpPr>
      <xdr:spPr>
        <a:xfrm>
          <a:off x="4584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149696</xdr:rowOff>
    </xdr:from>
    <xdr:ext cx="405111" cy="259045"/>
    <xdr:sp macro="" textlink="">
      <xdr:nvSpPr>
        <xdr:cNvPr id="183" name="【体育館・プール】&#10;有形固定資産減価償却率該当値テキスト"/>
        <xdr:cNvSpPr txBox="1"/>
      </xdr:nvSpPr>
      <xdr:spPr>
        <a:xfrm>
          <a:off x="4673600"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84" name="楕円 183"/>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50619</xdr:rowOff>
    </xdr:to>
    <xdr:cxnSp macro="">
      <xdr:nvCxnSpPr>
        <xdr:cNvPr id="185" name="直線コネクタ 184"/>
        <xdr:cNvCxnSpPr/>
      </xdr:nvCxnSpPr>
      <xdr:spPr>
        <a:xfrm>
          <a:off x="3797300" y="107997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110853</xdr:rowOff>
    </xdr:from>
    <xdr:to>
      <xdr:col>15</xdr:col>
      <xdr:colOff>101600</xdr:colOff>
      <xdr:row>63</xdr:row>
      <xdr:rowOff>41003</xdr:rowOff>
    </xdr:to>
    <xdr:sp macro="" textlink="">
      <xdr:nvSpPr>
        <xdr:cNvPr id="186" name="楕円 185"/>
        <xdr:cNvSpPr/>
      </xdr:nvSpPr>
      <xdr:spPr>
        <a:xfrm>
          <a:off x="2857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161653</xdr:rowOff>
    </xdr:from>
    <xdr:to>
      <xdr:col>19</xdr:col>
      <xdr:colOff>177800</xdr:colOff>
      <xdr:row>62</xdr:row>
      <xdr:rowOff>169817</xdr:rowOff>
    </xdr:to>
    <xdr:cxnSp macro="">
      <xdr:nvCxnSpPr>
        <xdr:cNvPr id="187" name="直線コネクタ 186"/>
        <xdr:cNvCxnSpPr/>
      </xdr:nvCxnSpPr>
      <xdr:spPr>
        <a:xfrm>
          <a:off x="2908300" y="107915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79828</xdr:rowOff>
    </xdr:from>
    <xdr:to>
      <xdr:col>6</xdr:col>
      <xdr:colOff>38100</xdr:colOff>
      <xdr:row>63</xdr:row>
      <xdr:rowOff>9978</xdr:rowOff>
    </xdr:to>
    <xdr:sp macro="" textlink="">
      <xdr:nvSpPr>
        <xdr:cNvPr id="188" name="楕円 187"/>
        <xdr:cNvSpPr/>
      </xdr:nvSpPr>
      <xdr:spPr>
        <a:xfrm>
          <a:off x="1079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117946</xdr:rowOff>
    </xdr:from>
    <xdr:ext cx="405111" cy="259045"/>
    <xdr:sp macro="" textlink="">
      <xdr:nvSpPr>
        <xdr:cNvPr id="189"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0"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1"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2"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193" name="n_1mainValue【体育館・プール】&#10;有形固定資産減価償却率"/>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32130</xdr:rowOff>
    </xdr:from>
    <xdr:ext cx="405111" cy="259045"/>
    <xdr:sp macro="" textlink="">
      <xdr:nvSpPr>
        <xdr:cNvPr id="194" name="n_2mainValue【体育館・プール】&#10;有形固定資産減価償却率"/>
        <xdr:cNvSpPr txBox="1"/>
      </xdr:nvSpPr>
      <xdr:spPr>
        <a:xfrm>
          <a:off x="2705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1105</xdr:rowOff>
    </xdr:from>
    <xdr:ext cx="405111" cy="259045"/>
    <xdr:sp macro="" textlink="">
      <xdr:nvSpPr>
        <xdr:cNvPr id="195" name="n_4mainValue【体育館・プール】&#10;有形固定資産減価償却率"/>
        <xdr:cNvSpPr txBox="1"/>
      </xdr:nvSpPr>
      <xdr:spPr>
        <a:xfrm>
          <a:off x="927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9" name="直線コネクタ 218"/>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2"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3" name="直線コネクタ 222"/>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24"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5" name="フローチャート: 判断 224"/>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6" name="フローチャート: 判断 225"/>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7" name="フローチャート: 判断 226"/>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8" name="フローチャート: 判断 227"/>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9" name="フローチャート: 判断 22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5" name="楕円 234"/>
        <xdr:cNvSpPr/>
      </xdr:nvSpPr>
      <xdr:spPr>
        <a:xfrm>
          <a:off x="10426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73042</xdr:rowOff>
    </xdr:from>
    <xdr:ext cx="469744" cy="259045"/>
    <xdr:sp macro="" textlink="">
      <xdr:nvSpPr>
        <xdr:cNvPr id="236" name="【体育館・プール】&#10;一人当たり面積該当値テキスト"/>
        <xdr:cNvSpPr txBox="1"/>
      </xdr:nvSpPr>
      <xdr:spPr>
        <a:xfrm>
          <a:off x="10515600" y="1053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37" name="楕円 236"/>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100965</xdr:rowOff>
    </xdr:from>
    <xdr:to>
      <xdr:col>55</xdr:col>
      <xdr:colOff>0</xdr:colOff>
      <xdr:row>62</xdr:row>
      <xdr:rowOff>102870</xdr:rowOff>
    </xdr:to>
    <xdr:cxnSp macro="">
      <xdr:nvCxnSpPr>
        <xdr:cNvPr id="238" name="直線コネクタ 237"/>
        <xdr:cNvCxnSpPr/>
      </xdr:nvCxnSpPr>
      <xdr:spPr>
        <a:xfrm flipV="1">
          <a:off x="9639300" y="107308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39" name="楕円 238"/>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106680</xdr:rowOff>
    </xdr:to>
    <xdr:cxnSp macro="">
      <xdr:nvCxnSpPr>
        <xdr:cNvPr id="240" name="直線コネクタ 239"/>
        <xdr:cNvCxnSpPr/>
      </xdr:nvCxnSpPr>
      <xdr:spPr>
        <a:xfrm flipV="1">
          <a:off x="8750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92075</xdr:rowOff>
    </xdr:from>
    <xdr:to>
      <xdr:col>36</xdr:col>
      <xdr:colOff>165100</xdr:colOff>
      <xdr:row>63</xdr:row>
      <xdr:rowOff>22225</xdr:rowOff>
    </xdr:to>
    <xdr:sp macro="" textlink="">
      <xdr:nvSpPr>
        <xdr:cNvPr id="241" name="楕円 240"/>
        <xdr:cNvSpPr/>
      </xdr:nvSpPr>
      <xdr:spPr>
        <a:xfrm>
          <a:off x="6921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146702</xdr:rowOff>
    </xdr:from>
    <xdr:ext cx="469744" cy="259045"/>
    <xdr:sp macro="" textlink="">
      <xdr:nvSpPr>
        <xdr:cNvPr id="242"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43"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44"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45"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170197</xdr:rowOff>
    </xdr:from>
    <xdr:ext cx="469744" cy="259045"/>
    <xdr:sp macro="" textlink="">
      <xdr:nvSpPr>
        <xdr:cNvPr id="246" name="n_1mainValue【体育館・プール】&#10;一人当たり面積"/>
        <xdr:cNvSpPr txBox="1"/>
      </xdr:nvSpPr>
      <xdr:spPr>
        <a:xfrm>
          <a:off x="93917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47"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13352</xdr:rowOff>
    </xdr:from>
    <xdr:ext cx="469744" cy="259045"/>
    <xdr:sp macro="" textlink="">
      <xdr:nvSpPr>
        <xdr:cNvPr id="248" name="n_4mainValue【体育館・プール】&#10;一人当たり面積"/>
        <xdr:cNvSpPr txBox="1"/>
      </xdr:nvSpPr>
      <xdr:spPr>
        <a:xfrm>
          <a:off x="6737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74" name="直線コネクタ 273"/>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77"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78" name="直線コネクタ 277"/>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79"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80" name="フローチャート: 判断 279"/>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81" name="フローチャート: 判断 280"/>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82" name="フローチャート: 判断 281"/>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83" name="フローチャート: 判断 282"/>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84" name="フローチャート: 判断 283"/>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290" name="楕円 289"/>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291" name="【福祉施設】&#10;有形固定資産減価償却率該当値テキスト"/>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292" name="楕円 291"/>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80555</xdr:rowOff>
    </xdr:to>
    <xdr:cxnSp macro="">
      <xdr:nvCxnSpPr>
        <xdr:cNvPr id="293" name="直線コネクタ 292"/>
        <xdr:cNvCxnSpPr/>
      </xdr:nvCxnSpPr>
      <xdr:spPr>
        <a:xfrm>
          <a:off x="3797300" y="1445622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11793</xdr:rowOff>
    </xdr:from>
    <xdr:to>
      <xdr:col>15</xdr:col>
      <xdr:colOff>101600</xdr:colOff>
      <xdr:row>85</xdr:row>
      <xdr:rowOff>113393</xdr:rowOff>
    </xdr:to>
    <xdr:sp macro="" textlink="">
      <xdr:nvSpPr>
        <xdr:cNvPr id="294" name="楕円 293"/>
        <xdr:cNvSpPr/>
      </xdr:nvSpPr>
      <xdr:spPr>
        <a:xfrm>
          <a:off x="2857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54429</xdr:rowOff>
    </xdr:from>
    <xdr:to>
      <xdr:col>19</xdr:col>
      <xdr:colOff>177800</xdr:colOff>
      <xdr:row>85</xdr:row>
      <xdr:rowOff>62593</xdr:rowOff>
    </xdr:to>
    <xdr:cxnSp macro="">
      <xdr:nvCxnSpPr>
        <xdr:cNvPr id="295" name="直線コネクタ 294"/>
        <xdr:cNvCxnSpPr/>
      </xdr:nvCxnSpPr>
      <xdr:spPr>
        <a:xfrm flipV="1">
          <a:off x="2908300" y="144562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296" name="楕円 295"/>
        <xdr:cNvSpPr/>
      </xdr:nvSpPr>
      <xdr:spPr>
        <a:xfrm>
          <a:off x="107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61340</xdr:rowOff>
    </xdr:from>
    <xdr:ext cx="405111" cy="259045"/>
    <xdr:sp macro="" textlink="">
      <xdr:nvSpPr>
        <xdr:cNvPr id="297"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98"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99"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00"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01" name="n_1mainValue【福祉施設】&#10;有形固定資産減価償却率"/>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104520</xdr:rowOff>
    </xdr:from>
    <xdr:ext cx="405111" cy="259045"/>
    <xdr:sp macro="" textlink="">
      <xdr:nvSpPr>
        <xdr:cNvPr id="302" name="n_2mainValue【福祉施設】&#10;有形固定資産減価償却率"/>
        <xdr:cNvSpPr txBox="1"/>
      </xdr:nvSpPr>
      <xdr:spPr>
        <a:xfrm>
          <a:off x="2705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03" name="n_4mainValue【福祉施設】&#10;有形固定資産減価償却率"/>
        <xdr:cNvSpPr txBox="1"/>
      </xdr:nvSpPr>
      <xdr:spPr>
        <a:xfrm>
          <a:off x="927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4" name="直線コネクタ 31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5" name="テキスト ボックス 31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6" name="直線コネクタ 31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7" name="テキスト ボックス 31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8" name="直線コネクタ 31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9" name="テキスト ボックス 31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0" name="直線コネクタ 31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1" name="テキスト ボックス 32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25" name="直線コネクタ 32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2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27" name="直線コネクタ 32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2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29" name="直線コネクタ 32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3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31" name="フローチャート: 判断 33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32" name="フローチャート: 判断 33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33" name="フローチャート: 判断 33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34" name="フローチャート: 判断 33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35" name="フローチャート: 判断 33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41" name="楕円 340"/>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107459</xdr:rowOff>
    </xdr:from>
    <xdr:ext cx="469744" cy="259045"/>
    <xdr:sp macro="" textlink="">
      <xdr:nvSpPr>
        <xdr:cNvPr id="342" name="【福祉施設】&#10;一人当たり面積該当値テキスト"/>
        <xdr:cNvSpPr txBox="1"/>
      </xdr:nvSpPr>
      <xdr:spPr>
        <a:xfrm>
          <a:off x="10515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43" name="楕円 342"/>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8382</xdr:rowOff>
    </xdr:to>
    <xdr:cxnSp macro="">
      <xdr:nvCxnSpPr>
        <xdr:cNvPr id="344" name="直線コネクタ 343"/>
        <xdr:cNvCxnSpPr/>
      </xdr:nvCxnSpPr>
      <xdr:spPr>
        <a:xfrm>
          <a:off x="9639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45" name="楕円 344"/>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8382</xdr:rowOff>
    </xdr:to>
    <xdr:cxnSp macro="">
      <xdr:nvCxnSpPr>
        <xdr:cNvPr id="346" name="直線コネクタ 345"/>
        <xdr:cNvCxnSpPr/>
      </xdr:nvCxnSpPr>
      <xdr:spPr>
        <a:xfrm>
          <a:off x="8750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xdr:rowOff>
    </xdr:from>
    <xdr:to>
      <xdr:col>36</xdr:col>
      <xdr:colOff>165100</xdr:colOff>
      <xdr:row>84</xdr:row>
      <xdr:rowOff>116332</xdr:rowOff>
    </xdr:to>
    <xdr:sp macro="" textlink="">
      <xdr:nvSpPr>
        <xdr:cNvPr id="347" name="楕円 346"/>
        <xdr:cNvSpPr/>
      </xdr:nvSpPr>
      <xdr:spPr>
        <a:xfrm>
          <a:off x="6921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36847</xdr:rowOff>
    </xdr:from>
    <xdr:ext cx="469744" cy="259045"/>
    <xdr:sp macro="" textlink="">
      <xdr:nvSpPr>
        <xdr:cNvPr id="348"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49"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50"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51"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52" name="n_1mainValue【福祉施設】&#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53" name="n_2mainValue【福祉施設】&#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107459</xdr:rowOff>
    </xdr:from>
    <xdr:ext cx="469744" cy="259045"/>
    <xdr:sp macro="" textlink="">
      <xdr:nvSpPr>
        <xdr:cNvPr id="354" name="n_4mainValue【福祉施設】&#10;一人当たり面積"/>
        <xdr:cNvSpPr txBox="1"/>
      </xdr:nvSpPr>
      <xdr:spPr>
        <a:xfrm>
          <a:off x="6737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96" name="直線コネクタ 395"/>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8" name="直線コネクタ 3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99"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00" name="直線コネクタ 399"/>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01"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02" name="フローチャート: 判断 401"/>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03" name="フローチャート: 判断 402"/>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04" name="フローチャート: 判断 403"/>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05" name="フローチャート: 判断 404"/>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06" name="フローチャート: 判断 405"/>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107043</xdr:rowOff>
    </xdr:from>
    <xdr:to>
      <xdr:col>85</xdr:col>
      <xdr:colOff>177800</xdr:colOff>
      <xdr:row>41</xdr:row>
      <xdr:rowOff>37193</xdr:rowOff>
    </xdr:to>
    <xdr:sp macro="" textlink="">
      <xdr:nvSpPr>
        <xdr:cNvPr id="412" name="楕円 411"/>
        <xdr:cNvSpPr/>
      </xdr:nvSpPr>
      <xdr:spPr>
        <a:xfrm>
          <a:off x="16268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85470</xdr:rowOff>
    </xdr:from>
    <xdr:ext cx="405111" cy="259045"/>
    <xdr:sp macro="" textlink="">
      <xdr:nvSpPr>
        <xdr:cNvPr id="413" name="【一般廃棄物処理施設】&#10;有形固定資産減価償却率該当値テキスト"/>
        <xdr:cNvSpPr txBox="1"/>
      </xdr:nvSpPr>
      <xdr:spPr>
        <a:xfrm>
          <a:off x="16357600"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77651</xdr:rowOff>
    </xdr:from>
    <xdr:to>
      <xdr:col>81</xdr:col>
      <xdr:colOff>101600</xdr:colOff>
      <xdr:row>41</xdr:row>
      <xdr:rowOff>7801</xdr:rowOff>
    </xdr:to>
    <xdr:sp macro="" textlink="">
      <xdr:nvSpPr>
        <xdr:cNvPr id="414" name="楕円 413"/>
        <xdr:cNvSpPr/>
      </xdr:nvSpPr>
      <xdr:spPr>
        <a:xfrm>
          <a:off x="15430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128451</xdr:rowOff>
    </xdr:from>
    <xdr:to>
      <xdr:col>85</xdr:col>
      <xdr:colOff>127000</xdr:colOff>
      <xdr:row>40</xdr:row>
      <xdr:rowOff>157843</xdr:rowOff>
    </xdr:to>
    <xdr:cxnSp macro="">
      <xdr:nvCxnSpPr>
        <xdr:cNvPr id="415" name="直線コネクタ 414"/>
        <xdr:cNvCxnSpPr/>
      </xdr:nvCxnSpPr>
      <xdr:spPr>
        <a:xfrm>
          <a:off x="15481300" y="69864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46627</xdr:rowOff>
    </xdr:from>
    <xdr:to>
      <xdr:col>76</xdr:col>
      <xdr:colOff>165100</xdr:colOff>
      <xdr:row>40</xdr:row>
      <xdr:rowOff>148227</xdr:rowOff>
    </xdr:to>
    <xdr:sp macro="" textlink="">
      <xdr:nvSpPr>
        <xdr:cNvPr id="416" name="楕円 415"/>
        <xdr:cNvSpPr/>
      </xdr:nvSpPr>
      <xdr:spPr>
        <a:xfrm>
          <a:off x="14541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97427</xdr:rowOff>
    </xdr:from>
    <xdr:to>
      <xdr:col>81</xdr:col>
      <xdr:colOff>50800</xdr:colOff>
      <xdr:row>40</xdr:row>
      <xdr:rowOff>128451</xdr:rowOff>
    </xdr:to>
    <xdr:cxnSp macro="">
      <xdr:nvCxnSpPr>
        <xdr:cNvPr id="417" name="直線コネクタ 416"/>
        <xdr:cNvCxnSpPr/>
      </xdr:nvCxnSpPr>
      <xdr:spPr>
        <a:xfrm>
          <a:off x="14592300" y="69554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152763</xdr:rowOff>
    </xdr:from>
    <xdr:to>
      <xdr:col>67</xdr:col>
      <xdr:colOff>101600</xdr:colOff>
      <xdr:row>40</xdr:row>
      <xdr:rowOff>82913</xdr:rowOff>
    </xdr:to>
    <xdr:sp macro="" textlink="">
      <xdr:nvSpPr>
        <xdr:cNvPr id="418" name="楕円 417"/>
        <xdr:cNvSpPr/>
      </xdr:nvSpPr>
      <xdr:spPr>
        <a:xfrm>
          <a:off x="12763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55353</xdr:rowOff>
    </xdr:from>
    <xdr:ext cx="405111" cy="259045"/>
    <xdr:sp macro="" textlink="">
      <xdr:nvSpPr>
        <xdr:cNvPr id="419"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20"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21"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22"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170378</xdr:rowOff>
    </xdr:from>
    <xdr:ext cx="405111" cy="259045"/>
    <xdr:sp macro="" textlink="">
      <xdr:nvSpPr>
        <xdr:cNvPr id="423" name="n_1mainValue【一般廃棄物処理施設】&#10;有形固定資産減価償却率"/>
        <xdr:cNvSpPr txBox="1"/>
      </xdr:nvSpPr>
      <xdr:spPr>
        <a:xfrm>
          <a:off x="15266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139354</xdr:rowOff>
    </xdr:from>
    <xdr:ext cx="405111" cy="259045"/>
    <xdr:sp macro="" textlink="">
      <xdr:nvSpPr>
        <xdr:cNvPr id="424" name="n_2mainValue【一般廃棄物処理施設】&#10;有形固定資産減価償却率"/>
        <xdr:cNvSpPr txBox="1"/>
      </xdr:nvSpPr>
      <xdr:spPr>
        <a:xfrm>
          <a:off x="14389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74040</xdr:rowOff>
    </xdr:from>
    <xdr:ext cx="405111" cy="259045"/>
    <xdr:sp macro="" textlink="">
      <xdr:nvSpPr>
        <xdr:cNvPr id="425" name="n_4mainValue【一般廃棄物処理施設】&#10;有形固定資産減価償却率"/>
        <xdr:cNvSpPr txBox="1"/>
      </xdr:nvSpPr>
      <xdr:spPr>
        <a:xfrm>
          <a:off x="12611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6" name="直線コネクタ 43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7" name="テキスト ボックス 43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9" name="テキスト ボックス 4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0" name="直線コネクタ 43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1" name="テキスト ボックス 44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45" name="直線コネクタ 444"/>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7" name="直線コネクタ 44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48"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49" name="直線コネクタ 448"/>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50"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51" name="フローチャート: 判断 450"/>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52" name="フローチャート: 判断 451"/>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53" name="フローチャート: 判断 452"/>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54" name="フローチャート: 判断 453"/>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55" name="フローチャート: 判断 454"/>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139797</xdr:rowOff>
    </xdr:from>
    <xdr:to>
      <xdr:col>116</xdr:col>
      <xdr:colOff>114300</xdr:colOff>
      <xdr:row>39</xdr:row>
      <xdr:rowOff>69947</xdr:rowOff>
    </xdr:to>
    <xdr:sp macro="" textlink="">
      <xdr:nvSpPr>
        <xdr:cNvPr id="461" name="楕円 460"/>
        <xdr:cNvSpPr/>
      </xdr:nvSpPr>
      <xdr:spPr>
        <a:xfrm>
          <a:off x="22110700" y="66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118224</xdr:rowOff>
    </xdr:from>
    <xdr:ext cx="534377" cy="259045"/>
    <xdr:sp macro="" textlink="">
      <xdr:nvSpPr>
        <xdr:cNvPr id="462" name="【一般廃棄物処理施設】&#10;一人当たり有形固定資産（償却資産）額該当値テキスト"/>
        <xdr:cNvSpPr txBox="1"/>
      </xdr:nvSpPr>
      <xdr:spPr>
        <a:xfrm>
          <a:off x="22199600" y="66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140671</xdr:rowOff>
    </xdr:from>
    <xdr:to>
      <xdr:col>112</xdr:col>
      <xdr:colOff>38100</xdr:colOff>
      <xdr:row>39</xdr:row>
      <xdr:rowOff>70821</xdr:rowOff>
    </xdr:to>
    <xdr:sp macro="" textlink="">
      <xdr:nvSpPr>
        <xdr:cNvPr id="463" name="楕円 462"/>
        <xdr:cNvSpPr/>
      </xdr:nvSpPr>
      <xdr:spPr>
        <a:xfrm>
          <a:off x="21272500" y="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19147</xdr:rowOff>
    </xdr:from>
    <xdr:to>
      <xdr:col>116</xdr:col>
      <xdr:colOff>63500</xdr:colOff>
      <xdr:row>39</xdr:row>
      <xdr:rowOff>20021</xdr:rowOff>
    </xdr:to>
    <xdr:cxnSp macro="">
      <xdr:nvCxnSpPr>
        <xdr:cNvPr id="464" name="直線コネクタ 463"/>
        <xdr:cNvCxnSpPr/>
      </xdr:nvCxnSpPr>
      <xdr:spPr>
        <a:xfrm flipV="1">
          <a:off x="21323300" y="6705697"/>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143552</xdr:rowOff>
    </xdr:from>
    <xdr:to>
      <xdr:col>107</xdr:col>
      <xdr:colOff>101600</xdr:colOff>
      <xdr:row>39</xdr:row>
      <xdr:rowOff>73702</xdr:rowOff>
    </xdr:to>
    <xdr:sp macro="" textlink="">
      <xdr:nvSpPr>
        <xdr:cNvPr id="465" name="楕円 464"/>
        <xdr:cNvSpPr/>
      </xdr:nvSpPr>
      <xdr:spPr>
        <a:xfrm>
          <a:off x="20383500" y="66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20021</xdr:rowOff>
    </xdr:from>
    <xdr:to>
      <xdr:col>111</xdr:col>
      <xdr:colOff>177800</xdr:colOff>
      <xdr:row>39</xdr:row>
      <xdr:rowOff>22902</xdr:rowOff>
    </xdr:to>
    <xdr:cxnSp macro="">
      <xdr:nvCxnSpPr>
        <xdr:cNvPr id="466" name="直線コネクタ 465"/>
        <xdr:cNvCxnSpPr/>
      </xdr:nvCxnSpPr>
      <xdr:spPr>
        <a:xfrm flipV="1">
          <a:off x="20434300" y="670657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151861</xdr:rowOff>
    </xdr:from>
    <xdr:to>
      <xdr:col>98</xdr:col>
      <xdr:colOff>38100</xdr:colOff>
      <xdr:row>39</xdr:row>
      <xdr:rowOff>82011</xdr:rowOff>
    </xdr:to>
    <xdr:sp macro="" textlink="">
      <xdr:nvSpPr>
        <xdr:cNvPr id="467" name="楕円 466"/>
        <xdr:cNvSpPr/>
      </xdr:nvSpPr>
      <xdr:spPr>
        <a:xfrm>
          <a:off x="18605500" y="66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11202</xdr:rowOff>
    </xdr:from>
    <xdr:ext cx="534377" cy="259045"/>
    <xdr:sp macro="" textlink="">
      <xdr:nvSpPr>
        <xdr:cNvPr id="468"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69"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70"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71"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61948</xdr:rowOff>
    </xdr:from>
    <xdr:ext cx="534377" cy="259045"/>
    <xdr:sp macro="" textlink="">
      <xdr:nvSpPr>
        <xdr:cNvPr id="472" name="n_1mainValue【一般廃棄物処理施設】&#10;一人当たり有形固定資産（償却資産）額"/>
        <xdr:cNvSpPr txBox="1"/>
      </xdr:nvSpPr>
      <xdr:spPr>
        <a:xfrm>
          <a:off x="21043411" y="67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64829</xdr:rowOff>
    </xdr:from>
    <xdr:ext cx="534377" cy="259045"/>
    <xdr:sp macro="" textlink="">
      <xdr:nvSpPr>
        <xdr:cNvPr id="473" name="n_2mainValue【一般廃棄物処理施設】&#10;一人当たり有形固定資産（償却資産）額"/>
        <xdr:cNvSpPr txBox="1"/>
      </xdr:nvSpPr>
      <xdr:spPr>
        <a:xfrm>
          <a:off x="20167111" y="67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73138</xdr:rowOff>
    </xdr:from>
    <xdr:ext cx="534377" cy="259045"/>
    <xdr:sp macro="" textlink="">
      <xdr:nvSpPr>
        <xdr:cNvPr id="474" name="n_4mainValue【一般廃棄物処理施設】&#10;一人当たり有形固定資産（償却資産）額"/>
        <xdr:cNvSpPr txBox="1"/>
      </xdr:nvSpPr>
      <xdr:spPr>
        <a:xfrm>
          <a:off x="18389111" y="67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7" name="テキスト ボックス 4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7" name="テキスト ボックス 4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00" name="直線コネクタ 49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02" name="直線コネクタ 50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0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04" name="直線コネクタ 50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05"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06" name="フローチャート: 判断 50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07" name="フローチャート: 判断 50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08" name="フローチャート: 判断 50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09" name="フローチャート: 判断 50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10" name="フローチャート: 判断 50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516" name="楕円 515"/>
        <xdr:cNvSpPr/>
      </xdr:nvSpPr>
      <xdr:spPr>
        <a:xfrm>
          <a:off x="16268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128831</xdr:rowOff>
    </xdr:from>
    <xdr:ext cx="405111" cy="259045"/>
    <xdr:sp macro="" textlink="">
      <xdr:nvSpPr>
        <xdr:cNvPr id="517" name="【保健センター・保健所】&#10;有形固定資産減価償却率該当値テキスト"/>
        <xdr:cNvSpPr txBox="1"/>
      </xdr:nvSpPr>
      <xdr:spPr>
        <a:xfrm>
          <a:off x="16357600" y="1007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56969</xdr:rowOff>
    </xdr:from>
    <xdr:to>
      <xdr:col>81</xdr:col>
      <xdr:colOff>101600</xdr:colOff>
      <xdr:row>59</xdr:row>
      <xdr:rowOff>158569</xdr:rowOff>
    </xdr:to>
    <xdr:sp macro="" textlink="">
      <xdr:nvSpPr>
        <xdr:cNvPr id="518" name="楕円 517"/>
        <xdr:cNvSpPr/>
      </xdr:nvSpPr>
      <xdr:spPr>
        <a:xfrm>
          <a:off x="15430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107769</xdr:rowOff>
    </xdr:from>
    <xdr:to>
      <xdr:col>85</xdr:col>
      <xdr:colOff>127000</xdr:colOff>
      <xdr:row>59</xdr:row>
      <xdr:rowOff>156754</xdr:rowOff>
    </xdr:to>
    <xdr:cxnSp macro="">
      <xdr:nvCxnSpPr>
        <xdr:cNvPr id="519" name="直線コネクタ 518"/>
        <xdr:cNvCxnSpPr/>
      </xdr:nvCxnSpPr>
      <xdr:spPr>
        <a:xfrm>
          <a:off x="15481300" y="1022331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20" name="楕円 519"/>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107769</xdr:rowOff>
    </xdr:to>
    <xdr:cxnSp macro="">
      <xdr:nvCxnSpPr>
        <xdr:cNvPr id="521" name="直線コネクタ 520"/>
        <xdr:cNvCxnSpPr/>
      </xdr:nvCxnSpPr>
      <xdr:spPr>
        <a:xfrm>
          <a:off x="14592300" y="101727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53703</xdr:rowOff>
    </xdr:from>
    <xdr:to>
      <xdr:col>67</xdr:col>
      <xdr:colOff>101600</xdr:colOff>
      <xdr:row>59</xdr:row>
      <xdr:rowOff>155303</xdr:rowOff>
    </xdr:to>
    <xdr:sp macro="" textlink="">
      <xdr:nvSpPr>
        <xdr:cNvPr id="522" name="楕円 521"/>
        <xdr:cNvSpPr/>
      </xdr:nvSpPr>
      <xdr:spPr>
        <a:xfrm>
          <a:off x="12763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30497</xdr:rowOff>
    </xdr:from>
    <xdr:ext cx="405111" cy="259045"/>
    <xdr:sp macro="" textlink="">
      <xdr:nvSpPr>
        <xdr:cNvPr id="523"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24"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25"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26"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3646</xdr:rowOff>
    </xdr:from>
    <xdr:ext cx="405111" cy="259045"/>
    <xdr:sp macro="" textlink="">
      <xdr:nvSpPr>
        <xdr:cNvPr id="527" name="n_1mainValue【保健センター・保健所】&#10;有形固定資産減価償却率"/>
        <xdr:cNvSpPr txBox="1"/>
      </xdr:nvSpPr>
      <xdr:spPr>
        <a:xfrm>
          <a:off x="15266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28" name="n_2mainValue【保健センター・保健所】&#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29" name="n_4main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0" name="直線コネクタ 5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1" name="テキスト ボックス 5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2" name="直線コネクタ 5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3" name="テキスト ボックス 5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4" name="直線コネクタ 5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5" name="テキスト ボックス 5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6" name="直線コネクタ 5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7" name="テキスト ボックス 5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8" name="直線コネクタ 5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9" name="テキスト ボックス 5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0" name="直線コネクタ 5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1" name="テキスト ボックス 5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55" name="直線コネクタ 55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5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57" name="直線コネクタ 55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5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59" name="直線コネクタ 55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60"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61" name="フローチャート: 判断 56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62" name="フローチャート: 判断 56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63" name="フローチャート: 判断 56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64" name="フローチャート: 判断 56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65" name="フローチャート: 判断 56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71" name="楕円 570"/>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572" name="【保健センター・保健所】&#10;一人当たり面積該当値テキスト"/>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3" name="楕円 572"/>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74" name="直線コネクタ 573"/>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9616</xdr:rowOff>
    </xdr:from>
    <xdr:to>
      <xdr:col>107</xdr:col>
      <xdr:colOff>101600</xdr:colOff>
      <xdr:row>63</xdr:row>
      <xdr:rowOff>111216</xdr:rowOff>
    </xdr:to>
    <xdr:sp macro="" textlink="">
      <xdr:nvSpPr>
        <xdr:cNvPr id="575" name="楕円 574"/>
        <xdr:cNvSpPr/>
      </xdr:nvSpPr>
      <xdr:spPr>
        <a:xfrm>
          <a:off x="20383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60416</xdr:rowOff>
    </xdr:to>
    <xdr:cxnSp macro="">
      <xdr:nvCxnSpPr>
        <xdr:cNvPr id="576" name="直線コネクタ 575"/>
        <xdr:cNvCxnSpPr/>
      </xdr:nvCxnSpPr>
      <xdr:spPr>
        <a:xfrm flipV="1">
          <a:off x="20434300" y="1085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12881</xdr:rowOff>
    </xdr:from>
    <xdr:to>
      <xdr:col>98</xdr:col>
      <xdr:colOff>38100</xdr:colOff>
      <xdr:row>63</xdr:row>
      <xdr:rowOff>114481</xdr:rowOff>
    </xdr:to>
    <xdr:sp macro="" textlink="">
      <xdr:nvSpPr>
        <xdr:cNvPr id="577" name="楕円 576"/>
        <xdr:cNvSpPr/>
      </xdr:nvSpPr>
      <xdr:spPr>
        <a:xfrm>
          <a:off x="18605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135000</xdr:rowOff>
    </xdr:from>
    <xdr:ext cx="469744" cy="259045"/>
    <xdr:sp macro="" textlink="">
      <xdr:nvSpPr>
        <xdr:cNvPr id="578"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79"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80"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81"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124477</xdr:rowOff>
    </xdr:from>
    <xdr:ext cx="469744" cy="259045"/>
    <xdr:sp macro="" textlink="">
      <xdr:nvSpPr>
        <xdr:cNvPr id="582" name="n_1main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127743</xdr:rowOff>
    </xdr:from>
    <xdr:ext cx="469744" cy="259045"/>
    <xdr:sp macro="" textlink="">
      <xdr:nvSpPr>
        <xdr:cNvPr id="583" name="n_2mainValue【保健センター・保健所】&#10;一人当たり面積"/>
        <xdr:cNvSpPr txBox="1"/>
      </xdr:nvSpPr>
      <xdr:spPr>
        <a:xfrm>
          <a:off x="20199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131008</xdr:rowOff>
    </xdr:from>
    <xdr:ext cx="469744" cy="259045"/>
    <xdr:sp macro="" textlink="">
      <xdr:nvSpPr>
        <xdr:cNvPr id="584" name="n_4mainValue【保健センター・保健所】&#10;一人当たり面積"/>
        <xdr:cNvSpPr txBox="1"/>
      </xdr:nvSpPr>
      <xdr:spPr>
        <a:xfrm>
          <a:off x="18421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7" name="テキスト ボックス 59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7" name="テキスト ボックス 60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10" name="直線コネクタ 60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2" name="直線コネクタ 61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1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14" name="直線コネクタ 61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15"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16" name="フローチャート: 判断 61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17" name="フローチャート: 判断 61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18" name="フローチャート: 判断 61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19" name="フローチャート: 判断 61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20" name="フローチャート: 判断 61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626" name="楕円 625"/>
        <xdr:cNvSpPr/>
      </xdr:nvSpPr>
      <xdr:spPr>
        <a:xfrm>
          <a:off x="16268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52632</xdr:rowOff>
    </xdr:from>
    <xdr:ext cx="405111" cy="259045"/>
    <xdr:sp macro="" textlink="">
      <xdr:nvSpPr>
        <xdr:cNvPr id="627" name="【消防施設】&#10;有形固定資産減価償却率該当値テキスト"/>
        <xdr:cNvSpPr txBox="1"/>
      </xdr:nvSpPr>
      <xdr:spPr>
        <a:xfrm>
          <a:off x="16357600" y="139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628" name="楕円 627"/>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80555</xdr:rowOff>
    </xdr:to>
    <xdr:cxnSp macro="">
      <xdr:nvCxnSpPr>
        <xdr:cNvPr id="629" name="直線コネクタ 628"/>
        <xdr:cNvCxnSpPr/>
      </xdr:nvCxnSpPr>
      <xdr:spPr>
        <a:xfrm>
          <a:off x="15481300" y="141067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0" name="楕円 629"/>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47898</xdr:rowOff>
    </xdr:to>
    <xdr:cxnSp macro="">
      <xdr:nvCxnSpPr>
        <xdr:cNvPr id="631" name="直線コネクタ 630"/>
        <xdr:cNvCxnSpPr/>
      </xdr:nvCxnSpPr>
      <xdr:spPr>
        <a:xfrm>
          <a:off x="14592300" y="1407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46082</xdr:rowOff>
    </xdr:from>
    <xdr:to>
      <xdr:col>67</xdr:col>
      <xdr:colOff>101600</xdr:colOff>
      <xdr:row>80</xdr:row>
      <xdr:rowOff>147682</xdr:rowOff>
    </xdr:to>
    <xdr:sp macro="" textlink="">
      <xdr:nvSpPr>
        <xdr:cNvPr id="632" name="楕円 631"/>
        <xdr:cNvSpPr/>
      </xdr:nvSpPr>
      <xdr:spPr>
        <a:xfrm>
          <a:off x="12763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32675</xdr:rowOff>
    </xdr:from>
    <xdr:ext cx="405111" cy="259045"/>
    <xdr:sp macro="" textlink="">
      <xdr:nvSpPr>
        <xdr:cNvPr id="633"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34"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35"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36"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115225</xdr:rowOff>
    </xdr:from>
    <xdr:ext cx="405111" cy="259045"/>
    <xdr:sp macro="" textlink="">
      <xdr:nvSpPr>
        <xdr:cNvPr id="637" name="n_1mainValue【消防施設】&#10;有形固定資産減価償却率"/>
        <xdr:cNvSpPr txBox="1"/>
      </xdr:nvSpPr>
      <xdr:spPr>
        <a:xfrm>
          <a:off x="15266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38" name="n_2main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164209</xdr:rowOff>
    </xdr:from>
    <xdr:ext cx="405111" cy="259045"/>
    <xdr:sp macro="" textlink="">
      <xdr:nvSpPr>
        <xdr:cNvPr id="639" name="n_4mainValue【消防施設】&#10;有形固定資産減価償却率"/>
        <xdr:cNvSpPr txBox="1"/>
      </xdr:nvSpPr>
      <xdr:spPr>
        <a:xfrm>
          <a:off x="12611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61" name="直線コネクタ 660"/>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3" name="直線コネクタ 66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64"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65" name="直線コネクタ 66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66"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67" name="フローチャート: 判断 666"/>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68" name="フローチャート: 判断 667"/>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69" name="フローチャート: 判断 668"/>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70" name="フローチャート: 判断 669"/>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71" name="フローチャート: 判断 670"/>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77" name="楕円 676"/>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78"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79" name="楕円 678"/>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680" name="直線コネクタ 679"/>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681" name="楕円 680"/>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682" name="直線コネクタ 681"/>
        <xdr:cNvCxnSpPr/>
      </xdr:nvCxnSpPr>
      <xdr:spPr>
        <a:xfrm>
          <a:off x="20434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83" name="楕円 682"/>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137431</xdr:rowOff>
    </xdr:from>
    <xdr:ext cx="469744" cy="259045"/>
    <xdr:sp macro="" textlink="">
      <xdr:nvSpPr>
        <xdr:cNvPr id="684"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85"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86"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87"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688"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89"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90" name="n_4main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3" name="テキスト ボックス 70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1" name="テキスト ボックス 71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4" name="直線コネクタ 71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6" name="直線コネクタ 71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8" name="直線コネクタ 71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1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20" name="フローチャート: 判断 71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21" name="フローチャート: 判断 72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22" name="フローチャート: 判断 72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23" name="フローチャート: 判断 72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24" name="フローチャート: 判断 72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38100</xdr:rowOff>
    </xdr:from>
    <xdr:to>
      <xdr:col>85</xdr:col>
      <xdr:colOff>177800</xdr:colOff>
      <xdr:row>104</xdr:row>
      <xdr:rowOff>139700</xdr:rowOff>
    </xdr:to>
    <xdr:sp macro="" textlink="">
      <xdr:nvSpPr>
        <xdr:cNvPr id="730" name="楕円 729"/>
        <xdr:cNvSpPr/>
      </xdr:nvSpPr>
      <xdr:spPr>
        <a:xfrm>
          <a:off x="162687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16527</xdr:rowOff>
    </xdr:from>
    <xdr:ext cx="405111" cy="259045"/>
    <xdr:sp macro="" textlink="">
      <xdr:nvSpPr>
        <xdr:cNvPr id="731" name="【庁舎】&#10;有形固定資産減価償却率該当値テキスト"/>
        <xdr:cNvSpPr txBox="1"/>
      </xdr:nvSpPr>
      <xdr:spPr>
        <a:xfrm>
          <a:off x="16357600" y="178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3811</xdr:rowOff>
    </xdr:from>
    <xdr:to>
      <xdr:col>81</xdr:col>
      <xdr:colOff>101600</xdr:colOff>
      <xdr:row>104</xdr:row>
      <xdr:rowOff>105411</xdr:rowOff>
    </xdr:to>
    <xdr:sp macro="" textlink="">
      <xdr:nvSpPr>
        <xdr:cNvPr id="732" name="楕円 731"/>
        <xdr:cNvSpPr/>
      </xdr:nvSpPr>
      <xdr:spPr>
        <a:xfrm>
          <a:off x="154305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54611</xdr:rowOff>
    </xdr:from>
    <xdr:to>
      <xdr:col>85</xdr:col>
      <xdr:colOff>127000</xdr:colOff>
      <xdr:row>104</xdr:row>
      <xdr:rowOff>88900</xdr:rowOff>
    </xdr:to>
    <xdr:cxnSp macro="">
      <xdr:nvCxnSpPr>
        <xdr:cNvPr id="733" name="直線コネクタ 732"/>
        <xdr:cNvCxnSpPr/>
      </xdr:nvCxnSpPr>
      <xdr:spPr>
        <a:xfrm>
          <a:off x="15481300" y="17885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152400</xdr:rowOff>
    </xdr:from>
    <xdr:to>
      <xdr:col>76</xdr:col>
      <xdr:colOff>165100</xdr:colOff>
      <xdr:row>104</xdr:row>
      <xdr:rowOff>82550</xdr:rowOff>
    </xdr:to>
    <xdr:sp macro="" textlink="">
      <xdr:nvSpPr>
        <xdr:cNvPr id="734" name="楕円 733"/>
        <xdr:cNvSpPr/>
      </xdr:nvSpPr>
      <xdr:spPr>
        <a:xfrm>
          <a:off x="14541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31750</xdr:rowOff>
    </xdr:from>
    <xdr:to>
      <xdr:col>81</xdr:col>
      <xdr:colOff>50800</xdr:colOff>
      <xdr:row>104</xdr:row>
      <xdr:rowOff>54611</xdr:rowOff>
    </xdr:to>
    <xdr:cxnSp macro="">
      <xdr:nvCxnSpPr>
        <xdr:cNvPr id="735" name="直線コネクタ 734"/>
        <xdr:cNvCxnSpPr/>
      </xdr:nvCxnSpPr>
      <xdr:spPr>
        <a:xfrm>
          <a:off x="14592300" y="17862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43180</xdr:rowOff>
    </xdr:from>
    <xdr:to>
      <xdr:col>67</xdr:col>
      <xdr:colOff>101600</xdr:colOff>
      <xdr:row>104</xdr:row>
      <xdr:rowOff>144780</xdr:rowOff>
    </xdr:to>
    <xdr:sp macro="" textlink="">
      <xdr:nvSpPr>
        <xdr:cNvPr id="736" name="楕円 735"/>
        <xdr:cNvSpPr/>
      </xdr:nvSpPr>
      <xdr:spPr>
        <a:xfrm>
          <a:off x="127635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90188</xdr:rowOff>
    </xdr:from>
    <xdr:ext cx="405111" cy="259045"/>
    <xdr:sp macro="" textlink="">
      <xdr:nvSpPr>
        <xdr:cNvPr id="737"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38"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39"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40"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96538</xdr:rowOff>
    </xdr:from>
    <xdr:ext cx="405111" cy="259045"/>
    <xdr:sp macro="" textlink="">
      <xdr:nvSpPr>
        <xdr:cNvPr id="741" name="n_1mainValue【庁舎】&#10;有形固定資産減価償却率"/>
        <xdr:cNvSpPr txBox="1"/>
      </xdr:nvSpPr>
      <xdr:spPr>
        <a:xfrm>
          <a:off x="15266044"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73677</xdr:rowOff>
    </xdr:from>
    <xdr:ext cx="405111" cy="259045"/>
    <xdr:sp macro="" textlink="">
      <xdr:nvSpPr>
        <xdr:cNvPr id="742" name="n_2mainValue【庁舎】&#10;有形固定資産減価償却率"/>
        <xdr:cNvSpPr txBox="1"/>
      </xdr:nvSpPr>
      <xdr:spPr>
        <a:xfrm>
          <a:off x="14389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135907</xdr:rowOff>
    </xdr:from>
    <xdr:ext cx="405111" cy="259045"/>
    <xdr:sp macro="" textlink="">
      <xdr:nvSpPr>
        <xdr:cNvPr id="743" name="n_4mainValue【庁舎】&#10;有形固定資産減価償却率"/>
        <xdr:cNvSpPr txBox="1"/>
      </xdr:nvSpPr>
      <xdr:spPr>
        <a:xfrm>
          <a:off x="12611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4" name="テキスト ボックス 7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5" name="直線コネクタ 7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6" name="テキスト ボックス 7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7" name="直線コネクタ 7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8" name="テキスト ボックス 7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9" name="直線コネクタ 7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0" name="テキスト ボックス 7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1" name="直線コネクタ 7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2" name="テキスト ボックス 7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3" name="直線コネクタ 7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4" name="テキスト ボックス 7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5" name="直線コネクタ 7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6" name="テキスト ボックス 7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70" name="直線コネクタ 76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7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72" name="直線コネクタ 77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4" name="直線コネクタ 77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75"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76" name="フローチャート: 判断 77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7" name="フローチャート: 判断 77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78" name="フローチャート: 判断 77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79" name="フローチャート: 判断 77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80" name="フローチャート: 判断 77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121738</xdr:rowOff>
    </xdr:from>
    <xdr:to>
      <xdr:col>116</xdr:col>
      <xdr:colOff>114300</xdr:colOff>
      <xdr:row>106</xdr:row>
      <xdr:rowOff>51888</xdr:rowOff>
    </xdr:to>
    <xdr:sp macro="" textlink="">
      <xdr:nvSpPr>
        <xdr:cNvPr id="786" name="楕円 785"/>
        <xdr:cNvSpPr/>
      </xdr:nvSpPr>
      <xdr:spPr>
        <a:xfrm>
          <a:off x="22110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144615</xdr:rowOff>
    </xdr:from>
    <xdr:ext cx="469744" cy="259045"/>
    <xdr:sp macro="" textlink="">
      <xdr:nvSpPr>
        <xdr:cNvPr id="787" name="【庁舎】&#10;一人当たり面積該当値テキスト"/>
        <xdr:cNvSpPr txBox="1"/>
      </xdr:nvSpPr>
      <xdr:spPr>
        <a:xfrm>
          <a:off x="22199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788" name="楕円 787"/>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4355</xdr:rowOff>
    </xdr:to>
    <xdr:cxnSp macro="">
      <xdr:nvCxnSpPr>
        <xdr:cNvPr id="789" name="直線コネクタ 788"/>
        <xdr:cNvCxnSpPr/>
      </xdr:nvCxnSpPr>
      <xdr:spPr>
        <a:xfrm flipV="1">
          <a:off x="21323300" y="181747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90" name="楕円 789"/>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4355</xdr:rowOff>
    </xdr:to>
    <xdr:cxnSp macro="">
      <xdr:nvCxnSpPr>
        <xdr:cNvPr id="791" name="直線コネクタ 790"/>
        <xdr:cNvCxnSpPr/>
      </xdr:nvCxnSpPr>
      <xdr:spPr>
        <a:xfrm>
          <a:off x="20434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792" name="楕円 791"/>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64243</xdr:rowOff>
    </xdr:from>
    <xdr:ext cx="469744" cy="259045"/>
    <xdr:sp macro="" textlink="">
      <xdr:nvSpPr>
        <xdr:cNvPr id="793"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94"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95"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96"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71682</xdr:rowOff>
    </xdr:from>
    <xdr:ext cx="469744" cy="259045"/>
    <xdr:sp macro="" textlink="">
      <xdr:nvSpPr>
        <xdr:cNvPr id="797" name="n_1mainValue【庁舎】&#10;一人当たり面積"/>
        <xdr:cNvSpPr txBox="1"/>
      </xdr:nvSpPr>
      <xdr:spPr>
        <a:xfrm>
          <a:off x="210757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98" name="n_2main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78213</xdr:rowOff>
    </xdr:from>
    <xdr:ext cx="469744" cy="259045"/>
    <xdr:sp macro="" textlink="">
      <xdr:nvSpPr>
        <xdr:cNvPr id="799" name="n_4mainValue【庁舎】&#10;一人当たり面積"/>
        <xdr:cNvSpPr txBox="1"/>
      </xdr:nvSpPr>
      <xdr:spPr>
        <a:xfrm>
          <a:off x="18421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団体に比べ比較的新しい施設も多い。まだ個別計画を作成していない施設もあるが、今後、整備方針が決定した施設については、計画的に修繕を行うことで、長寿命化を進めていく。また、整備方針が決定していない施設についても、施設の特性や将来の人口展望、利用者数等を客観的に分析し、整備方針を早期に決定し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27,990
27,582
11.01
13,958,629
13,505,043
394,082
5,953,254
7,793,163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旧産炭地域で公営住宅が多いことから、所得水準が他の類似団体と比べて低く、また町内に主要産業がないことから財政基盤が弱い。</a:t>
          </a:r>
        </a:p>
        <a:p>
          <a:r>
            <a:rPr kumimoji="1" lang="ja-JP" altLang="en-US" sz="1300">
              <a:latin typeface="ＭＳ Ｐゴシック" panose="020B0600070205080204" pitchFamily="50" charset="-128"/>
              <a:ea typeface="ＭＳ Ｐゴシック" panose="020B0600070205080204" pitchFamily="50" charset="-128"/>
            </a:rPr>
            <a:t>　近年は財政力指数が</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前半台で推移しており、類似団体平均を依然として大きく下回っている。税収確保のため税等の徴収強化に努めているが、担税力のある中高～若年層の人口減少が続いていることから、今後の確実な歳入を確保するためにも定住促進施策を推進し、安定的な税収確保に努め、また歳出面における経費削減に一層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ポイント改善とした。</a:t>
          </a:r>
        </a:p>
        <a:p>
          <a:r>
            <a:rPr kumimoji="1" lang="ja-JP" altLang="en-US" sz="1300">
              <a:latin typeface="ＭＳ Ｐゴシック" panose="020B0600070205080204" pitchFamily="50" charset="-128"/>
              <a:ea typeface="ＭＳ Ｐゴシック" panose="020B0600070205080204" pitchFamily="50" charset="-128"/>
            </a:rPr>
            <a:t>　歳入をみてみると、自主財源である、地方税が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百万円、財産収入が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百万円と増加した。また、地方交付税も</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百万円増加した。</a:t>
          </a:r>
        </a:p>
        <a:p>
          <a:r>
            <a:rPr kumimoji="1" lang="ja-JP" altLang="en-US" sz="1300">
              <a:latin typeface="ＭＳ Ｐゴシック" panose="020B0600070205080204" pitchFamily="50" charset="-128"/>
              <a:ea typeface="ＭＳ Ｐゴシック" panose="020B0600070205080204" pitchFamily="50" charset="-128"/>
            </a:rPr>
            <a:t>　次に、歳出をみてみると、新型コロナウイルス感染症対策事業の影響もあり、補助費が大幅に増加。子育て支援施策等において扶助費も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百万円と伸びている。また、公債費においても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百万円と伸び、駅前の再開発や、建物の老朽化対策を推進した結果となっている。今後、この支出を定住化による歳入増につなげていく。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18732</xdr:rowOff>
    </xdr:to>
    <xdr:cxnSp macro="">
      <xdr:nvCxnSpPr>
        <xdr:cNvPr id="128" name="直線コネクタ 127"/>
        <xdr:cNvCxnSpPr/>
      </xdr:nvCxnSpPr>
      <xdr:spPr>
        <a:xfrm flipV="1">
          <a:off x="4114800" y="1107249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18732</xdr:rowOff>
    </xdr:to>
    <xdr:cxnSp macro="">
      <xdr:nvCxnSpPr>
        <xdr:cNvPr id="131" name="直線コネクタ 130"/>
        <xdr:cNvCxnSpPr/>
      </xdr:nvCxnSpPr>
      <xdr:spPr>
        <a:xfrm>
          <a:off x="3225800" y="1103630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64</xdr:row>
      <xdr:rowOff>63500</xdr:rowOff>
    </xdr:to>
    <xdr:cxnSp macro="">
      <xdr:nvCxnSpPr>
        <xdr:cNvPr id="134" name="直線コネクタ 133"/>
        <xdr:cNvCxnSpPr/>
      </xdr:nvCxnSpPr>
      <xdr:spPr>
        <a:xfrm>
          <a:off x="2336800" y="10728643"/>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64</xdr:row>
      <xdr:rowOff>63500</xdr:rowOff>
    </xdr:to>
    <xdr:cxnSp macro="">
      <xdr:nvCxnSpPr>
        <xdr:cNvPr id="137" name="直線コネクタ 136"/>
        <xdr:cNvCxnSpPr/>
      </xdr:nvCxnSpPr>
      <xdr:spPr>
        <a:xfrm flipV="1">
          <a:off x="1447800" y="10728643"/>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47" name="楕円 146"/>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48"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49" name="楕円 148"/>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0" name="テキスト ボックス 149"/>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1" name="楕円 150"/>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2" name="テキスト ボックス 151"/>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3" name="楕円 152"/>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54" name="テキスト ボックス 153"/>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5" name="楕円 154"/>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6" name="テキスト ボックス 15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類似団体と比較して人件費・物件費が低い要因として、ごみ・し尿処理事業や消防事業などを遠賀郡・中間市で構成する一部事務組合である遠賀・中間地域広域行政事務組合で行っていることがあげられる。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ただし、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96065</xdr:rowOff>
    </xdr:from>
    <xdr:to>
      <xdr:col>23</xdr:col>
      <xdr:colOff>133350</xdr:colOff>
      <xdr:row>80</xdr:row>
      <xdr:rowOff>155218</xdr:rowOff>
    </xdr:to>
    <xdr:cxnSp macro="">
      <xdr:nvCxnSpPr>
        <xdr:cNvPr id="193" name="直線コネクタ 192"/>
        <xdr:cNvCxnSpPr/>
      </xdr:nvCxnSpPr>
      <xdr:spPr>
        <a:xfrm>
          <a:off x="4114800" y="13812065"/>
          <a:ext cx="8382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85609</xdr:rowOff>
    </xdr:from>
    <xdr:to>
      <xdr:col>19</xdr:col>
      <xdr:colOff>133350</xdr:colOff>
      <xdr:row>80</xdr:row>
      <xdr:rowOff>96065</xdr:rowOff>
    </xdr:to>
    <xdr:cxnSp macro="">
      <xdr:nvCxnSpPr>
        <xdr:cNvPr id="196" name="直線コネクタ 195"/>
        <xdr:cNvCxnSpPr/>
      </xdr:nvCxnSpPr>
      <xdr:spPr>
        <a:xfrm>
          <a:off x="3225800" y="1380160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54952</xdr:rowOff>
    </xdr:from>
    <xdr:to>
      <xdr:col>15</xdr:col>
      <xdr:colOff>82550</xdr:colOff>
      <xdr:row>80</xdr:row>
      <xdr:rowOff>85609</xdr:rowOff>
    </xdr:to>
    <xdr:cxnSp macro="">
      <xdr:nvCxnSpPr>
        <xdr:cNvPr id="199" name="直線コネクタ 198"/>
        <xdr:cNvCxnSpPr/>
      </xdr:nvCxnSpPr>
      <xdr:spPr>
        <a:xfrm>
          <a:off x="2336800" y="13770952"/>
          <a:ext cx="889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7795</xdr:rowOff>
    </xdr:from>
    <xdr:to>
      <xdr:col>11</xdr:col>
      <xdr:colOff>31750</xdr:colOff>
      <xdr:row>80</xdr:row>
      <xdr:rowOff>54952</xdr:rowOff>
    </xdr:to>
    <xdr:cxnSp macro="">
      <xdr:nvCxnSpPr>
        <xdr:cNvPr id="202" name="直線コネクタ 201"/>
        <xdr:cNvCxnSpPr/>
      </xdr:nvCxnSpPr>
      <xdr:spPr>
        <a:xfrm>
          <a:off x="1447800" y="13723795"/>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104418</xdr:rowOff>
    </xdr:from>
    <xdr:to>
      <xdr:col>23</xdr:col>
      <xdr:colOff>184150</xdr:colOff>
      <xdr:row>81</xdr:row>
      <xdr:rowOff>34568</xdr:rowOff>
    </xdr:to>
    <xdr:sp macro="" textlink="">
      <xdr:nvSpPr>
        <xdr:cNvPr id="212" name="楕円 211"/>
        <xdr:cNvSpPr/>
      </xdr:nvSpPr>
      <xdr:spPr>
        <a:xfrm>
          <a:off x="4902200" y="13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120945</xdr:rowOff>
    </xdr:from>
    <xdr:ext cx="762000" cy="259045"/>
    <xdr:sp macro="" textlink="">
      <xdr:nvSpPr>
        <xdr:cNvPr id="213" name="人件費・物件費等の状況該当値テキスト"/>
        <xdr:cNvSpPr txBox="1"/>
      </xdr:nvSpPr>
      <xdr:spPr>
        <a:xfrm>
          <a:off x="5041900" y="1366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45265</xdr:rowOff>
    </xdr:from>
    <xdr:to>
      <xdr:col>19</xdr:col>
      <xdr:colOff>184150</xdr:colOff>
      <xdr:row>80</xdr:row>
      <xdr:rowOff>146865</xdr:rowOff>
    </xdr:to>
    <xdr:sp macro="" textlink="">
      <xdr:nvSpPr>
        <xdr:cNvPr id="214" name="楕円 213"/>
        <xdr:cNvSpPr/>
      </xdr:nvSpPr>
      <xdr:spPr>
        <a:xfrm>
          <a:off x="4064000" y="137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157042</xdr:rowOff>
    </xdr:from>
    <xdr:ext cx="736600" cy="259045"/>
    <xdr:sp macro="" textlink="">
      <xdr:nvSpPr>
        <xdr:cNvPr id="215" name="テキスト ボックス 214"/>
        <xdr:cNvSpPr txBox="1"/>
      </xdr:nvSpPr>
      <xdr:spPr>
        <a:xfrm>
          <a:off x="3733800" y="1353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34809</xdr:rowOff>
    </xdr:from>
    <xdr:to>
      <xdr:col>15</xdr:col>
      <xdr:colOff>133350</xdr:colOff>
      <xdr:row>80</xdr:row>
      <xdr:rowOff>136409</xdr:rowOff>
    </xdr:to>
    <xdr:sp macro="" textlink="">
      <xdr:nvSpPr>
        <xdr:cNvPr id="216" name="楕円 215"/>
        <xdr:cNvSpPr/>
      </xdr:nvSpPr>
      <xdr:spPr>
        <a:xfrm>
          <a:off x="3175000" y="137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146586</xdr:rowOff>
    </xdr:from>
    <xdr:ext cx="762000" cy="259045"/>
    <xdr:sp macro="" textlink="">
      <xdr:nvSpPr>
        <xdr:cNvPr id="217" name="テキスト ボックス 216"/>
        <xdr:cNvSpPr txBox="1"/>
      </xdr:nvSpPr>
      <xdr:spPr>
        <a:xfrm>
          <a:off x="2844800" y="1351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4152</xdr:rowOff>
    </xdr:from>
    <xdr:to>
      <xdr:col>11</xdr:col>
      <xdr:colOff>82550</xdr:colOff>
      <xdr:row>80</xdr:row>
      <xdr:rowOff>105752</xdr:rowOff>
    </xdr:to>
    <xdr:sp macro="" textlink="">
      <xdr:nvSpPr>
        <xdr:cNvPr id="218" name="楕円 217"/>
        <xdr:cNvSpPr/>
      </xdr:nvSpPr>
      <xdr:spPr>
        <a:xfrm>
          <a:off x="2286000" y="137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115929</xdr:rowOff>
    </xdr:from>
    <xdr:ext cx="762000" cy="259045"/>
    <xdr:sp macro="" textlink="">
      <xdr:nvSpPr>
        <xdr:cNvPr id="219" name="テキスト ボックス 218"/>
        <xdr:cNvSpPr txBox="1"/>
      </xdr:nvSpPr>
      <xdr:spPr>
        <a:xfrm>
          <a:off x="1955800" y="134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128445</xdr:rowOff>
    </xdr:from>
    <xdr:to>
      <xdr:col>7</xdr:col>
      <xdr:colOff>31750</xdr:colOff>
      <xdr:row>80</xdr:row>
      <xdr:rowOff>58595</xdr:rowOff>
    </xdr:to>
    <xdr:sp macro="" textlink="">
      <xdr:nvSpPr>
        <xdr:cNvPr id="220" name="楕円 219"/>
        <xdr:cNvSpPr/>
      </xdr:nvSpPr>
      <xdr:spPr>
        <a:xfrm>
          <a:off x="1397000" y="136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68772</xdr:rowOff>
    </xdr:from>
    <xdr:ext cx="762000" cy="259045"/>
    <xdr:sp macro="" textlink="">
      <xdr:nvSpPr>
        <xdr:cNvPr id="221" name="テキスト ボックス 220"/>
        <xdr:cNvSpPr txBox="1"/>
      </xdr:nvSpPr>
      <xdr:spPr>
        <a:xfrm>
          <a:off x="1066800" y="1344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以前は、ラスパイレス指数で類似団体平均を上回っていたが、年齢に基づく昇格の抑制や国に準じた適正な給与体系の維持、任期付職員等を導入した結果、全国平均を下回った。</a:t>
          </a:r>
        </a:p>
        <a:p>
          <a:r>
            <a:rPr kumimoji="1" lang="ja-JP" altLang="en-US" sz="1300">
              <a:latin typeface="ＭＳ Ｐゴシック" panose="020B0600070205080204" pitchFamily="50" charset="-128"/>
              <a:ea typeface="ＭＳ Ｐゴシック" panose="020B0600070205080204" pitchFamily="50" charset="-128"/>
            </a:rPr>
            <a:t>　今後、給与構造の検討や職員構成の変動を注視しながら、引き続き適正な給与体系を維持することで、能力や実績に応じた給与制度の確立を目指す。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50" name="直線コネクタ 249"/>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3" name="給与水準   （国との比較）最大値テキスト"/>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4" name="直線コネクタ 253"/>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106539</xdr:rowOff>
    </xdr:to>
    <xdr:cxnSp macro="">
      <xdr:nvCxnSpPr>
        <xdr:cNvPr id="255" name="直線コネクタ 254"/>
        <xdr:cNvCxnSpPr/>
      </xdr:nvCxnSpPr>
      <xdr:spPr>
        <a:xfrm flipV="1">
          <a:off x="16179800" y="142430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60678</xdr:rowOff>
    </xdr:from>
    <xdr:to>
      <xdr:col>77</xdr:col>
      <xdr:colOff>44450</xdr:colOff>
      <xdr:row>83</xdr:row>
      <xdr:rowOff>106539</xdr:rowOff>
    </xdr:to>
    <xdr:cxnSp macro="">
      <xdr:nvCxnSpPr>
        <xdr:cNvPr id="258" name="直線コネクタ 257"/>
        <xdr:cNvCxnSpPr/>
      </xdr:nvCxnSpPr>
      <xdr:spPr>
        <a:xfrm>
          <a:off x="15290800" y="13948128"/>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9" name="フローチャート: 判断 258"/>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60" name="テキスト ボックス 259"/>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86</xdr:row>
      <xdr:rowOff>141816</xdr:rowOff>
    </xdr:to>
    <xdr:cxnSp macro="">
      <xdr:nvCxnSpPr>
        <xdr:cNvPr id="261" name="直線コネクタ 260"/>
        <xdr:cNvCxnSpPr/>
      </xdr:nvCxnSpPr>
      <xdr:spPr>
        <a:xfrm flipV="1">
          <a:off x="14401800" y="13948128"/>
          <a:ext cx="889000" cy="9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2" name="フローチャート: 判断 261"/>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3" name="テキスト ボックス 26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37395</xdr:rowOff>
    </xdr:to>
    <xdr:cxnSp macro="">
      <xdr:nvCxnSpPr>
        <xdr:cNvPr id="264" name="直線コネクタ 263"/>
        <xdr:cNvCxnSpPr/>
      </xdr:nvCxnSpPr>
      <xdr:spPr>
        <a:xfrm flipV="1">
          <a:off x="13512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66" name="テキスト ボックス 265"/>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7" name="フローチャート: 判断 266"/>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68" name="テキスト ボックス 267"/>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54627</xdr:rowOff>
    </xdr:from>
    <xdr:ext cx="762000" cy="259045"/>
    <xdr:sp macro="" textlink="">
      <xdr:nvSpPr>
        <xdr:cNvPr id="275" name="給与水準   （国との比較）該当値テキスト"/>
        <xdr:cNvSpPr txBox="1"/>
      </xdr:nvSpPr>
      <xdr:spPr>
        <a:xfrm>
          <a:off x="17106900" y="1411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6" name="楕円 275"/>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7" name="テキスト ボックス 276"/>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9878</xdr:rowOff>
    </xdr:from>
    <xdr:to>
      <xdr:col>73</xdr:col>
      <xdr:colOff>44450</xdr:colOff>
      <xdr:row>81</xdr:row>
      <xdr:rowOff>111478</xdr:rowOff>
    </xdr:to>
    <xdr:sp macro="" textlink="">
      <xdr:nvSpPr>
        <xdr:cNvPr id="278" name="楕円 277"/>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121655</xdr:rowOff>
    </xdr:from>
    <xdr:ext cx="762000" cy="259045"/>
    <xdr:sp macro="" textlink="">
      <xdr:nvSpPr>
        <xdr:cNvPr id="279" name="テキスト ボックス 278"/>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1" name="テキスト ボックス 280"/>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2" name="楕円 281"/>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3" name="テキスト ボックス 282"/>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人口千人当たりの職員数は類似団体と比較して下回っている。要因としては、過去の組織機構の見直しによる課・係の統合、小学校給食調理業務や保育業務などの民間委託などによるものである。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今後、権限移譲等に伴う業務追加により職員の負担増が懸念されるが、平成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年度に策定された定員適正化計画に基づき、真に必要な職員数の配置を行い、さらなる住民サービスの向上に努める。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5" name="直線コネクタ 314"/>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6"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7" name="直線コネクタ 316"/>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102053</xdr:rowOff>
    </xdr:to>
    <xdr:cxnSp macro="">
      <xdr:nvCxnSpPr>
        <xdr:cNvPr id="320" name="直線コネクタ 319"/>
        <xdr:cNvCxnSpPr/>
      </xdr:nvCxnSpPr>
      <xdr:spPr>
        <a:xfrm flipV="1">
          <a:off x="16179800" y="10215880"/>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1"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2" name="フローチャート: 判断 321"/>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65859</xdr:rowOff>
    </xdr:from>
    <xdr:to>
      <xdr:col>77</xdr:col>
      <xdr:colOff>44450</xdr:colOff>
      <xdr:row>59</xdr:row>
      <xdr:rowOff>102053</xdr:rowOff>
    </xdr:to>
    <xdr:cxnSp macro="">
      <xdr:nvCxnSpPr>
        <xdr:cNvPr id="323" name="直線コネクタ 322"/>
        <xdr:cNvCxnSpPr/>
      </xdr:nvCxnSpPr>
      <xdr:spPr>
        <a:xfrm>
          <a:off x="15290800" y="1018140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4" name="フローチャート: 判断 323"/>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5" name="テキスト ボックス 324"/>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59</xdr:row>
      <xdr:rowOff>65859</xdr:rowOff>
    </xdr:to>
    <xdr:cxnSp macro="">
      <xdr:nvCxnSpPr>
        <xdr:cNvPr id="326" name="直線コネクタ 325"/>
        <xdr:cNvCxnSpPr/>
      </xdr:nvCxnSpPr>
      <xdr:spPr>
        <a:xfrm>
          <a:off x="14401800" y="10062482"/>
          <a:ext cx="8890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7" name="フローチャート: 判断 326"/>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28" name="テキスト ボックス 327"/>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108041</xdr:rowOff>
    </xdr:from>
    <xdr:to>
      <xdr:col>68</xdr:col>
      <xdr:colOff>152400</xdr:colOff>
      <xdr:row>58</xdr:row>
      <xdr:rowOff>118382</xdr:rowOff>
    </xdr:to>
    <xdr:cxnSp macro="">
      <xdr:nvCxnSpPr>
        <xdr:cNvPr id="329" name="直線コネクタ 328"/>
        <xdr:cNvCxnSpPr/>
      </xdr:nvCxnSpPr>
      <xdr:spPr>
        <a:xfrm>
          <a:off x="13512800" y="1005214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0" name="フローチャート: 判断 329"/>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1" name="テキスト ボックス 330"/>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2" name="フローチャート: 判断 331"/>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3" name="テキスト ボックス 332"/>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39" name="楕円 338"/>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66057</xdr:rowOff>
    </xdr:from>
    <xdr:ext cx="762000" cy="259045"/>
    <xdr:sp macro="" textlink="">
      <xdr:nvSpPr>
        <xdr:cNvPr id="340"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51253</xdr:rowOff>
    </xdr:from>
    <xdr:to>
      <xdr:col>77</xdr:col>
      <xdr:colOff>95250</xdr:colOff>
      <xdr:row>59</xdr:row>
      <xdr:rowOff>152853</xdr:rowOff>
    </xdr:to>
    <xdr:sp macro="" textlink="">
      <xdr:nvSpPr>
        <xdr:cNvPr id="341" name="楕円 340"/>
        <xdr:cNvSpPr/>
      </xdr:nvSpPr>
      <xdr:spPr>
        <a:xfrm>
          <a:off x="16129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163030</xdr:rowOff>
    </xdr:from>
    <xdr:ext cx="736600" cy="259045"/>
    <xdr:sp macro="" textlink="">
      <xdr:nvSpPr>
        <xdr:cNvPr id="342" name="テキスト ボックス 341"/>
        <xdr:cNvSpPr txBox="1"/>
      </xdr:nvSpPr>
      <xdr:spPr>
        <a:xfrm>
          <a:off x="15798800" y="993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15059</xdr:rowOff>
    </xdr:from>
    <xdr:to>
      <xdr:col>73</xdr:col>
      <xdr:colOff>44450</xdr:colOff>
      <xdr:row>59</xdr:row>
      <xdr:rowOff>116659</xdr:rowOff>
    </xdr:to>
    <xdr:sp macro="" textlink="">
      <xdr:nvSpPr>
        <xdr:cNvPr id="343" name="楕円 342"/>
        <xdr:cNvSpPr/>
      </xdr:nvSpPr>
      <xdr:spPr>
        <a:xfrm>
          <a:off x="15240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126836</xdr:rowOff>
    </xdr:from>
    <xdr:ext cx="762000" cy="259045"/>
    <xdr:sp macro="" textlink="">
      <xdr:nvSpPr>
        <xdr:cNvPr id="344" name="テキスト ボックス 343"/>
        <xdr:cNvSpPr txBox="1"/>
      </xdr:nvSpPr>
      <xdr:spPr>
        <a:xfrm>
          <a:off x="14909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67582</xdr:rowOff>
    </xdr:from>
    <xdr:to>
      <xdr:col>68</xdr:col>
      <xdr:colOff>203200</xdr:colOff>
      <xdr:row>58</xdr:row>
      <xdr:rowOff>169182</xdr:rowOff>
    </xdr:to>
    <xdr:sp macro="" textlink="">
      <xdr:nvSpPr>
        <xdr:cNvPr id="345" name="楕円 344"/>
        <xdr:cNvSpPr/>
      </xdr:nvSpPr>
      <xdr:spPr>
        <a:xfrm>
          <a:off x="14351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7909</xdr:rowOff>
    </xdr:from>
    <xdr:ext cx="762000" cy="259045"/>
    <xdr:sp macro="" textlink="">
      <xdr:nvSpPr>
        <xdr:cNvPr id="346" name="テキスト ボックス 345"/>
        <xdr:cNvSpPr txBox="1"/>
      </xdr:nvSpPr>
      <xdr:spPr>
        <a:xfrm>
          <a:off x="14020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57241</xdr:rowOff>
    </xdr:from>
    <xdr:to>
      <xdr:col>64</xdr:col>
      <xdr:colOff>152400</xdr:colOff>
      <xdr:row>58</xdr:row>
      <xdr:rowOff>158841</xdr:rowOff>
    </xdr:to>
    <xdr:sp macro="" textlink="">
      <xdr:nvSpPr>
        <xdr:cNvPr id="347" name="楕円 346"/>
        <xdr:cNvSpPr/>
      </xdr:nvSpPr>
      <xdr:spPr>
        <a:xfrm>
          <a:off x="13462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169018</xdr:rowOff>
    </xdr:from>
    <xdr:ext cx="762000" cy="259045"/>
    <xdr:sp macro="" textlink="">
      <xdr:nvSpPr>
        <xdr:cNvPr id="348" name="テキスト ボックス 347"/>
        <xdr:cNvSpPr txBox="1"/>
      </xdr:nvSpPr>
      <xdr:spPr>
        <a:xfrm>
          <a:off x="13131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よりも公債費の負担は下回ってきたが、現在進めている、建物の長寿命化計画や頃末南地区都市再生整備事業、芦屋・水巻・中間線街路事業といった大規模事業の実施があるため、実質公債費比率が悪化する恐れがある。</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類似団体平均を大きく上回るようなことがないよう、今後も償還額を平準化し、事業計画の実施速度、適債性を十分考慮した起債管理に一層努めていく必要がある。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6" name="直線コネクタ 375"/>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110913</xdr:rowOff>
    </xdr:to>
    <xdr:cxnSp macro="">
      <xdr:nvCxnSpPr>
        <xdr:cNvPr id="381" name="直線コネクタ 380"/>
        <xdr:cNvCxnSpPr/>
      </xdr:nvCxnSpPr>
      <xdr:spPr>
        <a:xfrm>
          <a:off x="16179800" y="69367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78740</xdr:rowOff>
    </xdr:to>
    <xdr:cxnSp macro="">
      <xdr:nvCxnSpPr>
        <xdr:cNvPr id="384" name="直線コネクタ 383"/>
        <xdr:cNvCxnSpPr/>
      </xdr:nvCxnSpPr>
      <xdr:spPr>
        <a:xfrm>
          <a:off x="15290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5" name="フローチャート: 判断 384"/>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6" name="テキスト ボックス 38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6350</xdr:rowOff>
    </xdr:to>
    <xdr:cxnSp macro="">
      <xdr:nvCxnSpPr>
        <xdr:cNvPr id="387" name="直線コネクタ 386"/>
        <xdr:cNvCxnSpPr/>
      </xdr:nvCxnSpPr>
      <xdr:spPr>
        <a:xfrm>
          <a:off x="14401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14394</xdr:rowOff>
    </xdr:to>
    <xdr:cxnSp macro="">
      <xdr:nvCxnSpPr>
        <xdr:cNvPr id="390" name="直線コネクタ 389"/>
        <xdr:cNvCxnSpPr/>
      </xdr:nvCxnSpPr>
      <xdr:spPr>
        <a:xfrm flipV="1">
          <a:off x="13512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4" name="楕円 40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5" name="テキスト ボックス 40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6" name="楕円 405"/>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7" name="テキスト ボックス 406"/>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将来負担比率については、公共下水道事業会計の赤字が続き、下水道の起債残高のうち一般会計が負担しなければならないが多額となり令和元年度より数値が悪化している。</a:t>
          </a:r>
        </a:p>
        <a:p>
          <a:r>
            <a:rPr kumimoji="1" lang="ja-JP" altLang="en-US" sz="1300">
              <a:latin typeface="ＭＳ Ｐゴシック" panose="020B0600070205080204" pitchFamily="50" charset="-128"/>
              <a:ea typeface="ＭＳ Ｐゴシック" panose="020B0600070205080204" pitchFamily="50" charset="-128"/>
            </a:rPr>
            <a:t>　企業会計本来の独立採算の原則に立ち返り、料金の値上げを検討するなど、一般会計の負担額を減らしていくように努める。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38" name="直線コネクタ 437"/>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39"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0" name="直線コネクタ 439"/>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29775</xdr:rowOff>
    </xdr:from>
    <xdr:to>
      <xdr:col>81</xdr:col>
      <xdr:colOff>44450</xdr:colOff>
      <xdr:row>17</xdr:row>
      <xdr:rowOff>137019</xdr:rowOff>
    </xdr:to>
    <xdr:cxnSp macro="">
      <xdr:nvCxnSpPr>
        <xdr:cNvPr id="443" name="直線コネクタ 442"/>
        <xdr:cNvCxnSpPr/>
      </xdr:nvCxnSpPr>
      <xdr:spPr>
        <a:xfrm flipV="1">
          <a:off x="16179800" y="2944425"/>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4"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5" name="フローチャート: 判断 444"/>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115147</xdr:rowOff>
    </xdr:from>
    <xdr:to>
      <xdr:col>77</xdr:col>
      <xdr:colOff>44450</xdr:colOff>
      <xdr:row>17</xdr:row>
      <xdr:rowOff>137019</xdr:rowOff>
    </xdr:to>
    <xdr:cxnSp macro="">
      <xdr:nvCxnSpPr>
        <xdr:cNvPr id="446" name="直線コネクタ 445"/>
        <xdr:cNvCxnSpPr/>
      </xdr:nvCxnSpPr>
      <xdr:spPr>
        <a:xfrm>
          <a:off x="15290800" y="2515447"/>
          <a:ext cx="889000" cy="5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115147</xdr:rowOff>
    </xdr:from>
    <xdr:to>
      <xdr:col>72</xdr:col>
      <xdr:colOff>203200</xdr:colOff>
      <xdr:row>14</xdr:row>
      <xdr:rowOff>158044</xdr:rowOff>
    </xdr:to>
    <xdr:cxnSp macro="">
      <xdr:nvCxnSpPr>
        <xdr:cNvPr id="449" name="直線コネクタ 448"/>
        <xdr:cNvCxnSpPr/>
      </xdr:nvCxnSpPr>
      <xdr:spPr>
        <a:xfrm flipV="1">
          <a:off x="14401800" y="2515447"/>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1" name="テキスト ボックス 450"/>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155222</xdr:rowOff>
    </xdr:from>
    <xdr:to>
      <xdr:col>68</xdr:col>
      <xdr:colOff>152400</xdr:colOff>
      <xdr:row>14</xdr:row>
      <xdr:rowOff>158044</xdr:rowOff>
    </xdr:to>
    <xdr:cxnSp macro="">
      <xdr:nvCxnSpPr>
        <xdr:cNvPr id="452" name="直線コネクタ 451"/>
        <xdr:cNvCxnSpPr/>
      </xdr:nvCxnSpPr>
      <xdr:spPr>
        <a:xfrm>
          <a:off x="13512800" y="2384072"/>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4" name="テキスト ボックス 453"/>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6" name="テキスト ボックス 455"/>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150425</xdr:rowOff>
    </xdr:from>
    <xdr:to>
      <xdr:col>81</xdr:col>
      <xdr:colOff>95250</xdr:colOff>
      <xdr:row>17</xdr:row>
      <xdr:rowOff>80575</xdr:rowOff>
    </xdr:to>
    <xdr:sp macro="" textlink="">
      <xdr:nvSpPr>
        <xdr:cNvPr id="462" name="楕円 461"/>
        <xdr:cNvSpPr/>
      </xdr:nvSpPr>
      <xdr:spPr>
        <a:xfrm>
          <a:off x="169672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122502</xdr:rowOff>
    </xdr:from>
    <xdr:ext cx="762000" cy="259045"/>
    <xdr:sp macro="" textlink="">
      <xdr:nvSpPr>
        <xdr:cNvPr id="463" name="将来負担の状況該当値テキスト"/>
        <xdr:cNvSpPr txBox="1"/>
      </xdr:nvSpPr>
      <xdr:spPr>
        <a:xfrm>
          <a:off x="17106900" y="28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86219</xdr:rowOff>
    </xdr:from>
    <xdr:to>
      <xdr:col>77</xdr:col>
      <xdr:colOff>95250</xdr:colOff>
      <xdr:row>18</xdr:row>
      <xdr:rowOff>16369</xdr:rowOff>
    </xdr:to>
    <xdr:sp macro="" textlink="">
      <xdr:nvSpPr>
        <xdr:cNvPr id="464" name="楕円 463"/>
        <xdr:cNvSpPr/>
      </xdr:nvSpPr>
      <xdr:spPr>
        <a:xfrm>
          <a:off x="16129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1146</xdr:rowOff>
    </xdr:from>
    <xdr:ext cx="736600" cy="259045"/>
    <xdr:sp macro="" textlink="">
      <xdr:nvSpPr>
        <xdr:cNvPr id="465" name="テキスト ボックス 464"/>
        <xdr:cNvSpPr txBox="1"/>
      </xdr:nvSpPr>
      <xdr:spPr>
        <a:xfrm>
          <a:off x="15798800" y="308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64347</xdr:rowOff>
    </xdr:from>
    <xdr:to>
      <xdr:col>73</xdr:col>
      <xdr:colOff>44450</xdr:colOff>
      <xdr:row>14</xdr:row>
      <xdr:rowOff>165947</xdr:rowOff>
    </xdr:to>
    <xdr:sp macro="" textlink="">
      <xdr:nvSpPr>
        <xdr:cNvPr id="466" name="楕円 465"/>
        <xdr:cNvSpPr/>
      </xdr:nvSpPr>
      <xdr:spPr>
        <a:xfrm>
          <a:off x="15240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4674</xdr:rowOff>
    </xdr:from>
    <xdr:ext cx="762000" cy="259045"/>
    <xdr:sp macro="" textlink="">
      <xdr:nvSpPr>
        <xdr:cNvPr id="467" name="テキスト ボックス 466"/>
        <xdr:cNvSpPr txBox="1"/>
      </xdr:nvSpPr>
      <xdr:spPr>
        <a:xfrm>
          <a:off x="14909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107244</xdr:rowOff>
    </xdr:from>
    <xdr:to>
      <xdr:col>68</xdr:col>
      <xdr:colOff>203200</xdr:colOff>
      <xdr:row>15</xdr:row>
      <xdr:rowOff>37394</xdr:rowOff>
    </xdr:to>
    <xdr:sp macro="" textlink="">
      <xdr:nvSpPr>
        <xdr:cNvPr id="468" name="楕円 467"/>
        <xdr:cNvSpPr/>
      </xdr:nvSpPr>
      <xdr:spPr>
        <a:xfrm>
          <a:off x="143510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47571</xdr:rowOff>
    </xdr:from>
    <xdr:ext cx="762000" cy="259045"/>
    <xdr:sp macro="" textlink="">
      <xdr:nvSpPr>
        <xdr:cNvPr id="469" name="テキスト ボックス 468"/>
        <xdr:cNvSpPr txBox="1"/>
      </xdr:nvSpPr>
      <xdr:spPr>
        <a:xfrm>
          <a:off x="14020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104422</xdr:rowOff>
    </xdr:from>
    <xdr:to>
      <xdr:col>64</xdr:col>
      <xdr:colOff>152400</xdr:colOff>
      <xdr:row>14</xdr:row>
      <xdr:rowOff>34572</xdr:rowOff>
    </xdr:to>
    <xdr:sp macro="" textlink="">
      <xdr:nvSpPr>
        <xdr:cNvPr id="470" name="楕円 469"/>
        <xdr:cNvSpPr/>
      </xdr:nvSpPr>
      <xdr:spPr>
        <a:xfrm>
          <a:off x="134620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44749</xdr:rowOff>
    </xdr:from>
    <xdr:ext cx="762000" cy="259045"/>
    <xdr:sp macro="" textlink="">
      <xdr:nvSpPr>
        <xdr:cNvPr id="471" name="テキスト ボックス 470"/>
        <xdr:cNvSpPr txBox="1"/>
      </xdr:nvSpPr>
      <xdr:spPr>
        <a:xfrm>
          <a:off x="13131800" y="21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27,990
27,582
11.01
13,958,629
13,505,043
394,082
5,953,254
7,793,163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年度において実施した行財政改革緊急行動計画において、職員数削減や特殊勤務手当を全廃したほか職員給与</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％カットを実施したため、類似団体や全国平均と比較しても低い水準を維持できている。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36</xdr:row>
      <xdr:rowOff>21844</xdr:rowOff>
    </xdr:to>
    <xdr:cxnSp macro="">
      <xdr:nvCxnSpPr>
        <xdr:cNvPr id="64" name="直線コネクタ 63"/>
        <xdr:cNvCxnSpPr/>
      </xdr:nvCxnSpPr>
      <xdr:spPr>
        <a:xfrm>
          <a:off x="3987800" y="60797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78994</xdr:rowOff>
    </xdr:to>
    <xdr:cxnSp macro="">
      <xdr:nvCxnSpPr>
        <xdr:cNvPr id="67" name="直線コネクタ 66"/>
        <xdr:cNvCxnSpPr/>
      </xdr:nvCxnSpPr>
      <xdr:spPr>
        <a:xfrm>
          <a:off x="3098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51562</xdr:rowOff>
    </xdr:to>
    <xdr:cxnSp macro="">
      <xdr:nvCxnSpPr>
        <xdr:cNvPr id="70" name="直線コネクタ 69"/>
        <xdr:cNvCxnSpPr/>
      </xdr:nvCxnSpPr>
      <xdr:spPr>
        <a:xfrm>
          <a:off x="2209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74422</xdr:rowOff>
    </xdr:to>
    <xdr:cxnSp macro="">
      <xdr:nvCxnSpPr>
        <xdr:cNvPr id="73" name="直線コネクタ 72"/>
        <xdr:cNvCxnSpPr/>
      </xdr:nvCxnSpPr>
      <xdr:spPr>
        <a:xfrm flipV="1">
          <a:off x="1320800" y="6020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6" name="フローチャート: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近年、類似団体平均とは、ほぼ同水準を維持していたが、令和元年度から嘱託職員や任期付職員の賃金が制度の変更により物件費から人件費へと変更になったために改善した。</a:t>
          </a:r>
        </a:p>
        <a:p>
          <a:r>
            <a:rPr kumimoji="1" lang="ja-JP" altLang="en-US" sz="1300">
              <a:latin typeface="ＭＳ Ｐゴシック" panose="020B0600070205080204" pitchFamily="50" charset="-128"/>
              <a:ea typeface="ＭＳ Ｐゴシック" panose="020B0600070205080204" pitchFamily="50" charset="-128"/>
            </a:rPr>
            <a:t>　今後も、類似団体平均より悪化することのないように経費削減に努めていく。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153670</xdr:rowOff>
    </xdr:to>
    <xdr:cxnSp macro="">
      <xdr:nvCxnSpPr>
        <xdr:cNvPr id="125" name="直線コネクタ 124"/>
        <xdr:cNvCxnSpPr/>
      </xdr:nvCxnSpPr>
      <xdr:spPr>
        <a:xfrm flipV="1">
          <a:off x="15671800" y="28854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6"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119380</xdr:rowOff>
    </xdr:to>
    <xdr:cxnSp macro="">
      <xdr:nvCxnSpPr>
        <xdr:cNvPr id="128" name="直線コネクタ 127"/>
        <xdr:cNvCxnSpPr/>
      </xdr:nvCxnSpPr>
      <xdr:spPr>
        <a:xfrm flipV="1">
          <a:off x="14782800" y="3068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9" name="フローチャート: 判断 128"/>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0" name="テキスト ボックス 129"/>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119380</xdr:rowOff>
    </xdr:to>
    <xdr:cxnSp macro="">
      <xdr:nvCxnSpPr>
        <xdr:cNvPr id="131" name="直線コネクタ 130"/>
        <xdr:cNvCxnSpPr/>
      </xdr:nvCxnSpPr>
      <xdr:spPr>
        <a:xfrm>
          <a:off x="13893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2" name="フローチャート: 判断 131"/>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3" name="テキスト ボックス 132"/>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88900</xdr:rowOff>
    </xdr:to>
    <xdr:cxnSp macro="">
      <xdr:nvCxnSpPr>
        <xdr:cNvPr id="134" name="直線コネクタ 133"/>
        <xdr:cNvCxnSpPr/>
      </xdr:nvCxnSpPr>
      <xdr:spPr>
        <a:xfrm>
          <a:off x="13004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7" name="フローチャート: 判断 136"/>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8" name="テキスト ボックス 137"/>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47" name="テキスト ボックス 146"/>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48" name="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2" name="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3" name="テキスト ボックス 152"/>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ここ数年横ばいとなったが、依然として、類似団体平均を上回っている状況である。扶助費は容易に圧縮することができないことから、福祉施策全体の見直し、健康増進事業の充実を図ることで増え続ける扶助費を抑える必要があると考え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59</xdr:row>
      <xdr:rowOff>31750</xdr:rowOff>
    </xdr:to>
    <xdr:cxnSp macro="">
      <xdr:nvCxnSpPr>
        <xdr:cNvPr id="188" name="直線コネクタ 187"/>
        <xdr:cNvCxnSpPr/>
      </xdr:nvCxnSpPr>
      <xdr:spPr>
        <a:xfrm flipV="1">
          <a:off x="3987800" y="99404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59</xdr:row>
      <xdr:rowOff>31750</xdr:rowOff>
    </xdr:to>
    <xdr:cxnSp macro="">
      <xdr:nvCxnSpPr>
        <xdr:cNvPr id="191" name="直線コネクタ 190"/>
        <xdr:cNvCxnSpPr/>
      </xdr:nvCxnSpPr>
      <xdr:spPr>
        <a:xfrm>
          <a:off x="3098800" y="98751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2" name="フローチャート: 判断 191"/>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3" name="テキスト ボックス 192"/>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102507</xdr:rowOff>
    </xdr:to>
    <xdr:cxnSp macro="">
      <xdr:nvCxnSpPr>
        <xdr:cNvPr id="194" name="直線コネクタ 193"/>
        <xdr:cNvCxnSpPr/>
      </xdr:nvCxnSpPr>
      <xdr:spPr>
        <a:xfrm>
          <a:off x="2209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135165</xdr:rowOff>
    </xdr:to>
    <xdr:cxnSp macro="">
      <xdr:nvCxnSpPr>
        <xdr:cNvPr id="197" name="直線コネクタ 196"/>
        <xdr:cNvCxnSpPr/>
      </xdr:nvCxnSpPr>
      <xdr:spPr>
        <a:xfrm flipV="1">
          <a:off x="1320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8" name="フローチャート: 判断 197"/>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9" name="テキスト ボックス 198"/>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0" name="フローチャート: 判断 199"/>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01" name="テキスト ボックス 200"/>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その他の経費はほとんどが繰出金となっている。赤字補てん的な繰出金が増加していた国民健康保険税は、平成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年度より段階的に実施している。</a:t>
          </a:r>
        </a:p>
        <a:p>
          <a:r>
            <a:rPr kumimoji="1" lang="ja-JP" altLang="en-US" sz="1300">
              <a:latin typeface="ＭＳ Ｐゴシック" panose="020B0600070205080204" pitchFamily="50" charset="-128"/>
              <a:ea typeface="ＭＳ Ｐゴシック" panose="020B0600070205080204" pitchFamily="50" charset="-128"/>
            </a:rPr>
            <a:t>　また、下水道事業においても、経営戦略を作成し、繰出金に依存した経営からの脱却を図っている。今後も独立採算の原則に立ち返り、料金の値上げを検討するなど、一般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149860</xdr:rowOff>
    </xdr:to>
    <xdr:cxnSp macro="">
      <xdr:nvCxnSpPr>
        <xdr:cNvPr id="249" name="直線コネクタ 248"/>
        <xdr:cNvCxnSpPr/>
      </xdr:nvCxnSpPr>
      <xdr:spPr>
        <a:xfrm>
          <a:off x="15671800" y="9972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0"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27940</xdr:rowOff>
    </xdr:to>
    <xdr:cxnSp macro="">
      <xdr:nvCxnSpPr>
        <xdr:cNvPr id="252" name="直線コネクタ 251"/>
        <xdr:cNvCxnSpPr/>
      </xdr:nvCxnSpPr>
      <xdr:spPr>
        <a:xfrm>
          <a:off x="14782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35560</xdr:rowOff>
    </xdr:to>
    <xdr:cxnSp macro="">
      <xdr:nvCxnSpPr>
        <xdr:cNvPr id="255" name="直線コネクタ 254"/>
        <xdr:cNvCxnSpPr/>
      </xdr:nvCxnSpPr>
      <xdr:spPr>
        <a:xfrm flipV="1">
          <a:off x="13893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7" name="テキスト ボックス 256"/>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60</xdr:row>
      <xdr:rowOff>20320</xdr:rowOff>
    </xdr:to>
    <xdr:cxnSp macro="">
      <xdr:nvCxnSpPr>
        <xdr:cNvPr id="258" name="直線コネクタ 257"/>
        <xdr:cNvCxnSpPr/>
      </xdr:nvCxnSpPr>
      <xdr:spPr>
        <a:xfrm flipV="1">
          <a:off x="13004800" y="99796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8" name="楕円 267"/>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9"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0" name="楕円 269"/>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1" name="テキスト ボックス 270"/>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76" name="楕円 275"/>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77" name="テキスト ボックス 276"/>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平均を大きく上回っているが、要因としては、ごみ・し尿処理事業や消防事業などを、遠賀郡・中間市で構成する一部事務組合である遠賀・中間地域広域行政事務組合で行っていることによるもので、今年度は補助費等全体の</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％を占めている。</a:t>
          </a:r>
        </a:p>
        <a:p>
          <a:r>
            <a:rPr kumimoji="1" lang="ja-JP" altLang="en-US" sz="1300">
              <a:latin typeface="ＭＳ Ｐゴシック" panose="020B0600070205080204" pitchFamily="50" charset="-128"/>
              <a:ea typeface="ＭＳ Ｐゴシック" panose="020B0600070205080204" pitchFamily="50" charset="-128"/>
            </a:rPr>
            <a:t>　今後は、事業の見直し等により、経費縮減を求めていく。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51562</xdr:rowOff>
    </xdr:to>
    <xdr:cxnSp macro="">
      <xdr:nvCxnSpPr>
        <xdr:cNvPr id="307" name="直線コネクタ 306"/>
        <xdr:cNvCxnSpPr/>
      </xdr:nvCxnSpPr>
      <xdr:spPr>
        <a:xfrm flipV="1">
          <a:off x="15671800" y="66741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120142</xdr:rowOff>
    </xdr:to>
    <xdr:cxnSp macro="">
      <xdr:nvCxnSpPr>
        <xdr:cNvPr id="310" name="直線コネクタ 309"/>
        <xdr:cNvCxnSpPr/>
      </xdr:nvCxnSpPr>
      <xdr:spPr>
        <a:xfrm flipV="1">
          <a:off x="14782800" y="6738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39</xdr:row>
      <xdr:rowOff>120142</xdr:rowOff>
    </xdr:to>
    <xdr:cxnSp macro="">
      <xdr:nvCxnSpPr>
        <xdr:cNvPr id="313" name="直線コネクタ 312"/>
        <xdr:cNvCxnSpPr/>
      </xdr:nvCxnSpPr>
      <xdr:spPr>
        <a:xfrm>
          <a:off x="13893800" y="65872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5" name="テキスト ボックス 314"/>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72136</xdr:rowOff>
    </xdr:to>
    <xdr:cxnSp macro="">
      <xdr:nvCxnSpPr>
        <xdr:cNvPr id="316" name="直線コネクタ 315"/>
        <xdr:cNvCxnSpPr/>
      </xdr:nvCxnSpPr>
      <xdr:spPr>
        <a:xfrm>
          <a:off x="13004800" y="6573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6" name="楕円 325"/>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7" name="補助費等該当値テキスト"/>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8" name="楕円 327"/>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9" name="テキスト ボックス 328"/>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30" name="楕円 329"/>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31" name="テキスト ボックス 330"/>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2" name="楕円 331"/>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3" name="テキスト ボックス 332"/>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4" name="楕円 333"/>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5" name="テキスト ボックス 334"/>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ポイントであるが悪化している。建物の長寿命化計画や頃末南地区都市再生整備事業、芦屋・水巻・中間線街路事業といった大規模事業を実施中であり、今後も悪化する恐れがある。</a:t>
          </a:r>
        </a:p>
        <a:p>
          <a:r>
            <a:rPr kumimoji="1" lang="ja-JP" altLang="en-US" sz="1300">
              <a:latin typeface="ＭＳ Ｐゴシック" panose="020B0600070205080204" pitchFamily="50" charset="-128"/>
              <a:ea typeface="ＭＳ Ｐゴシック" panose="020B0600070205080204" pitchFamily="50" charset="-128"/>
            </a:rPr>
            <a:t>　投資的事業の採択は財政計画、予算編成の段階で十分に精査し、国・県補助金を活用することで新発債発行を圧縮し、将来世代への負担を極力抑える財政運営に努める必要がある。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26415</xdr:rowOff>
    </xdr:to>
    <xdr:cxnSp macro="">
      <xdr:nvCxnSpPr>
        <xdr:cNvPr id="365" name="直線コネクタ 364"/>
        <xdr:cNvCxnSpPr/>
      </xdr:nvCxnSpPr>
      <xdr:spPr>
        <a:xfrm>
          <a:off x="3987800" y="13052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76</xdr:row>
      <xdr:rowOff>21844</xdr:rowOff>
    </xdr:to>
    <xdr:cxnSp macro="">
      <xdr:nvCxnSpPr>
        <xdr:cNvPr id="368" name="直線コネクタ 367"/>
        <xdr:cNvCxnSpPr/>
      </xdr:nvCxnSpPr>
      <xdr:spPr>
        <a:xfrm>
          <a:off x="3098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9" name="フローチャート: 判断 36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0" name="テキスト ボックス 36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120142</xdr:rowOff>
    </xdr:to>
    <xdr:cxnSp macro="">
      <xdr:nvCxnSpPr>
        <xdr:cNvPr id="371" name="直線コネクタ 370"/>
        <xdr:cNvCxnSpPr/>
      </xdr:nvCxnSpPr>
      <xdr:spPr>
        <a:xfrm flipV="1">
          <a:off x="2209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2" name="フローチャート: 判断 371"/>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3" name="テキスト ボックス 372"/>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120142</xdr:rowOff>
    </xdr:from>
    <xdr:to>
      <xdr:col>11</xdr:col>
      <xdr:colOff>9525</xdr:colOff>
      <xdr:row>75</xdr:row>
      <xdr:rowOff>147574</xdr:rowOff>
    </xdr:to>
    <xdr:cxnSp macro="">
      <xdr:nvCxnSpPr>
        <xdr:cNvPr id="374" name="直線コネクタ 373"/>
        <xdr:cNvCxnSpPr/>
      </xdr:nvCxnSpPr>
      <xdr:spPr>
        <a:xfrm flipV="1">
          <a:off x="1320800" y="12978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7" name="フローチャート: 判断 376"/>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8" name="テキスト ボックス 377"/>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4" name="楕円 383"/>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5"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6" name="楕円 385"/>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7" name="テキスト ボックス 386"/>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8" name="楕円 387"/>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9" name="テキスト ボックス 388"/>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69342</xdr:rowOff>
    </xdr:from>
    <xdr:to>
      <xdr:col>11</xdr:col>
      <xdr:colOff>60325</xdr:colOff>
      <xdr:row>75</xdr:row>
      <xdr:rowOff>170942</xdr:rowOff>
    </xdr:to>
    <xdr:sp macro="" textlink="">
      <xdr:nvSpPr>
        <xdr:cNvPr id="390" name="楕円 389"/>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9669</xdr:rowOff>
    </xdr:from>
    <xdr:ext cx="762000" cy="259045"/>
    <xdr:sp macro="" textlink="">
      <xdr:nvSpPr>
        <xdr:cNvPr id="391" name="テキスト ボックス 390"/>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2" name="楕円 391"/>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3" name="テキスト ボックス 392"/>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数値が、類似団体より、圧倒的に大きなポイントを占めるということは、公債費に係る歳出が少ないことを意味する。そのようななか経常収支比率が悪化しているということは、他の歳出を改善するか、自主財源の確保に取り組むことが重要と考え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80</xdr:row>
      <xdr:rowOff>53848</xdr:rowOff>
    </xdr:to>
    <xdr:cxnSp macro="">
      <xdr:nvCxnSpPr>
        <xdr:cNvPr id="424" name="直線コネクタ 423"/>
        <xdr:cNvCxnSpPr/>
      </xdr:nvCxnSpPr>
      <xdr:spPr>
        <a:xfrm flipV="1">
          <a:off x="15671800" y="136966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5"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40132</xdr:rowOff>
    </xdr:from>
    <xdr:to>
      <xdr:col>78</xdr:col>
      <xdr:colOff>69850</xdr:colOff>
      <xdr:row>80</xdr:row>
      <xdr:rowOff>53848</xdr:rowOff>
    </xdr:to>
    <xdr:cxnSp macro="">
      <xdr:nvCxnSpPr>
        <xdr:cNvPr id="427" name="直線コネクタ 426"/>
        <xdr:cNvCxnSpPr/>
      </xdr:nvCxnSpPr>
      <xdr:spPr>
        <a:xfrm>
          <a:off x="14782800" y="13756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9" name="テキスト ボックス 428"/>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80</xdr:row>
      <xdr:rowOff>40132</xdr:rowOff>
    </xdr:to>
    <xdr:cxnSp macro="">
      <xdr:nvCxnSpPr>
        <xdr:cNvPr id="430" name="直線コネクタ 429"/>
        <xdr:cNvCxnSpPr/>
      </xdr:nvCxnSpPr>
      <xdr:spPr>
        <a:xfrm>
          <a:off x="13893800" y="13513815"/>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31" name="フローチャート: 判断 430"/>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2" name="テキスト ボックス 431"/>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80</xdr:row>
      <xdr:rowOff>3556</xdr:rowOff>
    </xdr:to>
    <xdr:cxnSp macro="">
      <xdr:nvCxnSpPr>
        <xdr:cNvPr id="433" name="直線コネクタ 432"/>
        <xdr:cNvCxnSpPr/>
      </xdr:nvCxnSpPr>
      <xdr:spPr>
        <a:xfrm flipV="1">
          <a:off x="13004800" y="135138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5" name="テキスト ボックス 43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6" name="フローチャート: 判断 435"/>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7" name="テキスト ボックス 436"/>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3" name="楕円 442"/>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44" name="公債費以外該当値テキスト"/>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xdr:rowOff>
    </xdr:from>
    <xdr:to>
      <xdr:col>78</xdr:col>
      <xdr:colOff>120650</xdr:colOff>
      <xdr:row>80</xdr:row>
      <xdr:rowOff>104648</xdr:rowOff>
    </xdr:to>
    <xdr:sp macro="" textlink="">
      <xdr:nvSpPr>
        <xdr:cNvPr id="445" name="楕円 444"/>
        <xdr:cNvSpPr/>
      </xdr:nvSpPr>
      <xdr:spPr>
        <a:xfrm>
          <a:off x="15621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89425</xdr:rowOff>
    </xdr:from>
    <xdr:ext cx="736600" cy="259045"/>
    <xdr:sp macro="" textlink="">
      <xdr:nvSpPr>
        <xdr:cNvPr id="446" name="テキスト ボックス 445"/>
        <xdr:cNvSpPr txBox="1"/>
      </xdr:nvSpPr>
      <xdr:spPr>
        <a:xfrm>
          <a:off x="15290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160782</xdr:rowOff>
    </xdr:from>
    <xdr:to>
      <xdr:col>74</xdr:col>
      <xdr:colOff>31750</xdr:colOff>
      <xdr:row>80</xdr:row>
      <xdr:rowOff>90932</xdr:rowOff>
    </xdr:to>
    <xdr:sp macro="" textlink="">
      <xdr:nvSpPr>
        <xdr:cNvPr id="447" name="楕円 446"/>
        <xdr:cNvSpPr/>
      </xdr:nvSpPr>
      <xdr:spPr>
        <a:xfrm>
          <a:off x="14732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75709</xdr:rowOff>
    </xdr:from>
    <xdr:ext cx="762000" cy="259045"/>
    <xdr:sp macro="" textlink="">
      <xdr:nvSpPr>
        <xdr:cNvPr id="448" name="テキスト ボックス 447"/>
        <xdr:cNvSpPr txBox="1"/>
      </xdr:nvSpPr>
      <xdr:spPr>
        <a:xfrm>
          <a:off x="14401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49" name="楕円 448"/>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0" name="テキスト ボックス 449"/>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1" name="楕円 450"/>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2" name="テキスト ボックス 451"/>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79642</xdr:rowOff>
    </xdr:from>
    <xdr:to>
      <xdr:col>29</xdr:col>
      <xdr:colOff>127000</xdr:colOff>
      <xdr:row>18</xdr:row>
      <xdr:rowOff>91398</xdr:rowOff>
    </xdr:to>
    <xdr:cxnSp macro="">
      <xdr:nvCxnSpPr>
        <xdr:cNvPr id="52" name="直線コネクタ 51"/>
        <xdr:cNvCxnSpPr/>
      </xdr:nvCxnSpPr>
      <xdr:spPr bwMode="auto">
        <a:xfrm flipV="1">
          <a:off x="5003800" y="3213367"/>
          <a:ext cx="647700" cy="1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91398</xdr:rowOff>
    </xdr:from>
    <xdr:to>
      <xdr:col>26</xdr:col>
      <xdr:colOff>50800</xdr:colOff>
      <xdr:row>18</xdr:row>
      <xdr:rowOff>124578</xdr:rowOff>
    </xdr:to>
    <xdr:cxnSp macro="">
      <xdr:nvCxnSpPr>
        <xdr:cNvPr id="55" name="直線コネクタ 54"/>
        <xdr:cNvCxnSpPr/>
      </xdr:nvCxnSpPr>
      <xdr:spPr bwMode="auto">
        <a:xfrm flipV="1">
          <a:off x="4305300" y="3225123"/>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124578</xdr:rowOff>
    </xdr:from>
    <xdr:to>
      <xdr:col>22</xdr:col>
      <xdr:colOff>114300</xdr:colOff>
      <xdr:row>18</xdr:row>
      <xdr:rowOff>160827</xdr:rowOff>
    </xdr:to>
    <xdr:cxnSp macro="">
      <xdr:nvCxnSpPr>
        <xdr:cNvPr id="58" name="直線コネクタ 57"/>
        <xdr:cNvCxnSpPr/>
      </xdr:nvCxnSpPr>
      <xdr:spPr bwMode="auto">
        <a:xfrm flipV="1">
          <a:off x="3606800" y="3258303"/>
          <a:ext cx="6985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160827</xdr:rowOff>
    </xdr:from>
    <xdr:to>
      <xdr:col>18</xdr:col>
      <xdr:colOff>177800</xdr:colOff>
      <xdr:row>19</xdr:row>
      <xdr:rowOff>12727</xdr:rowOff>
    </xdr:to>
    <xdr:cxnSp macro="">
      <xdr:nvCxnSpPr>
        <xdr:cNvPr id="61" name="直線コネクタ 60"/>
        <xdr:cNvCxnSpPr/>
      </xdr:nvCxnSpPr>
      <xdr:spPr bwMode="auto">
        <a:xfrm flipV="1">
          <a:off x="2908300" y="3294552"/>
          <a:ext cx="698500" cy="2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28842</xdr:rowOff>
    </xdr:from>
    <xdr:to>
      <xdr:col>29</xdr:col>
      <xdr:colOff>177800</xdr:colOff>
      <xdr:row>18</xdr:row>
      <xdr:rowOff>130442</xdr:rowOff>
    </xdr:to>
    <xdr:sp macro="" textlink="">
      <xdr:nvSpPr>
        <xdr:cNvPr id="71" name="楕円 70"/>
        <xdr:cNvSpPr/>
      </xdr:nvSpPr>
      <xdr:spPr bwMode="auto">
        <a:xfrm>
          <a:off x="5600700" y="31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919</xdr:rowOff>
    </xdr:from>
    <xdr:ext cx="762000" cy="259045"/>
    <xdr:sp macro="" textlink="">
      <xdr:nvSpPr>
        <xdr:cNvPr id="72" name="人口1人当たり決算額の推移該当値テキスト130"/>
        <xdr:cNvSpPr txBox="1"/>
      </xdr:nvSpPr>
      <xdr:spPr>
        <a:xfrm>
          <a:off x="5740400" y="313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40598</xdr:rowOff>
    </xdr:from>
    <xdr:to>
      <xdr:col>26</xdr:col>
      <xdr:colOff>101600</xdr:colOff>
      <xdr:row>18</xdr:row>
      <xdr:rowOff>142198</xdr:rowOff>
    </xdr:to>
    <xdr:sp macro="" textlink="">
      <xdr:nvSpPr>
        <xdr:cNvPr id="73" name="楕円 72"/>
        <xdr:cNvSpPr/>
      </xdr:nvSpPr>
      <xdr:spPr bwMode="auto">
        <a:xfrm>
          <a:off x="49530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126975</xdr:rowOff>
    </xdr:from>
    <xdr:ext cx="736600" cy="259045"/>
    <xdr:sp macro="" textlink="">
      <xdr:nvSpPr>
        <xdr:cNvPr id="74" name="テキスト ボックス 73"/>
        <xdr:cNvSpPr txBox="1"/>
      </xdr:nvSpPr>
      <xdr:spPr>
        <a:xfrm>
          <a:off x="4622800" y="32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73778</xdr:rowOff>
    </xdr:from>
    <xdr:to>
      <xdr:col>22</xdr:col>
      <xdr:colOff>165100</xdr:colOff>
      <xdr:row>19</xdr:row>
      <xdr:rowOff>3928</xdr:rowOff>
    </xdr:to>
    <xdr:sp macro="" textlink="">
      <xdr:nvSpPr>
        <xdr:cNvPr id="75" name="楕円 74"/>
        <xdr:cNvSpPr/>
      </xdr:nvSpPr>
      <xdr:spPr bwMode="auto">
        <a:xfrm>
          <a:off x="4254500" y="320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160155</xdr:rowOff>
    </xdr:from>
    <xdr:ext cx="762000" cy="259045"/>
    <xdr:sp macro="" textlink="">
      <xdr:nvSpPr>
        <xdr:cNvPr id="76" name="テキスト ボックス 75"/>
        <xdr:cNvSpPr txBox="1"/>
      </xdr:nvSpPr>
      <xdr:spPr>
        <a:xfrm>
          <a:off x="3924300" y="32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110027</xdr:rowOff>
    </xdr:from>
    <xdr:to>
      <xdr:col>19</xdr:col>
      <xdr:colOff>38100</xdr:colOff>
      <xdr:row>19</xdr:row>
      <xdr:rowOff>40177</xdr:rowOff>
    </xdr:to>
    <xdr:sp macro="" textlink="">
      <xdr:nvSpPr>
        <xdr:cNvPr id="77" name="楕円 76"/>
        <xdr:cNvSpPr/>
      </xdr:nvSpPr>
      <xdr:spPr bwMode="auto">
        <a:xfrm>
          <a:off x="3556000" y="324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24954</xdr:rowOff>
    </xdr:from>
    <xdr:ext cx="762000" cy="259045"/>
    <xdr:sp macro="" textlink="">
      <xdr:nvSpPr>
        <xdr:cNvPr id="78" name="テキスト ボックス 77"/>
        <xdr:cNvSpPr txBox="1"/>
      </xdr:nvSpPr>
      <xdr:spPr>
        <a:xfrm>
          <a:off x="3225800" y="33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133377</xdr:rowOff>
    </xdr:from>
    <xdr:to>
      <xdr:col>15</xdr:col>
      <xdr:colOff>101600</xdr:colOff>
      <xdr:row>19</xdr:row>
      <xdr:rowOff>63527</xdr:rowOff>
    </xdr:to>
    <xdr:sp macro="" textlink="">
      <xdr:nvSpPr>
        <xdr:cNvPr id="79" name="楕円 78"/>
        <xdr:cNvSpPr/>
      </xdr:nvSpPr>
      <xdr:spPr bwMode="auto">
        <a:xfrm>
          <a:off x="2857500" y="326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48304</xdr:rowOff>
    </xdr:from>
    <xdr:ext cx="762000" cy="259045"/>
    <xdr:sp macro="" textlink="">
      <xdr:nvSpPr>
        <xdr:cNvPr id="80" name="テキスト ボックス 79"/>
        <xdr:cNvSpPr txBox="1"/>
      </xdr:nvSpPr>
      <xdr:spPr>
        <a:xfrm>
          <a:off x="2527300" y="33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321539</xdr:rowOff>
    </xdr:from>
    <xdr:to>
      <xdr:col>29</xdr:col>
      <xdr:colOff>127000</xdr:colOff>
      <xdr:row>36</xdr:row>
      <xdr:rowOff>38858</xdr:rowOff>
    </xdr:to>
    <xdr:cxnSp macro="">
      <xdr:nvCxnSpPr>
        <xdr:cNvPr id="115" name="直線コネクタ 114"/>
        <xdr:cNvCxnSpPr/>
      </xdr:nvCxnSpPr>
      <xdr:spPr bwMode="auto">
        <a:xfrm>
          <a:off x="5003800" y="6931889"/>
          <a:ext cx="647700" cy="60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321539</xdr:rowOff>
    </xdr:from>
    <xdr:to>
      <xdr:col>26</xdr:col>
      <xdr:colOff>50800</xdr:colOff>
      <xdr:row>36</xdr:row>
      <xdr:rowOff>112533</xdr:rowOff>
    </xdr:to>
    <xdr:cxnSp macro="">
      <xdr:nvCxnSpPr>
        <xdr:cNvPr id="118" name="直線コネクタ 117"/>
        <xdr:cNvCxnSpPr/>
      </xdr:nvCxnSpPr>
      <xdr:spPr bwMode="auto">
        <a:xfrm flipV="1">
          <a:off x="4305300" y="6931889"/>
          <a:ext cx="698500" cy="13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112533</xdr:rowOff>
    </xdr:from>
    <xdr:to>
      <xdr:col>22</xdr:col>
      <xdr:colOff>114300</xdr:colOff>
      <xdr:row>36</xdr:row>
      <xdr:rowOff>131278</xdr:rowOff>
    </xdr:to>
    <xdr:cxnSp macro="">
      <xdr:nvCxnSpPr>
        <xdr:cNvPr id="121" name="直線コネクタ 120"/>
        <xdr:cNvCxnSpPr/>
      </xdr:nvCxnSpPr>
      <xdr:spPr bwMode="auto">
        <a:xfrm flipV="1">
          <a:off x="3606800" y="706578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131278</xdr:rowOff>
    </xdr:from>
    <xdr:to>
      <xdr:col>18</xdr:col>
      <xdr:colOff>177800</xdr:colOff>
      <xdr:row>36</xdr:row>
      <xdr:rowOff>138724</xdr:rowOff>
    </xdr:to>
    <xdr:cxnSp macro="">
      <xdr:nvCxnSpPr>
        <xdr:cNvPr id="124" name="直線コネクタ 123"/>
        <xdr:cNvCxnSpPr/>
      </xdr:nvCxnSpPr>
      <xdr:spPr bwMode="auto">
        <a:xfrm flipV="1">
          <a:off x="2908300" y="7084528"/>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330958</xdr:rowOff>
    </xdr:from>
    <xdr:to>
      <xdr:col>29</xdr:col>
      <xdr:colOff>177800</xdr:colOff>
      <xdr:row>36</xdr:row>
      <xdr:rowOff>89658</xdr:rowOff>
    </xdr:to>
    <xdr:sp macro="" textlink="">
      <xdr:nvSpPr>
        <xdr:cNvPr id="134" name="楕円 133"/>
        <xdr:cNvSpPr/>
      </xdr:nvSpPr>
      <xdr:spPr bwMode="auto">
        <a:xfrm>
          <a:off x="5600700" y="694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303035</xdr:rowOff>
    </xdr:from>
    <xdr:ext cx="762000" cy="259045"/>
    <xdr:sp macro="" textlink="">
      <xdr:nvSpPr>
        <xdr:cNvPr id="135" name="人口1人当たり決算額の推移該当値テキスト445"/>
        <xdr:cNvSpPr txBox="1"/>
      </xdr:nvSpPr>
      <xdr:spPr>
        <a:xfrm>
          <a:off x="5740400" y="691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270739</xdr:rowOff>
    </xdr:from>
    <xdr:to>
      <xdr:col>26</xdr:col>
      <xdr:colOff>101600</xdr:colOff>
      <xdr:row>36</xdr:row>
      <xdr:rowOff>29439</xdr:rowOff>
    </xdr:to>
    <xdr:sp macro="" textlink="">
      <xdr:nvSpPr>
        <xdr:cNvPr id="136" name="楕円 135"/>
        <xdr:cNvSpPr/>
      </xdr:nvSpPr>
      <xdr:spPr bwMode="auto">
        <a:xfrm>
          <a:off x="4953000" y="688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14216</xdr:rowOff>
    </xdr:from>
    <xdr:ext cx="736600" cy="259045"/>
    <xdr:sp macro="" textlink="">
      <xdr:nvSpPr>
        <xdr:cNvPr id="137" name="テキスト ボックス 136"/>
        <xdr:cNvSpPr txBox="1"/>
      </xdr:nvSpPr>
      <xdr:spPr>
        <a:xfrm>
          <a:off x="4622800" y="6967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61733</xdr:rowOff>
    </xdr:from>
    <xdr:to>
      <xdr:col>22</xdr:col>
      <xdr:colOff>165100</xdr:colOff>
      <xdr:row>36</xdr:row>
      <xdr:rowOff>163333</xdr:rowOff>
    </xdr:to>
    <xdr:sp macro="" textlink="">
      <xdr:nvSpPr>
        <xdr:cNvPr id="138" name="楕円 137"/>
        <xdr:cNvSpPr/>
      </xdr:nvSpPr>
      <xdr:spPr bwMode="auto">
        <a:xfrm>
          <a:off x="4254500" y="701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148110</xdr:rowOff>
    </xdr:from>
    <xdr:ext cx="762000" cy="259045"/>
    <xdr:sp macro="" textlink="">
      <xdr:nvSpPr>
        <xdr:cNvPr id="139" name="テキスト ボックス 138"/>
        <xdr:cNvSpPr txBox="1"/>
      </xdr:nvSpPr>
      <xdr:spPr>
        <a:xfrm>
          <a:off x="3924300" y="710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80478</xdr:rowOff>
    </xdr:from>
    <xdr:to>
      <xdr:col>19</xdr:col>
      <xdr:colOff>38100</xdr:colOff>
      <xdr:row>37</xdr:row>
      <xdr:rowOff>10628</xdr:rowOff>
    </xdr:to>
    <xdr:sp macro="" textlink="">
      <xdr:nvSpPr>
        <xdr:cNvPr id="140" name="楕円 139"/>
        <xdr:cNvSpPr/>
      </xdr:nvSpPr>
      <xdr:spPr bwMode="auto">
        <a:xfrm>
          <a:off x="3556000" y="703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166855</xdr:rowOff>
    </xdr:from>
    <xdr:ext cx="762000" cy="259045"/>
    <xdr:sp macro="" textlink="">
      <xdr:nvSpPr>
        <xdr:cNvPr id="141" name="テキスト ボックス 140"/>
        <xdr:cNvSpPr txBox="1"/>
      </xdr:nvSpPr>
      <xdr:spPr>
        <a:xfrm>
          <a:off x="3225800" y="71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87924</xdr:rowOff>
    </xdr:from>
    <xdr:to>
      <xdr:col>15</xdr:col>
      <xdr:colOff>101600</xdr:colOff>
      <xdr:row>37</xdr:row>
      <xdr:rowOff>18074</xdr:rowOff>
    </xdr:to>
    <xdr:sp macro="" textlink="">
      <xdr:nvSpPr>
        <xdr:cNvPr id="142" name="楕円 141"/>
        <xdr:cNvSpPr/>
      </xdr:nvSpPr>
      <xdr:spPr bwMode="auto">
        <a:xfrm>
          <a:off x="2857500" y="704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2851</xdr:rowOff>
    </xdr:from>
    <xdr:ext cx="762000" cy="259045"/>
    <xdr:sp macro="" textlink="">
      <xdr:nvSpPr>
        <xdr:cNvPr id="143" name="テキスト ボックス 142"/>
        <xdr:cNvSpPr txBox="1"/>
      </xdr:nvSpPr>
      <xdr:spPr>
        <a:xfrm>
          <a:off x="2527300" y="712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27,990
27,582
11.01
13,958,629
13,505,043
394,082
5,953,254
7,793,163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131032</xdr:rowOff>
    </xdr:from>
    <xdr:to>
      <xdr:col>24</xdr:col>
      <xdr:colOff>63500</xdr:colOff>
      <xdr:row>38</xdr:row>
      <xdr:rowOff>76568</xdr:rowOff>
    </xdr:to>
    <xdr:cxnSp macro="">
      <xdr:nvCxnSpPr>
        <xdr:cNvPr id="61" name="直線コネクタ 60"/>
        <xdr:cNvCxnSpPr/>
      </xdr:nvCxnSpPr>
      <xdr:spPr>
        <a:xfrm flipV="1">
          <a:off x="3797300" y="6474682"/>
          <a:ext cx="8382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76568</xdr:rowOff>
    </xdr:from>
    <xdr:to>
      <xdr:col>19</xdr:col>
      <xdr:colOff>177800</xdr:colOff>
      <xdr:row>38</xdr:row>
      <xdr:rowOff>168142</xdr:rowOff>
    </xdr:to>
    <xdr:cxnSp macro="">
      <xdr:nvCxnSpPr>
        <xdr:cNvPr id="64" name="直線コネクタ 63"/>
        <xdr:cNvCxnSpPr/>
      </xdr:nvCxnSpPr>
      <xdr:spPr>
        <a:xfrm flipV="1">
          <a:off x="2908300" y="6591668"/>
          <a:ext cx="8890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168142</xdr:rowOff>
    </xdr:from>
    <xdr:to>
      <xdr:col>15</xdr:col>
      <xdr:colOff>50800</xdr:colOff>
      <xdr:row>39</xdr:row>
      <xdr:rowOff>40698</xdr:rowOff>
    </xdr:to>
    <xdr:cxnSp macro="">
      <xdr:nvCxnSpPr>
        <xdr:cNvPr id="67" name="直線コネクタ 66"/>
        <xdr:cNvCxnSpPr/>
      </xdr:nvCxnSpPr>
      <xdr:spPr>
        <a:xfrm flipV="1">
          <a:off x="2019300" y="6683242"/>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40698</xdr:rowOff>
    </xdr:from>
    <xdr:to>
      <xdr:col>10</xdr:col>
      <xdr:colOff>114300</xdr:colOff>
      <xdr:row>39</xdr:row>
      <xdr:rowOff>60985</xdr:rowOff>
    </xdr:to>
    <xdr:cxnSp macro="">
      <xdr:nvCxnSpPr>
        <xdr:cNvPr id="70" name="直線コネクタ 69"/>
        <xdr:cNvCxnSpPr/>
      </xdr:nvCxnSpPr>
      <xdr:spPr>
        <a:xfrm flipV="1">
          <a:off x="1130300" y="6727248"/>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80232</xdr:rowOff>
    </xdr:from>
    <xdr:to>
      <xdr:col>24</xdr:col>
      <xdr:colOff>114300</xdr:colOff>
      <xdr:row>38</xdr:row>
      <xdr:rowOff>10382</xdr:rowOff>
    </xdr:to>
    <xdr:sp macro="" textlink="">
      <xdr:nvSpPr>
        <xdr:cNvPr id="80" name="楕円 79"/>
        <xdr:cNvSpPr/>
      </xdr:nvSpPr>
      <xdr:spPr>
        <a:xfrm>
          <a:off x="4584700" y="64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58659</xdr:rowOff>
    </xdr:from>
    <xdr:ext cx="534377" cy="259045"/>
    <xdr:sp macro="" textlink="">
      <xdr:nvSpPr>
        <xdr:cNvPr id="81" name="人件費該当値テキスト"/>
        <xdr:cNvSpPr txBox="1"/>
      </xdr:nvSpPr>
      <xdr:spPr>
        <a:xfrm>
          <a:off x="4686300" y="640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25768</xdr:rowOff>
    </xdr:from>
    <xdr:to>
      <xdr:col>20</xdr:col>
      <xdr:colOff>38100</xdr:colOff>
      <xdr:row>38</xdr:row>
      <xdr:rowOff>127368</xdr:rowOff>
    </xdr:to>
    <xdr:sp macro="" textlink="">
      <xdr:nvSpPr>
        <xdr:cNvPr id="82" name="楕円 81"/>
        <xdr:cNvSpPr/>
      </xdr:nvSpPr>
      <xdr:spPr>
        <a:xfrm>
          <a:off x="3746500" y="65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118495</xdr:rowOff>
    </xdr:from>
    <xdr:ext cx="534377" cy="259045"/>
    <xdr:sp macro="" textlink="">
      <xdr:nvSpPr>
        <xdr:cNvPr id="83" name="テキスト ボックス 82"/>
        <xdr:cNvSpPr txBox="1"/>
      </xdr:nvSpPr>
      <xdr:spPr>
        <a:xfrm>
          <a:off x="3530111" y="66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117342</xdr:rowOff>
    </xdr:from>
    <xdr:to>
      <xdr:col>15</xdr:col>
      <xdr:colOff>101600</xdr:colOff>
      <xdr:row>39</xdr:row>
      <xdr:rowOff>47492</xdr:rowOff>
    </xdr:to>
    <xdr:sp macro="" textlink="">
      <xdr:nvSpPr>
        <xdr:cNvPr id="84" name="楕円 83"/>
        <xdr:cNvSpPr/>
      </xdr:nvSpPr>
      <xdr:spPr>
        <a:xfrm>
          <a:off x="2857500" y="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38619</xdr:rowOff>
    </xdr:from>
    <xdr:ext cx="534377" cy="259045"/>
    <xdr:sp macro="" textlink="">
      <xdr:nvSpPr>
        <xdr:cNvPr id="85" name="テキスト ボックス 84"/>
        <xdr:cNvSpPr txBox="1"/>
      </xdr:nvSpPr>
      <xdr:spPr>
        <a:xfrm>
          <a:off x="2641111" y="67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161348</xdr:rowOff>
    </xdr:from>
    <xdr:to>
      <xdr:col>10</xdr:col>
      <xdr:colOff>165100</xdr:colOff>
      <xdr:row>39</xdr:row>
      <xdr:rowOff>91498</xdr:rowOff>
    </xdr:to>
    <xdr:sp macro="" textlink="">
      <xdr:nvSpPr>
        <xdr:cNvPr id="86" name="楕円 85"/>
        <xdr:cNvSpPr/>
      </xdr:nvSpPr>
      <xdr:spPr>
        <a:xfrm>
          <a:off x="1968500" y="66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82625</xdr:rowOff>
    </xdr:from>
    <xdr:ext cx="534377" cy="259045"/>
    <xdr:sp macro="" textlink="">
      <xdr:nvSpPr>
        <xdr:cNvPr id="87" name="テキスト ボックス 86"/>
        <xdr:cNvSpPr txBox="1"/>
      </xdr:nvSpPr>
      <xdr:spPr>
        <a:xfrm>
          <a:off x="1752111" y="67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10185</xdr:rowOff>
    </xdr:from>
    <xdr:to>
      <xdr:col>6</xdr:col>
      <xdr:colOff>38100</xdr:colOff>
      <xdr:row>39</xdr:row>
      <xdr:rowOff>111785</xdr:rowOff>
    </xdr:to>
    <xdr:sp macro="" textlink="">
      <xdr:nvSpPr>
        <xdr:cNvPr id="88" name="楕円 87"/>
        <xdr:cNvSpPr/>
      </xdr:nvSpPr>
      <xdr:spPr>
        <a:xfrm>
          <a:off x="1079500" y="66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102912</xdr:rowOff>
    </xdr:from>
    <xdr:ext cx="534377" cy="259045"/>
    <xdr:sp macro="" textlink="">
      <xdr:nvSpPr>
        <xdr:cNvPr id="89" name="テキスト ボックス 88"/>
        <xdr:cNvSpPr txBox="1"/>
      </xdr:nvSpPr>
      <xdr:spPr>
        <a:xfrm>
          <a:off x="863111" y="67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160976</xdr:rowOff>
    </xdr:from>
    <xdr:to>
      <xdr:col>24</xdr:col>
      <xdr:colOff>63500</xdr:colOff>
      <xdr:row>58</xdr:row>
      <xdr:rowOff>170267</xdr:rowOff>
    </xdr:to>
    <xdr:cxnSp macro="">
      <xdr:nvCxnSpPr>
        <xdr:cNvPr id="121" name="直線コネクタ 120"/>
        <xdr:cNvCxnSpPr/>
      </xdr:nvCxnSpPr>
      <xdr:spPr>
        <a:xfrm>
          <a:off x="3797300" y="10105076"/>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100038</xdr:rowOff>
    </xdr:from>
    <xdr:to>
      <xdr:col>19</xdr:col>
      <xdr:colOff>177800</xdr:colOff>
      <xdr:row>58</xdr:row>
      <xdr:rowOff>160976</xdr:rowOff>
    </xdr:to>
    <xdr:cxnSp macro="">
      <xdr:nvCxnSpPr>
        <xdr:cNvPr id="124" name="直線コネクタ 123"/>
        <xdr:cNvCxnSpPr/>
      </xdr:nvCxnSpPr>
      <xdr:spPr>
        <a:xfrm>
          <a:off x="2908300" y="10044138"/>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100038</xdr:rowOff>
    </xdr:from>
    <xdr:to>
      <xdr:col>15</xdr:col>
      <xdr:colOff>50800</xdr:colOff>
      <xdr:row>58</xdr:row>
      <xdr:rowOff>126605</xdr:rowOff>
    </xdr:to>
    <xdr:cxnSp macro="">
      <xdr:nvCxnSpPr>
        <xdr:cNvPr id="127" name="直線コネクタ 126"/>
        <xdr:cNvCxnSpPr/>
      </xdr:nvCxnSpPr>
      <xdr:spPr>
        <a:xfrm flipV="1">
          <a:off x="2019300" y="10044138"/>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126605</xdr:rowOff>
    </xdr:from>
    <xdr:to>
      <xdr:col>10</xdr:col>
      <xdr:colOff>114300</xdr:colOff>
      <xdr:row>59</xdr:row>
      <xdr:rowOff>10475</xdr:rowOff>
    </xdr:to>
    <xdr:cxnSp macro="">
      <xdr:nvCxnSpPr>
        <xdr:cNvPr id="130" name="直線コネクタ 129"/>
        <xdr:cNvCxnSpPr/>
      </xdr:nvCxnSpPr>
      <xdr:spPr>
        <a:xfrm flipV="1">
          <a:off x="1130300" y="10070705"/>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119467</xdr:rowOff>
    </xdr:from>
    <xdr:to>
      <xdr:col>24</xdr:col>
      <xdr:colOff>114300</xdr:colOff>
      <xdr:row>59</xdr:row>
      <xdr:rowOff>49617</xdr:rowOff>
    </xdr:to>
    <xdr:sp macro="" textlink="">
      <xdr:nvSpPr>
        <xdr:cNvPr id="140" name="楕円 139"/>
        <xdr:cNvSpPr/>
      </xdr:nvSpPr>
      <xdr:spPr>
        <a:xfrm>
          <a:off x="4584700" y="1006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34394</xdr:rowOff>
    </xdr:from>
    <xdr:ext cx="534377" cy="259045"/>
    <xdr:sp macro="" textlink="">
      <xdr:nvSpPr>
        <xdr:cNvPr id="141" name="物件費該当値テキスト"/>
        <xdr:cNvSpPr txBox="1"/>
      </xdr:nvSpPr>
      <xdr:spPr>
        <a:xfrm>
          <a:off x="4686300" y="99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110176</xdr:rowOff>
    </xdr:from>
    <xdr:to>
      <xdr:col>20</xdr:col>
      <xdr:colOff>38100</xdr:colOff>
      <xdr:row>59</xdr:row>
      <xdr:rowOff>40326</xdr:rowOff>
    </xdr:to>
    <xdr:sp macro="" textlink="">
      <xdr:nvSpPr>
        <xdr:cNvPr id="142" name="楕円 141"/>
        <xdr:cNvSpPr/>
      </xdr:nvSpPr>
      <xdr:spPr>
        <a:xfrm>
          <a:off x="3746500" y="100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31453</xdr:rowOff>
    </xdr:from>
    <xdr:ext cx="534377" cy="259045"/>
    <xdr:sp macro="" textlink="">
      <xdr:nvSpPr>
        <xdr:cNvPr id="143" name="テキスト ボックス 142"/>
        <xdr:cNvSpPr txBox="1"/>
      </xdr:nvSpPr>
      <xdr:spPr>
        <a:xfrm>
          <a:off x="3530111" y="101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49238</xdr:rowOff>
    </xdr:from>
    <xdr:to>
      <xdr:col>15</xdr:col>
      <xdr:colOff>101600</xdr:colOff>
      <xdr:row>58</xdr:row>
      <xdr:rowOff>150838</xdr:rowOff>
    </xdr:to>
    <xdr:sp macro="" textlink="">
      <xdr:nvSpPr>
        <xdr:cNvPr id="144" name="楕円 143"/>
        <xdr:cNvSpPr/>
      </xdr:nvSpPr>
      <xdr:spPr>
        <a:xfrm>
          <a:off x="2857500" y="99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141965</xdr:rowOff>
    </xdr:from>
    <xdr:ext cx="534377" cy="259045"/>
    <xdr:sp macro="" textlink="">
      <xdr:nvSpPr>
        <xdr:cNvPr id="145" name="テキスト ボックス 144"/>
        <xdr:cNvSpPr txBox="1"/>
      </xdr:nvSpPr>
      <xdr:spPr>
        <a:xfrm>
          <a:off x="2641111" y="1008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75805</xdr:rowOff>
    </xdr:from>
    <xdr:to>
      <xdr:col>10</xdr:col>
      <xdr:colOff>165100</xdr:colOff>
      <xdr:row>59</xdr:row>
      <xdr:rowOff>5955</xdr:rowOff>
    </xdr:to>
    <xdr:sp macro="" textlink="">
      <xdr:nvSpPr>
        <xdr:cNvPr id="146" name="楕円 145"/>
        <xdr:cNvSpPr/>
      </xdr:nvSpPr>
      <xdr:spPr>
        <a:xfrm>
          <a:off x="1968500" y="100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168532</xdr:rowOff>
    </xdr:from>
    <xdr:ext cx="534377" cy="259045"/>
    <xdr:sp macro="" textlink="">
      <xdr:nvSpPr>
        <xdr:cNvPr id="147" name="テキスト ボックス 146"/>
        <xdr:cNvSpPr txBox="1"/>
      </xdr:nvSpPr>
      <xdr:spPr>
        <a:xfrm>
          <a:off x="1752111" y="1011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131125</xdr:rowOff>
    </xdr:from>
    <xdr:to>
      <xdr:col>6</xdr:col>
      <xdr:colOff>38100</xdr:colOff>
      <xdr:row>59</xdr:row>
      <xdr:rowOff>61275</xdr:rowOff>
    </xdr:to>
    <xdr:sp macro="" textlink="">
      <xdr:nvSpPr>
        <xdr:cNvPr id="148" name="楕円 147"/>
        <xdr:cNvSpPr/>
      </xdr:nvSpPr>
      <xdr:spPr>
        <a:xfrm>
          <a:off x="1079500" y="100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52402</xdr:rowOff>
    </xdr:from>
    <xdr:ext cx="534377" cy="259045"/>
    <xdr:sp macro="" textlink="">
      <xdr:nvSpPr>
        <xdr:cNvPr id="149" name="テキスト ボックス 148"/>
        <xdr:cNvSpPr txBox="1"/>
      </xdr:nvSpPr>
      <xdr:spPr>
        <a:xfrm>
          <a:off x="863111" y="1016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108783</xdr:rowOff>
    </xdr:from>
    <xdr:to>
      <xdr:col>24</xdr:col>
      <xdr:colOff>63500</xdr:colOff>
      <xdr:row>76</xdr:row>
      <xdr:rowOff>119869</xdr:rowOff>
    </xdr:to>
    <xdr:cxnSp macro="">
      <xdr:nvCxnSpPr>
        <xdr:cNvPr id="174" name="直線コネクタ 173"/>
        <xdr:cNvCxnSpPr/>
      </xdr:nvCxnSpPr>
      <xdr:spPr>
        <a:xfrm flipV="1">
          <a:off x="3797300" y="13138983"/>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119869</xdr:rowOff>
    </xdr:from>
    <xdr:to>
      <xdr:col>19</xdr:col>
      <xdr:colOff>177800</xdr:colOff>
      <xdr:row>76</xdr:row>
      <xdr:rowOff>157245</xdr:rowOff>
    </xdr:to>
    <xdr:cxnSp macro="">
      <xdr:nvCxnSpPr>
        <xdr:cNvPr id="177" name="直線コネクタ 176"/>
        <xdr:cNvCxnSpPr/>
      </xdr:nvCxnSpPr>
      <xdr:spPr>
        <a:xfrm flipV="1">
          <a:off x="2908300" y="13150069"/>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148386</xdr:rowOff>
    </xdr:from>
    <xdr:to>
      <xdr:col>15</xdr:col>
      <xdr:colOff>50800</xdr:colOff>
      <xdr:row>76</xdr:row>
      <xdr:rowOff>157245</xdr:rowOff>
    </xdr:to>
    <xdr:cxnSp macro="">
      <xdr:nvCxnSpPr>
        <xdr:cNvPr id="180" name="直線コネクタ 179"/>
        <xdr:cNvCxnSpPr/>
      </xdr:nvCxnSpPr>
      <xdr:spPr>
        <a:xfrm>
          <a:off x="2019300" y="13178586"/>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144844</xdr:rowOff>
    </xdr:from>
    <xdr:to>
      <xdr:col>10</xdr:col>
      <xdr:colOff>114300</xdr:colOff>
      <xdr:row>76</xdr:row>
      <xdr:rowOff>148386</xdr:rowOff>
    </xdr:to>
    <xdr:cxnSp macro="">
      <xdr:nvCxnSpPr>
        <xdr:cNvPr id="183" name="直線コネクタ 182"/>
        <xdr:cNvCxnSpPr/>
      </xdr:nvCxnSpPr>
      <xdr:spPr>
        <a:xfrm>
          <a:off x="1130300" y="13175044"/>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57983</xdr:rowOff>
    </xdr:from>
    <xdr:to>
      <xdr:col>24</xdr:col>
      <xdr:colOff>114300</xdr:colOff>
      <xdr:row>76</xdr:row>
      <xdr:rowOff>159583</xdr:rowOff>
    </xdr:to>
    <xdr:sp macro="" textlink="">
      <xdr:nvSpPr>
        <xdr:cNvPr id="193" name="楕円 192"/>
        <xdr:cNvSpPr/>
      </xdr:nvSpPr>
      <xdr:spPr>
        <a:xfrm>
          <a:off x="4584700" y="130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80859</xdr:rowOff>
    </xdr:from>
    <xdr:ext cx="469744" cy="259045"/>
    <xdr:sp macro="" textlink="">
      <xdr:nvSpPr>
        <xdr:cNvPr id="194" name="維持補修費該当値テキスト"/>
        <xdr:cNvSpPr txBox="1"/>
      </xdr:nvSpPr>
      <xdr:spPr>
        <a:xfrm>
          <a:off x="4686300" y="1293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69069</xdr:rowOff>
    </xdr:from>
    <xdr:to>
      <xdr:col>20</xdr:col>
      <xdr:colOff>38100</xdr:colOff>
      <xdr:row>76</xdr:row>
      <xdr:rowOff>170669</xdr:rowOff>
    </xdr:to>
    <xdr:sp macro="" textlink="">
      <xdr:nvSpPr>
        <xdr:cNvPr id="195" name="楕円 194"/>
        <xdr:cNvSpPr/>
      </xdr:nvSpPr>
      <xdr:spPr>
        <a:xfrm>
          <a:off x="3746500" y="130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15746</xdr:rowOff>
    </xdr:from>
    <xdr:ext cx="469744" cy="259045"/>
    <xdr:sp macro="" textlink="">
      <xdr:nvSpPr>
        <xdr:cNvPr id="196" name="テキスト ボックス 195"/>
        <xdr:cNvSpPr txBox="1"/>
      </xdr:nvSpPr>
      <xdr:spPr>
        <a:xfrm>
          <a:off x="3562428" y="1287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106445</xdr:rowOff>
    </xdr:from>
    <xdr:to>
      <xdr:col>15</xdr:col>
      <xdr:colOff>101600</xdr:colOff>
      <xdr:row>77</xdr:row>
      <xdr:rowOff>36595</xdr:rowOff>
    </xdr:to>
    <xdr:sp macro="" textlink="">
      <xdr:nvSpPr>
        <xdr:cNvPr id="197" name="楕円 196"/>
        <xdr:cNvSpPr/>
      </xdr:nvSpPr>
      <xdr:spPr>
        <a:xfrm>
          <a:off x="2857500" y="13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27722</xdr:rowOff>
    </xdr:from>
    <xdr:ext cx="469744" cy="259045"/>
    <xdr:sp macro="" textlink="">
      <xdr:nvSpPr>
        <xdr:cNvPr id="198" name="テキスト ボックス 197"/>
        <xdr:cNvSpPr txBox="1"/>
      </xdr:nvSpPr>
      <xdr:spPr>
        <a:xfrm>
          <a:off x="2673428" y="1322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97586</xdr:rowOff>
    </xdr:from>
    <xdr:to>
      <xdr:col>10</xdr:col>
      <xdr:colOff>165100</xdr:colOff>
      <xdr:row>77</xdr:row>
      <xdr:rowOff>27736</xdr:rowOff>
    </xdr:to>
    <xdr:sp macro="" textlink="">
      <xdr:nvSpPr>
        <xdr:cNvPr id="199" name="楕円 198"/>
        <xdr:cNvSpPr/>
      </xdr:nvSpPr>
      <xdr:spPr>
        <a:xfrm>
          <a:off x="1968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44264</xdr:rowOff>
    </xdr:from>
    <xdr:ext cx="469744" cy="259045"/>
    <xdr:sp macro="" textlink="">
      <xdr:nvSpPr>
        <xdr:cNvPr id="200" name="テキスト ボックス 199"/>
        <xdr:cNvSpPr txBox="1"/>
      </xdr:nvSpPr>
      <xdr:spPr>
        <a:xfrm>
          <a:off x="1784428" y="129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94044</xdr:rowOff>
    </xdr:from>
    <xdr:to>
      <xdr:col>6</xdr:col>
      <xdr:colOff>38100</xdr:colOff>
      <xdr:row>77</xdr:row>
      <xdr:rowOff>24194</xdr:rowOff>
    </xdr:to>
    <xdr:sp macro="" textlink="">
      <xdr:nvSpPr>
        <xdr:cNvPr id="201" name="楕円 200"/>
        <xdr:cNvSpPr/>
      </xdr:nvSpPr>
      <xdr:spPr>
        <a:xfrm>
          <a:off x="1079500" y="131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40721</xdr:rowOff>
    </xdr:from>
    <xdr:ext cx="469744" cy="259045"/>
    <xdr:sp macro="" textlink="">
      <xdr:nvSpPr>
        <xdr:cNvPr id="202" name="テキスト ボックス 201"/>
        <xdr:cNvSpPr txBox="1"/>
      </xdr:nvSpPr>
      <xdr:spPr>
        <a:xfrm>
          <a:off x="895428" y="128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3487</xdr:rowOff>
    </xdr:from>
    <xdr:to>
      <xdr:col>24</xdr:col>
      <xdr:colOff>63500</xdr:colOff>
      <xdr:row>95</xdr:row>
      <xdr:rowOff>23636</xdr:rowOff>
    </xdr:to>
    <xdr:cxnSp macro="">
      <xdr:nvCxnSpPr>
        <xdr:cNvPr id="234" name="直線コネクタ 233"/>
        <xdr:cNvCxnSpPr/>
      </xdr:nvCxnSpPr>
      <xdr:spPr>
        <a:xfrm flipV="1">
          <a:off x="3797300" y="16291237"/>
          <a:ext cx="8382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23636</xdr:rowOff>
    </xdr:from>
    <xdr:to>
      <xdr:col>19</xdr:col>
      <xdr:colOff>177800</xdr:colOff>
      <xdr:row>96</xdr:row>
      <xdr:rowOff>35393</xdr:rowOff>
    </xdr:to>
    <xdr:cxnSp macro="">
      <xdr:nvCxnSpPr>
        <xdr:cNvPr id="237" name="直線コネクタ 236"/>
        <xdr:cNvCxnSpPr/>
      </xdr:nvCxnSpPr>
      <xdr:spPr>
        <a:xfrm flipV="1">
          <a:off x="2908300" y="16311386"/>
          <a:ext cx="8890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16404</xdr:rowOff>
    </xdr:from>
    <xdr:to>
      <xdr:col>15</xdr:col>
      <xdr:colOff>50800</xdr:colOff>
      <xdr:row>96</xdr:row>
      <xdr:rowOff>35393</xdr:rowOff>
    </xdr:to>
    <xdr:cxnSp macro="">
      <xdr:nvCxnSpPr>
        <xdr:cNvPr id="240" name="直線コネクタ 239"/>
        <xdr:cNvCxnSpPr/>
      </xdr:nvCxnSpPr>
      <xdr:spPr>
        <a:xfrm>
          <a:off x="2019300" y="16475604"/>
          <a:ext cx="8890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16404</xdr:rowOff>
    </xdr:from>
    <xdr:to>
      <xdr:col>10</xdr:col>
      <xdr:colOff>114300</xdr:colOff>
      <xdr:row>96</xdr:row>
      <xdr:rowOff>91123</xdr:rowOff>
    </xdr:to>
    <xdr:cxnSp macro="">
      <xdr:nvCxnSpPr>
        <xdr:cNvPr id="243" name="直線コネクタ 242"/>
        <xdr:cNvCxnSpPr/>
      </xdr:nvCxnSpPr>
      <xdr:spPr>
        <a:xfrm flipV="1">
          <a:off x="1130300" y="16475604"/>
          <a:ext cx="889000" cy="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124137</xdr:rowOff>
    </xdr:from>
    <xdr:to>
      <xdr:col>24</xdr:col>
      <xdr:colOff>114300</xdr:colOff>
      <xdr:row>95</xdr:row>
      <xdr:rowOff>54287</xdr:rowOff>
    </xdr:to>
    <xdr:sp macro="" textlink="">
      <xdr:nvSpPr>
        <xdr:cNvPr id="253" name="楕円 252"/>
        <xdr:cNvSpPr/>
      </xdr:nvSpPr>
      <xdr:spPr>
        <a:xfrm>
          <a:off x="4584700" y="162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147014</xdr:rowOff>
    </xdr:from>
    <xdr:ext cx="534377" cy="259045"/>
    <xdr:sp macro="" textlink="">
      <xdr:nvSpPr>
        <xdr:cNvPr id="254" name="扶助費該当値テキスト"/>
        <xdr:cNvSpPr txBox="1"/>
      </xdr:nvSpPr>
      <xdr:spPr>
        <a:xfrm>
          <a:off x="4686300" y="160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144286</xdr:rowOff>
    </xdr:from>
    <xdr:to>
      <xdr:col>20</xdr:col>
      <xdr:colOff>38100</xdr:colOff>
      <xdr:row>95</xdr:row>
      <xdr:rowOff>74436</xdr:rowOff>
    </xdr:to>
    <xdr:sp macro="" textlink="">
      <xdr:nvSpPr>
        <xdr:cNvPr id="255" name="楕円 254"/>
        <xdr:cNvSpPr/>
      </xdr:nvSpPr>
      <xdr:spPr>
        <a:xfrm>
          <a:off x="3746500" y="162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90963</xdr:rowOff>
    </xdr:from>
    <xdr:ext cx="534377" cy="259045"/>
    <xdr:sp macro="" textlink="">
      <xdr:nvSpPr>
        <xdr:cNvPr id="256" name="テキスト ボックス 255"/>
        <xdr:cNvSpPr txBox="1"/>
      </xdr:nvSpPr>
      <xdr:spPr>
        <a:xfrm>
          <a:off x="3530111" y="160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156043</xdr:rowOff>
    </xdr:from>
    <xdr:to>
      <xdr:col>15</xdr:col>
      <xdr:colOff>101600</xdr:colOff>
      <xdr:row>96</xdr:row>
      <xdr:rowOff>86193</xdr:rowOff>
    </xdr:to>
    <xdr:sp macro="" textlink="">
      <xdr:nvSpPr>
        <xdr:cNvPr id="257" name="楕円 256"/>
        <xdr:cNvSpPr/>
      </xdr:nvSpPr>
      <xdr:spPr>
        <a:xfrm>
          <a:off x="2857500" y="164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102720</xdr:rowOff>
    </xdr:from>
    <xdr:ext cx="534377" cy="259045"/>
    <xdr:sp macro="" textlink="">
      <xdr:nvSpPr>
        <xdr:cNvPr id="258" name="テキスト ボックス 257"/>
        <xdr:cNvSpPr txBox="1"/>
      </xdr:nvSpPr>
      <xdr:spPr>
        <a:xfrm>
          <a:off x="2641111" y="162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137054</xdr:rowOff>
    </xdr:from>
    <xdr:to>
      <xdr:col>10</xdr:col>
      <xdr:colOff>165100</xdr:colOff>
      <xdr:row>96</xdr:row>
      <xdr:rowOff>67204</xdr:rowOff>
    </xdr:to>
    <xdr:sp macro="" textlink="">
      <xdr:nvSpPr>
        <xdr:cNvPr id="259" name="楕円 258"/>
        <xdr:cNvSpPr/>
      </xdr:nvSpPr>
      <xdr:spPr>
        <a:xfrm>
          <a:off x="1968500" y="164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83731</xdr:rowOff>
    </xdr:from>
    <xdr:ext cx="534377" cy="259045"/>
    <xdr:sp macro="" textlink="">
      <xdr:nvSpPr>
        <xdr:cNvPr id="260" name="テキスト ボックス 259"/>
        <xdr:cNvSpPr txBox="1"/>
      </xdr:nvSpPr>
      <xdr:spPr>
        <a:xfrm>
          <a:off x="1752111" y="162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40323</xdr:rowOff>
    </xdr:from>
    <xdr:to>
      <xdr:col>6</xdr:col>
      <xdr:colOff>38100</xdr:colOff>
      <xdr:row>96</xdr:row>
      <xdr:rowOff>141923</xdr:rowOff>
    </xdr:to>
    <xdr:sp macro="" textlink="">
      <xdr:nvSpPr>
        <xdr:cNvPr id="261" name="楕円 260"/>
        <xdr:cNvSpPr/>
      </xdr:nvSpPr>
      <xdr:spPr>
        <a:xfrm>
          <a:off x="1079500" y="16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158450</xdr:rowOff>
    </xdr:from>
    <xdr:ext cx="534377" cy="259045"/>
    <xdr:sp macro="" textlink="">
      <xdr:nvSpPr>
        <xdr:cNvPr id="262" name="テキスト ボックス 261"/>
        <xdr:cNvSpPr txBox="1"/>
      </xdr:nvSpPr>
      <xdr:spPr>
        <a:xfrm>
          <a:off x="863111" y="162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58479</xdr:rowOff>
    </xdr:from>
    <xdr:to>
      <xdr:col>55</xdr:col>
      <xdr:colOff>0</xdr:colOff>
      <xdr:row>37</xdr:row>
      <xdr:rowOff>76245</xdr:rowOff>
    </xdr:to>
    <xdr:cxnSp macro="">
      <xdr:nvCxnSpPr>
        <xdr:cNvPr id="289" name="直線コネクタ 288"/>
        <xdr:cNvCxnSpPr/>
      </xdr:nvCxnSpPr>
      <xdr:spPr>
        <a:xfrm flipV="1">
          <a:off x="9639300" y="5887779"/>
          <a:ext cx="838200" cy="53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67590</xdr:rowOff>
    </xdr:from>
    <xdr:to>
      <xdr:col>50</xdr:col>
      <xdr:colOff>114300</xdr:colOff>
      <xdr:row>37</xdr:row>
      <xdr:rowOff>76245</xdr:rowOff>
    </xdr:to>
    <xdr:cxnSp macro="">
      <xdr:nvCxnSpPr>
        <xdr:cNvPr id="292" name="直線コネクタ 291"/>
        <xdr:cNvCxnSpPr/>
      </xdr:nvCxnSpPr>
      <xdr:spPr>
        <a:xfrm>
          <a:off x="8750300" y="6411240"/>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67590</xdr:rowOff>
    </xdr:from>
    <xdr:to>
      <xdr:col>45</xdr:col>
      <xdr:colOff>177800</xdr:colOff>
      <xdr:row>37</xdr:row>
      <xdr:rowOff>74325</xdr:rowOff>
    </xdr:to>
    <xdr:cxnSp macro="">
      <xdr:nvCxnSpPr>
        <xdr:cNvPr id="295" name="直線コネクタ 294"/>
        <xdr:cNvCxnSpPr/>
      </xdr:nvCxnSpPr>
      <xdr:spPr>
        <a:xfrm flipV="1">
          <a:off x="7861300" y="6411240"/>
          <a:ext cx="8890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74325</xdr:rowOff>
    </xdr:from>
    <xdr:to>
      <xdr:col>41</xdr:col>
      <xdr:colOff>50800</xdr:colOff>
      <xdr:row>37</xdr:row>
      <xdr:rowOff>119528</xdr:rowOff>
    </xdr:to>
    <xdr:cxnSp macro="">
      <xdr:nvCxnSpPr>
        <xdr:cNvPr id="298" name="直線コネクタ 297"/>
        <xdr:cNvCxnSpPr/>
      </xdr:nvCxnSpPr>
      <xdr:spPr>
        <a:xfrm flipV="1">
          <a:off x="6972300" y="6417975"/>
          <a:ext cx="889000" cy="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7679</xdr:rowOff>
    </xdr:from>
    <xdr:to>
      <xdr:col>55</xdr:col>
      <xdr:colOff>50800</xdr:colOff>
      <xdr:row>34</xdr:row>
      <xdr:rowOff>109279</xdr:rowOff>
    </xdr:to>
    <xdr:sp macro="" textlink="">
      <xdr:nvSpPr>
        <xdr:cNvPr id="308" name="楕円 307"/>
        <xdr:cNvSpPr/>
      </xdr:nvSpPr>
      <xdr:spPr>
        <a:xfrm>
          <a:off x="10426700" y="58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30556</xdr:rowOff>
    </xdr:from>
    <xdr:ext cx="599010" cy="259045"/>
    <xdr:sp macro="" textlink="">
      <xdr:nvSpPr>
        <xdr:cNvPr id="309" name="補助費等該当値テキスト"/>
        <xdr:cNvSpPr txBox="1"/>
      </xdr:nvSpPr>
      <xdr:spPr>
        <a:xfrm>
          <a:off x="10528300" y="568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25445</xdr:rowOff>
    </xdr:from>
    <xdr:to>
      <xdr:col>50</xdr:col>
      <xdr:colOff>165100</xdr:colOff>
      <xdr:row>37</xdr:row>
      <xdr:rowOff>127045</xdr:rowOff>
    </xdr:to>
    <xdr:sp macro="" textlink="">
      <xdr:nvSpPr>
        <xdr:cNvPr id="310" name="楕円 309"/>
        <xdr:cNvSpPr/>
      </xdr:nvSpPr>
      <xdr:spPr>
        <a:xfrm>
          <a:off x="9588500" y="63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143572</xdr:rowOff>
    </xdr:from>
    <xdr:ext cx="534377" cy="259045"/>
    <xdr:sp macro="" textlink="">
      <xdr:nvSpPr>
        <xdr:cNvPr id="311" name="テキスト ボックス 310"/>
        <xdr:cNvSpPr txBox="1"/>
      </xdr:nvSpPr>
      <xdr:spPr>
        <a:xfrm>
          <a:off x="9372111" y="614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16790</xdr:rowOff>
    </xdr:from>
    <xdr:to>
      <xdr:col>46</xdr:col>
      <xdr:colOff>38100</xdr:colOff>
      <xdr:row>37</xdr:row>
      <xdr:rowOff>118390</xdr:rowOff>
    </xdr:to>
    <xdr:sp macro="" textlink="">
      <xdr:nvSpPr>
        <xdr:cNvPr id="312" name="楕円 311"/>
        <xdr:cNvSpPr/>
      </xdr:nvSpPr>
      <xdr:spPr>
        <a:xfrm>
          <a:off x="8699500" y="63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134917</xdr:rowOff>
    </xdr:from>
    <xdr:ext cx="534377" cy="259045"/>
    <xdr:sp macro="" textlink="">
      <xdr:nvSpPr>
        <xdr:cNvPr id="313" name="テキスト ボックス 312"/>
        <xdr:cNvSpPr txBox="1"/>
      </xdr:nvSpPr>
      <xdr:spPr>
        <a:xfrm>
          <a:off x="8483111" y="61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23525</xdr:rowOff>
    </xdr:from>
    <xdr:to>
      <xdr:col>41</xdr:col>
      <xdr:colOff>101600</xdr:colOff>
      <xdr:row>37</xdr:row>
      <xdr:rowOff>125125</xdr:rowOff>
    </xdr:to>
    <xdr:sp macro="" textlink="">
      <xdr:nvSpPr>
        <xdr:cNvPr id="314" name="楕円 313"/>
        <xdr:cNvSpPr/>
      </xdr:nvSpPr>
      <xdr:spPr>
        <a:xfrm>
          <a:off x="7810500" y="63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141652</xdr:rowOff>
    </xdr:from>
    <xdr:ext cx="534377" cy="259045"/>
    <xdr:sp macro="" textlink="">
      <xdr:nvSpPr>
        <xdr:cNvPr id="315" name="テキスト ボックス 314"/>
        <xdr:cNvSpPr txBox="1"/>
      </xdr:nvSpPr>
      <xdr:spPr>
        <a:xfrm>
          <a:off x="7594111" y="61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68728</xdr:rowOff>
    </xdr:from>
    <xdr:to>
      <xdr:col>36</xdr:col>
      <xdr:colOff>165100</xdr:colOff>
      <xdr:row>37</xdr:row>
      <xdr:rowOff>170328</xdr:rowOff>
    </xdr:to>
    <xdr:sp macro="" textlink="">
      <xdr:nvSpPr>
        <xdr:cNvPr id="316" name="楕円 315"/>
        <xdr:cNvSpPr/>
      </xdr:nvSpPr>
      <xdr:spPr>
        <a:xfrm>
          <a:off x="6921500" y="641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161455</xdr:rowOff>
    </xdr:from>
    <xdr:ext cx="534377" cy="259045"/>
    <xdr:sp macro="" textlink="">
      <xdr:nvSpPr>
        <xdr:cNvPr id="317" name="テキスト ボックス 316"/>
        <xdr:cNvSpPr txBox="1"/>
      </xdr:nvSpPr>
      <xdr:spPr>
        <a:xfrm>
          <a:off x="6705111" y="6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96147</xdr:rowOff>
    </xdr:from>
    <xdr:to>
      <xdr:col>55</xdr:col>
      <xdr:colOff>0</xdr:colOff>
      <xdr:row>56</xdr:row>
      <xdr:rowOff>103846</xdr:rowOff>
    </xdr:to>
    <xdr:cxnSp macro="">
      <xdr:nvCxnSpPr>
        <xdr:cNvPr id="344" name="直線コネクタ 343"/>
        <xdr:cNvCxnSpPr/>
      </xdr:nvCxnSpPr>
      <xdr:spPr>
        <a:xfrm>
          <a:off x="9639300" y="9697347"/>
          <a:ext cx="8382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96147</xdr:rowOff>
    </xdr:from>
    <xdr:to>
      <xdr:col>50</xdr:col>
      <xdr:colOff>114300</xdr:colOff>
      <xdr:row>57</xdr:row>
      <xdr:rowOff>53719</xdr:rowOff>
    </xdr:to>
    <xdr:cxnSp macro="">
      <xdr:nvCxnSpPr>
        <xdr:cNvPr id="347" name="直線コネクタ 346"/>
        <xdr:cNvCxnSpPr/>
      </xdr:nvCxnSpPr>
      <xdr:spPr>
        <a:xfrm flipV="1">
          <a:off x="8750300" y="9697347"/>
          <a:ext cx="889000" cy="12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133866</xdr:rowOff>
    </xdr:from>
    <xdr:to>
      <xdr:col>45</xdr:col>
      <xdr:colOff>177800</xdr:colOff>
      <xdr:row>57</xdr:row>
      <xdr:rowOff>53719</xdr:rowOff>
    </xdr:to>
    <xdr:cxnSp macro="">
      <xdr:nvCxnSpPr>
        <xdr:cNvPr id="350" name="直線コネクタ 349"/>
        <xdr:cNvCxnSpPr/>
      </xdr:nvCxnSpPr>
      <xdr:spPr>
        <a:xfrm>
          <a:off x="7861300" y="9563616"/>
          <a:ext cx="889000" cy="2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133866</xdr:rowOff>
    </xdr:from>
    <xdr:to>
      <xdr:col>41</xdr:col>
      <xdr:colOff>50800</xdr:colOff>
      <xdr:row>56</xdr:row>
      <xdr:rowOff>97592</xdr:rowOff>
    </xdr:to>
    <xdr:cxnSp macro="">
      <xdr:nvCxnSpPr>
        <xdr:cNvPr id="353" name="直線コネクタ 352"/>
        <xdr:cNvCxnSpPr/>
      </xdr:nvCxnSpPr>
      <xdr:spPr>
        <a:xfrm flipV="1">
          <a:off x="6972300" y="9563616"/>
          <a:ext cx="889000" cy="13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53046</xdr:rowOff>
    </xdr:from>
    <xdr:to>
      <xdr:col>55</xdr:col>
      <xdr:colOff>50800</xdr:colOff>
      <xdr:row>56</xdr:row>
      <xdr:rowOff>154646</xdr:rowOff>
    </xdr:to>
    <xdr:sp macro="" textlink="">
      <xdr:nvSpPr>
        <xdr:cNvPr id="363" name="楕円 362"/>
        <xdr:cNvSpPr/>
      </xdr:nvSpPr>
      <xdr:spPr>
        <a:xfrm>
          <a:off x="10426700" y="96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31473</xdr:rowOff>
    </xdr:from>
    <xdr:ext cx="534377" cy="259045"/>
    <xdr:sp macro="" textlink="">
      <xdr:nvSpPr>
        <xdr:cNvPr id="364" name="普通建設事業費該当値テキスト"/>
        <xdr:cNvSpPr txBox="1"/>
      </xdr:nvSpPr>
      <xdr:spPr>
        <a:xfrm>
          <a:off x="10528300" y="96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45347</xdr:rowOff>
    </xdr:from>
    <xdr:to>
      <xdr:col>50</xdr:col>
      <xdr:colOff>165100</xdr:colOff>
      <xdr:row>56</xdr:row>
      <xdr:rowOff>146947</xdr:rowOff>
    </xdr:to>
    <xdr:sp macro="" textlink="">
      <xdr:nvSpPr>
        <xdr:cNvPr id="365" name="楕円 364"/>
        <xdr:cNvSpPr/>
      </xdr:nvSpPr>
      <xdr:spPr>
        <a:xfrm>
          <a:off x="9588500" y="96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138074</xdr:rowOff>
    </xdr:from>
    <xdr:ext cx="534377" cy="259045"/>
    <xdr:sp macro="" textlink="">
      <xdr:nvSpPr>
        <xdr:cNvPr id="366" name="テキスト ボックス 365"/>
        <xdr:cNvSpPr txBox="1"/>
      </xdr:nvSpPr>
      <xdr:spPr>
        <a:xfrm>
          <a:off x="9372111" y="9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2919</xdr:rowOff>
    </xdr:from>
    <xdr:to>
      <xdr:col>46</xdr:col>
      <xdr:colOff>38100</xdr:colOff>
      <xdr:row>57</xdr:row>
      <xdr:rowOff>104519</xdr:rowOff>
    </xdr:to>
    <xdr:sp macro="" textlink="">
      <xdr:nvSpPr>
        <xdr:cNvPr id="367" name="楕円 366"/>
        <xdr:cNvSpPr/>
      </xdr:nvSpPr>
      <xdr:spPr>
        <a:xfrm>
          <a:off x="8699500" y="9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95646</xdr:rowOff>
    </xdr:from>
    <xdr:ext cx="534377" cy="259045"/>
    <xdr:sp macro="" textlink="">
      <xdr:nvSpPr>
        <xdr:cNvPr id="368" name="テキスト ボックス 367"/>
        <xdr:cNvSpPr txBox="1"/>
      </xdr:nvSpPr>
      <xdr:spPr>
        <a:xfrm>
          <a:off x="8483111" y="986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83066</xdr:rowOff>
    </xdr:from>
    <xdr:to>
      <xdr:col>41</xdr:col>
      <xdr:colOff>101600</xdr:colOff>
      <xdr:row>56</xdr:row>
      <xdr:rowOff>13216</xdr:rowOff>
    </xdr:to>
    <xdr:sp macro="" textlink="">
      <xdr:nvSpPr>
        <xdr:cNvPr id="369" name="楕円 368"/>
        <xdr:cNvSpPr/>
      </xdr:nvSpPr>
      <xdr:spPr>
        <a:xfrm>
          <a:off x="7810500" y="95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29743</xdr:rowOff>
    </xdr:from>
    <xdr:ext cx="534377" cy="259045"/>
    <xdr:sp macro="" textlink="">
      <xdr:nvSpPr>
        <xdr:cNvPr id="370" name="テキスト ボックス 369"/>
        <xdr:cNvSpPr txBox="1"/>
      </xdr:nvSpPr>
      <xdr:spPr>
        <a:xfrm>
          <a:off x="7594111" y="928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46792</xdr:rowOff>
    </xdr:from>
    <xdr:to>
      <xdr:col>36</xdr:col>
      <xdr:colOff>165100</xdr:colOff>
      <xdr:row>56</xdr:row>
      <xdr:rowOff>148392</xdr:rowOff>
    </xdr:to>
    <xdr:sp macro="" textlink="">
      <xdr:nvSpPr>
        <xdr:cNvPr id="371" name="楕円 370"/>
        <xdr:cNvSpPr/>
      </xdr:nvSpPr>
      <xdr:spPr>
        <a:xfrm>
          <a:off x="6921500" y="96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139519</xdr:rowOff>
    </xdr:from>
    <xdr:ext cx="534377" cy="259045"/>
    <xdr:sp macro="" textlink="">
      <xdr:nvSpPr>
        <xdr:cNvPr id="372" name="テキスト ボックス 371"/>
        <xdr:cNvSpPr txBox="1"/>
      </xdr:nvSpPr>
      <xdr:spPr>
        <a:xfrm>
          <a:off x="6705111" y="97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59347</xdr:rowOff>
    </xdr:from>
    <xdr:to>
      <xdr:col>55</xdr:col>
      <xdr:colOff>0</xdr:colOff>
      <xdr:row>79</xdr:row>
      <xdr:rowOff>16632</xdr:rowOff>
    </xdr:to>
    <xdr:cxnSp macro="">
      <xdr:nvCxnSpPr>
        <xdr:cNvPr id="403" name="直線コネクタ 402"/>
        <xdr:cNvCxnSpPr/>
      </xdr:nvCxnSpPr>
      <xdr:spPr>
        <a:xfrm flipV="1">
          <a:off x="9639300" y="13432447"/>
          <a:ext cx="8382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16632</xdr:rowOff>
    </xdr:from>
    <xdr:to>
      <xdr:col>50</xdr:col>
      <xdr:colOff>114300</xdr:colOff>
      <xdr:row>79</xdr:row>
      <xdr:rowOff>78418</xdr:rowOff>
    </xdr:to>
    <xdr:cxnSp macro="">
      <xdr:nvCxnSpPr>
        <xdr:cNvPr id="406" name="直線コネクタ 405"/>
        <xdr:cNvCxnSpPr/>
      </xdr:nvCxnSpPr>
      <xdr:spPr>
        <a:xfrm flipV="1">
          <a:off x="8750300" y="13561182"/>
          <a:ext cx="889000" cy="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53697</xdr:rowOff>
    </xdr:from>
    <xdr:to>
      <xdr:col>45</xdr:col>
      <xdr:colOff>177800</xdr:colOff>
      <xdr:row>79</xdr:row>
      <xdr:rowOff>78418</xdr:rowOff>
    </xdr:to>
    <xdr:cxnSp macro="">
      <xdr:nvCxnSpPr>
        <xdr:cNvPr id="409" name="直線コネクタ 408"/>
        <xdr:cNvCxnSpPr/>
      </xdr:nvCxnSpPr>
      <xdr:spPr>
        <a:xfrm>
          <a:off x="7861300" y="13426797"/>
          <a:ext cx="889000" cy="1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53697</xdr:rowOff>
    </xdr:from>
    <xdr:to>
      <xdr:col>41</xdr:col>
      <xdr:colOff>50800</xdr:colOff>
      <xdr:row>78</xdr:row>
      <xdr:rowOff>130637</xdr:rowOff>
    </xdr:to>
    <xdr:cxnSp macro="">
      <xdr:nvCxnSpPr>
        <xdr:cNvPr id="412" name="直線コネクタ 411"/>
        <xdr:cNvCxnSpPr/>
      </xdr:nvCxnSpPr>
      <xdr:spPr>
        <a:xfrm flipV="1">
          <a:off x="6972300" y="13426797"/>
          <a:ext cx="889000" cy="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8547</xdr:rowOff>
    </xdr:from>
    <xdr:to>
      <xdr:col>55</xdr:col>
      <xdr:colOff>50800</xdr:colOff>
      <xdr:row>78</xdr:row>
      <xdr:rowOff>110147</xdr:rowOff>
    </xdr:to>
    <xdr:sp macro="" textlink="">
      <xdr:nvSpPr>
        <xdr:cNvPr id="422" name="楕円 421"/>
        <xdr:cNvSpPr/>
      </xdr:nvSpPr>
      <xdr:spPr>
        <a:xfrm>
          <a:off x="104267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158424</xdr:rowOff>
    </xdr:from>
    <xdr:ext cx="534377" cy="259045"/>
    <xdr:sp macro="" textlink="">
      <xdr:nvSpPr>
        <xdr:cNvPr id="423" name="普通建設事業費 （ うち新規整備　）該当値テキスト"/>
        <xdr:cNvSpPr txBox="1"/>
      </xdr:nvSpPr>
      <xdr:spPr>
        <a:xfrm>
          <a:off x="10528300" y="133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137282</xdr:rowOff>
    </xdr:from>
    <xdr:to>
      <xdr:col>50</xdr:col>
      <xdr:colOff>165100</xdr:colOff>
      <xdr:row>79</xdr:row>
      <xdr:rowOff>67432</xdr:rowOff>
    </xdr:to>
    <xdr:sp macro="" textlink="">
      <xdr:nvSpPr>
        <xdr:cNvPr id="424" name="楕円 423"/>
        <xdr:cNvSpPr/>
      </xdr:nvSpPr>
      <xdr:spPr>
        <a:xfrm>
          <a:off x="9588500" y="135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58559</xdr:rowOff>
    </xdr:from>
    <xdr:ext cx="469744" cy="259045"/>
    <xdr:sp macro="" textlink="">
      <xdr:nvSpPr>
        <xdr:cNvPr id="425" name="テキスト ボックス 424"/>
        <xdr:cNvSpPr txBox="1"/>
      </xdr:nvSpPr>
      <xdr:spPr>
        <a:xfrm>
          <a:off x="9404428" y="1360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27618</xdr:rowOff>
    </xdr:from>
    <xdr:to>
      <xdr:col>46</xdr:col>
      <xdr:colOff>38100</xdr:colOff>
      <xdr:row>79</xdr:row>
      <xdr:rowOff>129218</xdr:rowOff>
    </xdr:to>
    <xdr:sp macro="" textlink="">
      <xdr:nvSpPr>
        <xdr:cNvPr id="426" name="楕円 425"/>
        <xdr:cNvSpPr/>
      </xdr:nvSpPr>
      <xdr:spPr>
        <a:xfrm>
          <a:off x="8699500" y="135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120345</xdr:rowOff>
    </xdr:from>
    <xdr:ext cx="469744" cy="259045"/>
    <xdr:sp macro="" textlink="">
      <xdr:nvSpPr>
        <xdr:cNvPr id="427" name="テキスト ボックス 426"/>
        <xdr:cNvSpPr txBox="1"/>
      </xdr:nvSpPr>
      <xdr:spPr>
        <a:xfrm>
          <a:off x="8515428" y="136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2897</xdr:rowOff>
    </xdr:from>
    <xdr:to>
      <xdr:col>41</xdr:col>
      <xdr:colOff>101600</xdr:colOff>
      <xdr:row>78</xdr:row>
      <xdr:rowOff>104497</xdr:rowOff>
    </xdr:to>
    <xdr:sp macro="" textlink="">
      <xdr:nvSpPr>
        <xdr:cNvPr id="428" name="楕円 427"/>
        <xdr:cNvSpPr/>
      </xdr:nvSpPr>
      <xdr:spPr>
        <a:xfrm>
          <a:off x="7810500" y="133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95624</xdr:rowOff>
    </xdr:from>
    <xdr:ext cx="534377" cy="259045"/>
    <xdr:sp macro="" textlink="">
      <xdr:nvSpPr>
        <xdr:cNvPr id="429" name="テキスト ボックス 428"/>
        <xdr:cNvSpPr txBox="1"/>
      </xdr:nvSpPr>
      <xdr:spPr>
        <a:xfrm>
          <a:off x="7594111" y="134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79837</xdr:rowOff>
    </xdr:from>
    <xdr:to>
      <xdr:col>36</xdr:col>
      <xdr:colOff>165100</xdr:colOff>
      <xdr:row>79</xdr:row>
      <xdr:rowOff>9987</xdr:rowOff>
    </xdr:to>
    <xdr:sp macro="" textlink="">
      <xdr:nvSpPr>
        <xdr:cNvPr id="430" name="楕円 429"/>
        <xdr:cNvSpPr/>
      </xdr:nvSpPr>
      <xdr:spPr>
        <a:xfrm>
          <a:off x="6921500" y="134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1114</xdr:rowOff>
    </xdr:from>
    <xdr:ext cx="469744" cy="259045"/>
    <xdr:sp macro="" textlink="">
      <xdr:nvSpPr>
        <xdr:cNvPr id="431" name="テキスト ボックス 430"/>
        <xdr:cNvSpPr txBox="1"/>
      </xdr:nvSpPr>
      <xdr:spPr>
        <a:xfrm>
          <a:off x="6737428" y="1354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97206</xdr:rowOff>
    </xdr:from>
    <xdr:to>
      <xdr:col>55</xdr:col>
      <xdr:colOff>0</xdr:colOff>
      <xdr:row>97</xdr:row>
      <xdr:rowOff>167450</xdr:rowOff>
    </xdr:to>
    <xdr:cxnSp macro="">
      <xdr:nvCxnSpPr>
        <xdr:cNvPr id="460" name="直線コネクタ 459"/>
        <xdr:cNvCxnSpPr/>
      </xdr:nvCxnSpPr>
      <xdr:spPr>
        <a:xfrm>
          <a:off x="9639300" y="16727856"/>
          <a:ext cx="8382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97206</xdr:rowOff>
    </xdr:from>
    <xdr:to>
      <xdr:col>50</xdr:col>
      <xdr:colOff>114300</xdr:colOff>
      <xdr:row>97</xdr:row>
      <xdr:rowOff>101969</xdr:rowOff>
    </xdr:to>
    <xdr:cxnSp macro="">
      <xdr:nvCxnSpPr>
        <xdr:cNvPr id="463" name="直線コネクタ 462"/>
        <xdr:cNvCxnSpPr/>
      </xdr:nvCxnSpPr>
      <xdr:spPr>
        <a:xfrm flipV="1">
          <a:off x="8750300" y="16727856"/>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71679</xdr:rowOff>
    </xdr:from>
    <xdr:to>
      <xdr:col>45</xdr:col>
      <xdr:colOff>177800</xdr:colOff>
      <xdr:row>97</xdr:row>
      <xdr:rowOff>101969</xdr:rowOff>
    </xdr:to>
    <xdr:cxnSp macro="">
      <xdr:nvCxnSpPr>
        <xdr:cNvPr id="466" name="直線コネクタ 465"/>
        <xdr:cNvCxnSpPr/>
      </xdr:nvCxnSpPr>
      <xdr:spPr>
        <a:xfrm>
          <a:off x="7861300" y="16530879"/>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71679</xdr:rowOff>
    </xdr:from>
    <xdr:to>
      <xdr:col>41</xdr:col>
      <xdr:colOff>50800</xdr:colOff>
      <xdr:row>97</xdr:row>
      <xdr:rowOff>40793</xdr:rowOff>
    </xdr:to>
    <xdr:cxnSp macro="">
      <xdr:nvCxnSpPr>
        <xdr:cNvPr id="469" name="直線コネクタ 468"/>
        <xdr:cNvCxnSpPr/>
      </xdr:nvCxnSpPr>
      <xdr:spPr>
        <a:xfrm flipV="1">
          <a:off x="6972300" y="16530879"/>
          <a:ext cx="889000" cy="14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116650</xdr:rowOff>
    </xdr:from>
    <xdr:to>
      <xdr:col>55</xdr:col>
      <xdr:colOff>50800</xdr:colOff>
      <xdr:row>98</xdr:row>
      <xdr:rowOff>46800</xdr:rowOff>
    </xdr:to>
    <xdr:sp macro="" textlink="">
      <xdr:nvSpPr>
        <xdr:cNvPr id="479" name="楕円 478"/>
        <xdr:cNvSpPr/>
      </xdr:nvSpPr>
      <xdr:spPr>
        <a:xfrm>
          <a:off x="10426700" y="167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95077</xdr:rowOff>
    </xdr:from>
    <xdr:ext cx="534377" cy="259045"/>
    <xdr:sp macro="" textlink="">
      <xdr:nvSpPr>
        <xdr:cNvPr id="480" name="普通建設事業費 （ うち更新整備　）該当値テキスト"/>
        <xdr:cNvSpPr txBox="1"/>
      </xdr:nvSpPr>
      <xdr:spPr>
        <a:xfrm>
          <a:off x="10528300"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46406</xdr:rowOff>
    </xdr:from>
    <xdr:to>
      <xdr:col>50</xdr:col>
      <xdr:colOff>165100</xdr:colOff>
      <xdr:row>97</xdr:row>
      <xdr:rowOff>148006</xdr:rowOff>
    </xdr:to>
    <xdr:sp macro="" textlink="">
      <xdr:nvSpPr>
        <xdr:cNvPr id="481" name="楕円 480"/>
        <xdr:cNvSpPr/>
      </xdr:nvSpPr>
      <xdr:spPr>
        <a:xfrm>
          <a:off x="95885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139133</xdr:rowOff>
    </xdr:from>
    <xdr:ext cx="534377" cy="259045"/>
    <xdr:sp macro="" textlink="">
      <xdr:nvSpPr>
        <xdr:cNvPr id="482" name="テキスト ボックス 481"/>
        <xdr:cNvSpPr txBox="1"/>
      </xdr:nvSpPr>
      <xdr:spPr>
        <a:xfrm>
          <a:off x="9372111" y="167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51169</xdr:rowOff>
    </xdr:from>
    <xdr:to>
      <xdr:col>46</xdr:col>
      <xdr:colOff>38100</xdr:colOff>
      <xdr:row>97</xdr:row>
      <xdr:rowOff>152769</xdr:rowOff>
    </xdr:to>
    <xdr:sp macro="" textlink="">
      <xdr:nvSpPr>
        <xdr:cNvPr id="483" name="楕円 482"/>
        <xdr:cNvSpPr/>
      </xdr:nvSpPr>
      <xdr:spPr>
        <a:xfrm>
          <a:off x="8699500" y="166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143896</xdr:rowOff>
    </xdr:from>
    <xdr:ext cx="534377" cy="259045"/>
    <xdr:sp macro="" textlink="">
      <xdr:nvSpPr>
        <xdr:cNvPr id="484" name="テキスト ボックス 483"/>
        <xdr:cNvSpPr txBox="1"/>
      </xdr:nvSpPr>
      <xdr:spPr>
        <a:xfrm>
          <a:off x="8483111" y="167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20879</xdr:rowOff>
    </xdr:from>
    <xdr:to>
      <xdr:col>41</xdr:col>
      <xdr:colOff>101600</xdr:colOff>
      <xdr:row>96</xdr:row>
      <xdr:rowOff>122479</xdr:rowOff>
    </xdr:to>
    <xdr:sp macro="" textlink="">
      <xdr:nvSpPr>
        <xdr:cNvPr id="485" name="楕円 484"/>
        <xdr:cNvSpPr/>
      </xdr:nvSpPr>
      <xdr:spPr>
        <a:xfrm>
          <a:off x="7810500" y="164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139006</xdr:rowOff>
    </xdr:from>
    <xdr:ext cx="534377" cy="259045"/>
    <xdr:sp macro="" textlink="">
      <xdr:nvSpPr>
        <xdr:cNvPr id="486" name="テキスト ボックス 485"/>
        <xdr:cNvSpPr txBox="1"/>
      </xdr:nvSpPr>
      <xdr:spPr>
        <a:xfrm>
          <a:off x="7594111" y="162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161443</xdr:rowOff>
    </xdr:from>
    <xdr:to>
      <xdr:col>36</xdr:col>
      <xdr:colOff>165100</xdr:colOff>
      <xdr:row>97</xdr:row>
      <xdr:rowOff>91593</xdr:rowOff>
    </xdr:to>
    <xdr:sp macro="" textlink="">
      <xdr:nvSpPr>
        <xdr:cNvPr id="487" name="楕円 486"/>
        <xdr:cNvSpPr/>
      </xdr:nvSpPr>
      <xdr:spPr>
        <a:xfrm>
          <a:off x="6921500" y="166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108120</xdr:rowOff>
    </xdr:from>
    <xdr:ext cx="534377" cy="259045"/>
    <xdr:sp macro="" textlink="">
      <xdr:nvSpPr>
        <xdr:cNvPr id="488" name="テキスト ボックス 487"/>
        <xdr:cNvSpPr txBox="1"/>
      </xdr:nvSpPr>
      <xdr:spPr>
        <a:xfrm>
          <a:off x="6705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49518</xdr:rowOff>
    </xdr:from>
    <xdr:to>
      <xdr:col>85</xdr:col>
      <xdr:colOff>127000</xdr:colOff>
      <xdr:row>77</xdr:row>
      <xdr:rowOff>67610</xdr:rowOff>
    </xdr:to>
    <xdr:cxnSp macro="">
      <xdr:nvCxnSpPr>
        <xdr:cNvPr id="625" name="直線コネクタ 624"/>
        <xdr:cNvCxnSpPr/>
      </xdr:nvCxnSpPr>
      <xdr:spPr>
        <a:xfrm flipV="1">
          <a:off x="15481300" y="13251168"/>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67610</xdr:rowOff>
    </xdr:from>
    <xdr:to>
      <xdr:col>81</xdr:col>
      <xdr:colOff>50800</xdr:colOff>
      <xdr:row>77</xdr:row>
      <xdr:rowOff>126588</xdr:rowOff>
    </xdr:to>
    <xdr:cxnSp macro="">
      <xdr:nvCxnSpPr>
        <xdr:cNvPr id="628" name="直線コネクタ 627"/>
        <xdr:cNvCxnSpPr/>
      </xdr:nvCxnSpPr>
      <xdr:spPr>
        <a:xfrm flipV="1">
          <a:off x="14592300" y="13269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124595</xdr:rowOff>
    </xdr:from>
    <xdr:to>
      <xdr:col>76</xdr:col>
      <xdr:colOff>114300</xdr:colOff>
      <xdr:row>77</xdr:row>
      <xdr:rowOff>126588</xdr:rowOff>
    </xdr:to>
    <xdr:cxnSp macro="">
      <xdr:nvCxnSpPr>
        <xdr:cNvPr id="631" name="直線コネクタ 630"/>
        <xdr:cNvCxnSpPr/>
      </xdr:nvCxnSpPr>
      <xdr:spPr>
        <a:xfrm>
          <a:off x="13703300" y="1332624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98747</xdr:rowOff>
    </xdr:from>
    <xdr:to>
      <xdr:col>71</xdr:col>
      <xdr:colOff>177800</xdr:colOff>
      <xdr:row>77</xdr:row>
      <xdr:rowOff>124595</xdr:rowOff>
    </xdr:to>
    <xdr:cxnSp macro="">
      <xdr:nvCxnSpPr>
        <xdr:cNvPr id="634" name="直線コネクタ 633"/>
        <xdr:cNvCxnSpPr/>
      </xdr:nvCxnSpPr>
      <xdr:spPr>
        <a:xfrm>
          <a:off x="12814300" y="13300397"/>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170168</xdr:rowOff>
    </xdr:from>
    <xdr:to>
      <xdr:col>85</xdr:col>
      <xdr:colOff>177800</xdr:colOff>
      <xdr:row>77</xdr:row>
      <xdr:rowOff>100318</xdr:rowOff>
    </xdr:to>
    <xdr:sp macro="" textlink="">
      <xdr:nvSpPr>
        <xdr:cNvPr id="644" name="楕円 643"/>
        <xdr:cNvSpPr/>
      </xdr:nvSpPr>
      <xdr:spPr>
        <a:xfrm>
          <a:off x="16268700" y="132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148595</xdr:rowOff>
    </xdr:from>
    <xdr:ext cx="534377" cy="259045"/>
    <xdr:sp macro="" textlink="">
      <xdr:nvSpPr>
        <xdr:cNvPr id="645" name="公債費該当値テキスト"/>
        <xdr:cNvSpPr txBox="1"/>
      </xdr:nvSpPr>
      <xdr:spPr>
        <a:xfrm>
          <a:off x="16370300" y="131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16810</xdr:rowOff>
    </xdr:from>
    <xdr:to>
      <xdr:col>81</xdr:col>
      <xdr:colOff>101600</xdr:colOff>
      <xdr:row>77</xdr:row>
      <xdr:rowOff>118410</xdr:rowOff>
    </xdr:to>
    <xdr:sp macro="" textlink="">
      <xdr:nvSpPr>
        <xdr:cNvPr id="646" name="楕円 645"/>
        <xdr:cNvSpPr/>
      </xdr:nvSpPr>
      <xdr:spPr>
        <a:xfrm>
          <a:off x="15430500" y="132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109537</xdr:rowOff>
    </xdr:from>
    <xdr:ext cx="534377" cy="259045"/>
    <xdr:sp macro="" textlink="">
      <xdr:nvSpPr>
        <xdr:cNvPr id="647" name="テキスト ボックス 646"/>
        <xdr:cNvSpPr txBox="1"/>
      </xdr:nvSpPr>
      <xdr:spPr>
        <a:xfrm>
          <a:off x="15214111" y="133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75788</xdr:rowOff>
    </xdr:from>
    <xdr:to>
      <xdr:col>76</xdr:col>
      <xdr:colOff>165100</xdr:colOff>
      <xdr:row>78</xdr:row>
      <xdr:rowOff>5938</xdr:rowOff>
    </xdr:to>
    <xdr:sp macro="" textlink="">
      <xdr:nvSpPr>
        <xdr:cNvPr id="648" name="楕円 647"/>
        <xdr:cNvSpPr/>
      </xdr:nvSpPr>
      <xdr:spPr>
        <a:xfrm>
          <a:off x="14541500" y="132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168515</xdr:rowOff>
    </xdr:from>
    <xdr:ext cx="534377" cy="259045"/>
    <xdr:sp macro="" textlink="">
      <xdr:nvSpPr>
        <xdr:cNvPr id="649" name="テキスト ボックス 648"/>
        <xdr:cNvSpPr txBox="1"/>
      </xdr:nvSpPr>
      <xdr:spPr>
        <a:xfrm>
          <a:off x="14325111" y="133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73795</xdr:rowOff>
    </xdr:from>
    <xdr:to>
      <xdr:col>72</xdr:col>
      <xdr:colOff>38100</xdr:colOff>
      <xdr:row>78</xdr:row>
      <xdr:rowOff>3945</xdr:rowOff>
    </xdr:to>
    <xdr:sp macro="" textlink="">
      <xdr:nvSpPr>
        <xdr:cNvPr id="650" name="楕円 649"/>
        <xdr:cNvSpPr/>
      </xdr:nvSpPr>
      <xdr:spPr>
        <a:xfrm>
          <a:off x="13652500" y="132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166522</xdr:rowOff>
    </xdr:from>
    <xdr:ext cx="534377" cy="259045"/>
    <xdr:sp macro="" textlink="">
      <xdr:nvSpPr>
        <xdr:cNvPr id="651" name="テキスト ボックス 650"/>
        <xdr:cNvSpPr txBox="1"/>
      </xdr:nvSpPr>
      <xdr:spPr>
        <a:xfrm>
          <a:off x="13436111" y="133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47947</xdr:rowOff>
    </xdr:from>
    <xdr:to>
      <xdr:col>67</xdr:col>
      <xdr:colOff>101600</xdr:colOff>
      <xdr:row>77</xdr:row>
      <xdr:rowOff>149547</xdr:rowOff>
    </xdr:to>
    <xdr:sp macro="" textlink="">
      <xdr:nvSpPr>
        <xdr:cNvPr id="652" name="楕円 651"/>
        <xdr:cNvSpPr/>
      </xdr:nvSpPr>
      <xdr:spPr>
        <a:xfrm>
          <a:off x="12763500" y="132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140674</xdr:rowOff>
    </xdr:from>
    <xdr:ext cx="534377" cy="259045"/>
    <xdr:sp macro="" textlink="">
      <xdr:nvSpPr>
        <xdr:cNvPr id="653" name="テキスト ボックス 652"/>
        <xdr:cNvSpPr txBox="1"/>
      </xdr:nvSpPr>
      <xdr:spPr>
        <a:xfrm>
          <a:off x="12547111" y="133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73543</xdr:rowOff>
    </xdr:from>
    <xdr:to>
      <xdr:col>85</xdr:col>
      <xdr:colOff>127000</xdr:colOff>
      <xdr:row>98</xdr:row>
      <xdr:rowOff>110147</xdr:rowOff>
    </xdr:to>
    <xdr:cxnSp macro="">
      <xdr:nvCxnSpPr>
        <xdr:cNvPr id="680" name="直線コネクタ 679"/>
        <xdr:cNvCxnSpPr/>
      </xdr:nvCxnSpPr>
      <xdr:spPr>
        <a:xfrm flipV="1">
          <a:off x="15481300" y="16875643"/>
          <a:ext cx="8382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95013</xdr:rowOff>
    </xdr:from>
    <xdr:to>
      <xdr:col>81</xdr:col>
      <xdr:colOff>50800</xdr:colOff>
      <xdr:row>98</xdr:row>
      <xdr:rowOff>110147</xdr:rowOff>
    </xdr:to>
    <xdr:cxnSp macro="">
      <xdr:nvCxnSpPr>
        <xdr:cNvPr id="683" name="直線コネクタ 682"/>
        <xdr:cNvCxnSpPr/>
      </xdr:nvCxnSpPr>
      <xdr:spPr>
        <a:xfrm>
          <a:off x="14592300" y="16897113"/>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95013</xdr:rowOff>
    </xdr:from>
    <xdr:to>
      <xdr:col>76</xdr:col>
      <xdr:colOff>114300</xdr:colOff>
      <xdr:row>98</xdr:row>
      <xdr:rowOff>98287</xdr:rowOff>
    </xdr:to>
    <xdr:cxnSp macro="">
      <xdr:nvCxnSpPr>
        <xdr:cNvPr id="686" name="直線コネクタ 685"/>
        <xdr:cNvCxnSpPr/>
      </xdr:nvCxnSpPr>
      <xdr:spPr>
        <a:xfrm flipV="1">
          <a:off x="13703300" y="16897113"/>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98287</xdr:rowOff>
    </xdr:from>
    <xdr:to>
      <xdr:col>71</xdr:col>
      <xdr:colOff>177800</xdr:colOff>
      <xdr:row>98</xdr:row>
      <xdr:rowOff>112415</xdr:rowOff>
    </xdr:to>
    <xdr:cxnSp macro="">
      <xdr:nvCxnSpPr>
        <xdr:cNvPr id="689" name="直線コネクタ 688"/>
        <xdr:cNvCxnSpPr/>
      </xdr:nvCxnSpPr>
      <xdr:spPr>
        <a:xfrm flipV="1">
          <a:off x="12814300" y="1690038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22743</xdr:rowOff>
    </xdr:from>
    <xdr:to>
      <xdr:col>85</xdr:col>
      <xdr:colOff>177800</xdr:colOff>
      <xdr:row>98</xdr:row>
      <xdr:rowOff>124343</xdr:rowOff>
    </xdr:to>
    <xdr:sp macro="" textlink="">
      <xdr:nvSpPr>
        <xdr:cNvPr id="699" name="楕円 698"/>
        <xdr:cNvSpPr/>
      </xdr:nvSpPr>
      <xdr:spPr>
        <a:xfrm>
          <a:off x="16268700" y="16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109120</xdr:rowOff>
    </xdr:from>
    <xdr:ext cx="469744" cy="259045"/>
    <xdr:sp macro="" textlink="">
      <xdr:nvSpPr>
        <xdr:cNvPr id="700" name="積立金該当値テキスト"/>
        <xdr:cNvSpPr txBox="1"/>
      </xdr:nvSpPr>
      <xdr:spPr>
        <a:xfrm>
          <a:off x="16370300" y="1673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59347</xdr:rowOff>
    </xdr:from>
    <xdr:to>
      <xdr:col>81</xdr:col>
      <xdr:colOff>101600</xdr:colOff>
      <xdr:row>98</xdr:row>
      <xdr:rowOff>160947</xdr:rowOff>
    </xdr:to>
    <xdr:sp macro="" textlink="">
      <xdr:nvSpPr>
        <xdr:cNvPr id="701" name="楕円 700"/>
        <xdr:cNvSpPr/>
      </xdr:nvSpPr>
      <xdr:spPr>
        <a:xfrm>
          <a:off x="15430500" y="168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152074</xdr:rowOff>
    </xdr:from>
    <xdr:ext cx="469744" cy="259045"/>
    <xdr:sp macro="" textlink="">
      <xdr:nvSpPr>
        <xdr:cNvPr id="702" name="テキスト ボックス 701"/>
        <xdr:cNvSpPr txBox="1"/>
      </xdr:nvSpPr>
      <xdr:spPr>
        <a:xfrm>
          <a:off x="15246428" y="1695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44213</xdr:rowOff>
    </xdr:from>
    <xdr:to>
      <xdr:col>76</xdr:col>
      <xdr:colOff>165100</xdr:colOff>
      <xdr:row>98</xdr:row>
      <xdr:rowOff>145813</xdr:rowOff>
    </xdr:to>
    <xdr:sp macro="" textlink="">
      <xdr:nvSpPr>
        <xdr:cNvPr id="703" name="楕円 702"/>
        <xdr:cNvSpPr/>
      </xdr:nvSpPr>
      <xdr:spPr>
        <a:xfrm>
          <a:off x="14541500" y="168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136940</xdr:rowOff>
    </xdr:from>
    <xdr:ext cx="469744" cy="259045"/>
    <xdr:sp macro="" textlink="">
      <xdr:nvSpPr>
        <xdr:cNvPr id="704" name="テキスト ボックス 703"/>
        <xdr:cNvSpPr txBox="1"/>
      </xdr:nvSpPr>
      <xdr:spPr>
        <a:xfrm>
          <a:off x="14357428" y="1693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47487</xdr:rowOff>
    </xdr:from>
    <xdr:to>
      <xdr:col>72</xdr:col>
      <xdr:colOff>38100</xdr:colOff>
      <xdr:row>98</xdr:row>
      <xdr:rowOff>149087</xdr:rowOff>
    </xdr:to>
    <xdr:sp macro="" textlink="">
      <xdr:nvSpPr>
        <xdr:cNvPr id="705" name="楕円 704"/>
        <xdr:cNvSpPr/>
      </xdr:nvSpPr>
      <xdr:spPr>
        <a:xfrm>
          <a:off x="13652500" y="168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140214</xdr:rowOff>
    </xdr:from>
    <xdr:ext cx="469744" cy="259045"/>
    <xdr:sp macro="" textlink="">
      <xdr:nvSpPr>
        <xdr:cNvPr id="706" name="テキスト ボックス 705"/>
        <xdr:cNvSpPr txBox="1"/>
      </xdr:nvSpPr>
      <xdr:spPr>
        <a:xfrm>
          <a:off x="13468428" y="169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61615</xdr:rowOff>
    </xdr:from>
    <xdr:to>
      <xdr:col>67</xdr:col>
      <xdr:colOff>101600</xdr:colOff>
      <xdr:row>98</xdr:row>
      <xdr:rowOff>163215</xdr:rowOff>
    </xdr:to>
    <xdr:sp macro="" textlink="">
      <xdr:nvSpPr>
        <xdr:cNvPr id="707" name="楕円 706"/>
        <xdr:cNvSpPr/>
      </xdr:nvSpPr>
      <xdr:spPr>
        <a:xfrm>
          <a:off x="12763500" y="168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154342</xdr:rowOff>
    </xdr:from>
    <xdr:ext cx="469744" cy="259045"/>
    <xdr:sp macro="" textlink="">
      <xdr:nvSpPr>
        <xdr:cNvPr id="708" name="テキスト ボックス 707"/>
        <xdr:cNvSpPr txBox="1"/>
      </xdr:nvSpPr>
      <xdr:spPr>
        <a:xfrm>
          <a:off x="12579428" y="169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73315</xdr:rowOff>
    </xdr:from>
    <xdr:to>
      <xdr:col>116</xdr:col>
      <xdr:colOff>63500</xdr:colOff>
      <xdr:row>37</xdr:row>
      <xdr:rowOff>92791</xdr:rowOff>
    </xdr:to>
    <xdr:cxnSp macro="">
      <xdr:nvCxnSpPr>
        <xdr:cNvPr id="735" name="直線コネクタ 734"/>
        <xdr:cNvCxnSpPr/>
      </xdr:nvCxnSpPr>
      <xdr:spPr>
        <a:xfrm flipV="1">
          <a:off x="21323300" y="6416965"/>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92791</xdr:rowOff>
    </xdr:from>
    <xdr:to>
      <xdr:col>111</xdr:col>
      <xdr:colOff>177800</xdr:colOff>
      <xdr:row>37</xdr:row>
      <xdr:rowOff>112268</xdr:rowOff>
    </xdr:to>
    <xdr:cxnSp macro="">
      <xdr:nvCxnSpPr>
        <xdr:cNvPr id="738" name="直線コネクタ 737"/>
        <xdr:cNvCxnSpPr/>
      </xdr:nvCxnSpPr>
      <xdr:spPr>
        <a:xfrm flipV="1">
          <a:off x="20434300" y="643644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112268</xdr:rowOff>
    </xdr:from>
    <xdr:to>
      <xdr:col>107</xdr:col>
      <xdr:colOff>50800</xdr:colOff>
      <xdr:row>37</xdr:row>
      <xdr:rowOff>118486</xdr:rowOff>
    </xdr:to>
    <xdr:cxnSp macro="">
      <xdr:nvCxnSpPr>
        <xdr:cNvPr id="741" name="直線コネクタ 740"/>
        <xdr:cNvCxnSpPr/>
      </xdr:nvCxnSpPr>
      <xdr:spPr>
        <a:xfrm flipV="1">
          <a:off x="19545300" y="645591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118486</xdr:rowOff>
    </xdr:from>
    <xdr:to>
      <xdr:col>102</xdr:col>
      <xdr:colOff>114300</xdr:colOff>
      <xdr:row>38</xdr:row>
      <xdr:rowOff>139700</xdr:rowOff>
    </xdr:to>
    <xdr:cxnSp macro="">
      <xdr:nvCxnSpPr>
        <xdr:cNvPr id="744" name="直線コネクタ 743"/>
        <xdr:cNvCxnSpPr/>
      </xdr:nvCxnSpPr>
      <xdr:spPr>
        <a:xfrm flipV="1">
          <a:off x="18656300" y="6462136"/>
          <a:ext cx="889000" cy="19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22515</xdr:rowOff>
    </xdr:from>
    <xdr:to>
      <xdr:col>116</xdr:col>
      <xdr:colOff>114300</xdr:colOff>
      <xdr:row>37</xdr:row>
      <xdr:rowOff>124115</xdr:rowOff>
    </xdr:to>
    <xdr:sp macro="" textlink="">
      <xdr:nvSpPr>
        <xdr:cNvPr id="754" name="楕円 753"/>
        <xdr:cNvSpPr/>
      </xdr:nvSpPr>
      <xdr:spPr>
        <a:xfrm>
          <a:off x="22110700" y="63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45392</xdr:rowOff>
    </xdr:from>
    <xdr:ext cx="469744" cy="259045"/>
    <xdr:sp macro="" textlink="">
      <xdr:nvSpPr>
        <xdr:cNvPr id="755" name="投資及び出資金該当値テキスト"/>
        <xdr:cNvSpPr txBox="1"/>
      </xdr:nvSpPr>
      <xdr:spPr>
        <a:xfrm>
          <a:off x="22212300" y="621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41991</xdr:rowOff>
    </xdr:from>
    <xdr:to>
      <xdr:col>112</xdr:col>
      <xdr:colOff>38100</xdr:colOff>
      <xdr:row>37</xdr:row>
      <xdr:rowOff>143591</xdr:rowOff>
    </xdr:to>
    <xdr:sp macro="" textlink="">
      <xdr:nvSpPr>
        <xdr:cNvPr id="756" name="楕円 755"/>
        <xdr:cNvSpPr/>
      </xdr:nvSpPr>
      <xdr:spPr>
        <a:xfrm>
          <a:off x="21272500" y="63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160118</xdr:rowOff>
    </xdr:from>
    <xdr:ext cx="469744" cy="259045"/>
    <xdr:sp macro="" textlink="">
      <xdr:nvSpPr>
        <xdr:cNvPr id="757" name="テキスト ボックス 756"/>
        <xdr:cNvSpPr txBox="1"/>
      </xdr:nvSpPr>
      <xdr:spPr>
        <a:xfrm>
          <a:off x="21088428" y="616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61468</xdr:rowOff>
    </xdr:from>
    <xdr:to>
      <xdr:col>107</xdr:col>
      <xdr:colOff>101600</xdr:colOff>
      <xdr:row>37</xdr:row>
      <xdr:rowOff>163068</xdr:rowOff>
    </xdr:to>
    <xdr:sp macro="" textlink="">
      <xdr:nvSpPr>
        <xdr:cNvPr id="758" name="楕円 757"/>
        <xdr:cNvSpPr/>
      </xdr:nvSpPr>
      <xdr:spPr>
        <a:xfrm>
          <a:off x="20383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8145</xdr:rowOff>
    </xdr:from>
    <xdr:ext cx="469744" cy="259045"/>
    <xdr:sp macro="" textlink="">
      <xdr:nvSpPr>
        <xdr:cNvPr id="759" name="テキスト ボックス 758"/>
        <xdr:cNvSpPr txBox="1"/>
      </xdr:nvSpPr>
      <xdr:spPr>
        <a:xfrm>
          <a:off x="20199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67686</xdr:rowOff>
    </xdr:from>
    <xdr:to>
      <xdr:col>102</xdr:col>
      <xdr:colOff>165100</xdr:colOff>
      <xdr:row>37</xdr:row>
      <xdr:rowOff>169286</xdr:rowOff>
    </xdr:to>
    <xdr:sp macro="" textlink="">
      <xdr:nvSpPr>
        <xdr:cNvPr id="760" name="楕円 759"/>
        <xdr:cNvSpPr/>
      </xdr:nvSpPr>
      <xdr:spPr>
        <a:xfrm>
          <a:off x="19494500" y="64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14363</xdr:rowOff>
    </xdr:from>
    <xdr:ext cx="469744" cy="259045"/>
    <xdr:sp macro="" textlink="">
      <xdr:nvSpPr>
        <xdr:cNvPr id="761" name="テキスト ボックス 760"/>
        <xdr:cNvSpPr txBox="1"/>
      </xdr:nvSpPr>
      <xdr:spPr>
        <a:xfrm>
          <a:off x="19310428" y="618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134214</xdr:rowOff>
    </xdr:from>
    <xdr:to>
      <xdr:col>116</xdr:col>
      <xdr:colOff>63500</xdr:colOff>
      <xdr:row>58</xdr:row>
      <xdr:rowOff>134671</xdr:rowOff>
    </xdr:to>
    <xdr:cxnSp macro="">
      <xdr:nvCxnSpPr>
        <xdr:cNvPr id="792" name="直線コネクタ 791"/>
        <xdr:cNvCxnSpPr/>
      </xdr:nvCxnSpPr>
      <xdr:spPr>
        <a:xfrm flipV="1">
          <a:off x="21323300" y="100783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134671</xdr:rowOff>
    </xdr:from>
    <xdr:to>
      <xdr:col>111</xdr:col>
      <xdr:colOff>177800</xdr:colOff>
      <xdr:row>58</xdr:row>
      <xdr:rowOff>135737</xdr:rowOff>
    </xdr:to>
    <xdr:cxnSp macro="">
      <xdr:nvCxnSpPr>
        <xdr:cNvPr id="795" name="直線コネクタ 794"/>
        <xdr:cNvCxnSpPr/>
      </xdr:nvCxnSpPr>
      <xdr:spPr>
        <a:xfrm flipV="1">
          <a:off x="20434300" y="1007877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135737</xdr:rowOff>
    </xdr:from>
    <xdr:to>
      <xdr:col>107</xdr:col>
      <xdr:colOff>50800</xdr:colOff>
      <xdr:row>58</xdr:row>
      <xdr:rowOff>136728</xdr:rowOff>
    </xdr:to>
    <xdr:cxnSp macro="">
      <xdr:nvCxnSpPr>
        <xdr:cNvPr id="798" name="直線コネクタ 797"/>
        <xdr:cNvCxnSpPr/>
      </xdr:nvCxnSpPr>
      <xdr:spPr>
        <a:xfrm flipV="1">
          <a:off x="19545300" y="1007983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136728</xdr:rowOff>
    </xdr:from>
    <xdr:to>
      <xdr:col>102</xdr:col>
      <xdr:colOff>114300</xdr:colOff>
      <xdr:row>58</xdr:row>
      <xdr:rowOff>137033</xdr:rowOff>
    </xdr:to>
    <xdr:cxnSp macro="">
      <xdr:nvCxnSpPr>
        <xdr:cNvPr id="801" name="直線コネクタ 800"/>
        <xdr:cNvCxnSpPr/>
      </xdr:nvCxnSpPr>
      <xdr:spPr>
        <a:xfrm flipV="1">
          <a:off x="18656300" y="100808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83414</xdr:rowOff>
    </xdr:from>
    <xdr:to>
      <xdr:col>116</xdr:col>
      <xdr:colOff>114300</xdr:colOff>
      <xdr:row>59</xdr:row>
      <xdr:rowOff>13564</xdr:rowOff>
    </xdr:to>
    <xdr:sp macro="" textlink="">
      <xdr:nvSpPr>
        <xdr:cNvPr id="811" name="楕円 810"/>
        <xdr:cNvSpPr/>
      </xdr:nvSpPr>
      <xdr:spPr>
        <a:xfrm>
          <a:off x="221107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469744" cy="259045"/>
    <xdr:sp macro="" textlink="">
      <xdr:nvSpPr>
        <xdr:cNvPr id="812" name="貸付金該当値テキスト"/>
        <xdr:cNvSpPr txBox="1"/>
      </xdr:nvSpPr>
      <xdr:spPr>
        <a:xfrm>
          <a:off x="22212300" y="99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83871</xdr:rowOff>
    </xdr:from>
    <xdr:to>
      <xdr:col>112</xdr:col>
      <xdr:colOff>38100</xdr:colOff>
      <xdr:row>59</xdr:row>
      <xdr:rowOff>14021</xdr:rowOff>
    </xdr:to>
    <xdr:sp macro="" textlink="">
      <xdr:nvSpPr>
        <xdr:cNvPr id="813" name="楕円 812"/>
        <xdr:cNvSpPr/>
      </xdr:nvSpPr>
      <xdr:spPr>
        <a:xfrm>
          <a:off x="21272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5148</xdr:rowOff>
    </xdr:from>
    <xdr:ext cx="469744" cy="259045"/>
    <xdr:sp macro="" textlink="">
      <xdr:nvSpPr>
        <xdr:cNvPr id="814" name="テキスト ボックス 813"/>
        <xdr:cNvSpPr txBox="1"/>
      </xdr:nvSpPr>
      <xdr:spPr>
        <a:xfrm>
          <a:off x="21088428"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84937</xdr:rowOff>
    </xdr:from>
    <xdr:to>
      <xdr:col>107</xdr:col>
      <xdr:colOff>101600</xdr:colOff>
      <xdr:row>59</xdr:row>
      <xdr:rowOff>15087</xdr:rowOff>
    </xdr:to>
    <xdr:sp macro="" textlink="">
      <xdr:nvSpPr>
        <xdr:cNvPr id="815" name="楕円 814"/>
        <xdr:cNvSpPr/>
      </xdr:nvSpPr>
      <xdr:spPr>
        <a:xfrm>
          <a:off x="20383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6214</xdr:rowOff>
    </xdr:from>
    <xdr:ext cx="469744" cy="259045"/>
    <xdr:sp macro="" textlink="">
      <xdr:nvSpPr>
        <xdr:cNvPr id="816" name="テキスト ボックス 815"/>
        <xdr:cNvSpPr txBox="1"/>
      </xdr:nvSpPr>
      <xdr:spPr>
        <a:xfrm>
          <a:off x="20199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85928</xdr:rowOff>
    </xdr:from>
    <xdr:to>
      <xdr:col>102</xdr:col>
      <xdr:colOff>165100</xdr:colOff>
      <xdr:row>59</xdr:row>
      <xdr:rowOff>16078</xdr:rowOff>
    </xdr:to>
    <xdr:sp macro="" textlink="">
      <xdr:nvSpPr>
        <xdr:cNvPr id="817" name="楕円 816"/>
        <xdr:cNvSpPr/>
      </xdr:nvSpPr>
      <xdr:spPr>
        <a:xfrm>
          <a:off x="19494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7205</xdr:rowOff>
    </xdr:from>
    <xdr:ext cx="469744" cy="259045"/>
    <xdr:sp macro="" textlink="">
      <xdr:nvSpPr>
        <xdr:cNvPr id="818" name="テキスト ボックス 817"/>
        <xdr:cNvSpPr txBox="1"/>
      </xdr:nvSpPr>
      <xdr:spPr>
        <a:xfrm>
          <a:off x="19310428" y="101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86233</xdr:rowOff>
    </xdr:from>
    <xdr:to>
      <xdr:col>98</xdr:col>
      <xdr:colOff>38100</xdr:colOff>
      <xdr:row>59</xdr:row>
      <xdr:rowOff>16383</xdr:rowOff>
    </xdr:to>
    <xdr:sp macro="" textlink="">
      <xdr:nvSpPr>
        <xdr:cNvPr id="819" name="楕円 818"/>
        <xdr:cNvSpPr/>
      </xdr:nvSpPr>
      <xdr:spPr>
        <a:xfrm>
          <a:off x="18605500" y="100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7510</xdr:rowOff>
    </xdr:from>
    <xdr:ext cx="469744" cy="259045"/>
    <xdr:sp macro="" textlink="">
      <xdr:nvSpPr>
        <xdr:cNvPr id="820" name="テキスト ボックス 819"/>
        <xdr:cNvSpPr txBox="1"/>
      </xdr:nvSpPr>
      <xdr:spPr>
        <a:xfrm>
          <a:off x="18421428" y="101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50249</xdr:rowOff>
    </xdr:from>
    <xdr:to>
      <xdr:col>116</xdr:col>
      <xdr:colOff>63500</xdr:colOff>
      <xdr:row>75</xdr:row>
      <xdr:rowOff>148478</xdr:rowOff>
    </xdr:to>
    <xdr:cxnSp macro="">
      <xdr:nvCxnSpPr>
        <xdr:cNvPr id="848" name="直線コネクタ 847"/>
        <xdr:cNvCxnSpPr/>
      </xdr:nvCxnSpPr>
      <xdr:spPr>
        <a:xfrm flipV="1">
          <a:off x="21323300" y="12908999"/>
          <a:ext cx="838200" cy="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121961</xdr:rowOff>
    </xdr:from>
    <xdr:to>
      <xdr:col>111</xdr:col>
      <xdr:colOff>177800</xdr:colOff>
      <xdr:row>75</xdr:row>
      <xdr:rowOff>148478</xdr:rowOff>
    </xdr:to>
    <xdr:cxnSp macro="">
      <xdr:nvCxnSpPr>
        <xdr:cNvPr id="851" name="直線コネクタ 850"/>
        <xdr:cNvCxnSpPr/>
      </xdr:nvCxnSpPr>
      <xdr:spPr>
        <a:xfrm>
          <a:off x="20434300" y="1298071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121961</xdr:rowOff>
    </xdr:from>
    <xdr:to>
      <xdr:col>107</xdr:col>
      <xdr:colOff>50800</xdr:colOff>
      <xdr:row>75</xdr:row>
      <xdr:rowOff>134396</xdr:rowOff>
    </xdr:to>
    <xdr:cxnSp macro="">
      <xdr:nvCxnSpPr>
        <xdr:cNvPr id="854" name="直線コネクタ 853"/>
        <xdr:cNvCxnSpPr/>
      </xdr:nvCxnSpPr>
      <xdr:spPr>
        <a:xfrm flipV="1">
          <a:off x="19545300" y="12980711"/>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27755</xdr:rowOff>
    </xdr:from>
    <xdr:to>
      <xdr:col>102</xdr:col>
      <xdr:colOff>114300</xdr:colOff>
      <xdr:row>75</xdr:row>
      <xdr:rowOff>134396</xdr:rowOff>
    </xdr:to>
    <xdr:cxnSp macro="">
      <xdr:nvCxnSpPr>
        <xdr:cNvPr id="857" name="直線コネクタ 856"/>
        <xdr:cNvCxnSpPr/>
      </xdr:nvCxnSpPr>
      <xdr:spPr>
        <a:xfrm>
          <a:off x="18656300" y="12715055"/>
          <a:ext cx="889000" cy="27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170899</xdr:rowOff>
    </xdr:from>
    <xdr:to>
      <xdr:col>116</xdr:col>
      <xdr:colOff>114300</xdr:colOff>
      <xdr:row>75</xdr:row>
      <xdr:rowOff>101049</xdr:rowOff>
    </xdr:to>
    <xdr:sp macro="" textlink="">
      <xdr:nvSpPr>
        <xdr:cNvPr id="867" name="楕円 866"/>
        <xdr:cNvSpPr/>
      </xdr:nvSpPr>
      <xdr:spPr>
        <a:xfrm>
          <a:off x="22110700" y="128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22326</xdr:rowOff>
    </xdr:from>
    <xdr:ext cx="534377" cy="259045"/>
    <xdr:sp macro="" textlink="">
      <xdr:nvSpPr>
        <xdr:cNvPr id="868" name="繰出金該当値テキスト"/>
        <xdr:cNvSpPr txBox="1"/>
      </xdr:nvSpPr>
      <xdr:spPr>
        <a:xfrm>
          <a:off x="22212300" y="127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97679</xdr:rowOff>
    </xdr:from>
    <xdr:to>
      <xdr:col>112</xdr:col>
      <xdr:colOff>38100</xdr:colOff>
      <xdr:row>76</xdr:row>
      <xdr:rowOff>27828</xdr:rowOff>
    </xdr:to>
    <xdr:sp macro="" textlink="">
      <xdr:nvSpPr>
        <xdr:cNvPr id="869" name="楕円 868"/>
        <xdr:cNvSpPr/>
      </xdr:nvSpPr>
      <xdr:spPr>
        <a:xfrm>
          <a:off x="21272500" y="12956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44356</xdr:rowOff>
    </xdr:from>
    <xdr:ext cx="534377" cy="259045"/>
    <xdr:sp macro="" textlink="">
      <xdr:nvSpPr>
        <xdr:cNvPr id="870" name="テキスト ボックス 869"/>
        <xdr:cNvSpPr txBox="1"/>
      </xdr:nvSpPr>
      <xdr:spPr>
        <a:xfrm>
          <a:off x="21056111" y="127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71161</xdr:rowOff>
    </xdr:from>
    <xdr:to>
      <xdr:col>107</xdr:col>
      <xdr:colOff>101600</xdr:colOff>
      <xdr:row>76</xdr:row>
      <xdr:rowOff>1312</xdr:rowOff>
    </xdr:to>
    <xdr:sp macro="" textlink="">
      <xdr:nvSpPr>
        <xdr:cNvPr id="871" name="楕円 870"/>
        <xdr:cNvSpPr/>
      </xdr:nvSpPr>
      <xdr:spPr>
        <a:xfrm>
          <a:off x="20383500" y="12929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17838</xdr:rowOff>
    </xdr:from>
    <xdr:ext cx="534377" cy="259045"/>
    <xdr:sp macro="" textlink="">
      <xdr:nvSpPr>
        <xdr:cNvPr id="872" name="テキスト ボックス 871"/>
        <xdr:cNvSpPr txBox="1"/>
      </xdr:nvSpPr>
      <xdr:spPr>
        <a:xfrm>
          <a:off x="20167111" y="1270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83596</xdr:rowOff>
    </xdr:from>
    <xdr:to>
      <xdr:col>102</xdr:col>
      <xdr:colOff>165100</xdr:colOff>
      <xdr:row>76</xdr:row>
      <xdr:rowOff>13746</xdr:rowOff>
    </xdr:to>
    <xdr:sp macro="" textlink="">
      <xdr:nvSpPr>
        <xdr:cNvPr id="873" name="楕円 872"/>
        <xdr:cNvSpPr/>
      </xdr:nvSpPr>
      <xdr:spPr>
        <a:xfrm>
          <a:off x="19494500" y="12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30273</xdr:rowOff>
    </xdr:from>
    <xdr:ext cx="534377" cy="259045"/>
    <xdr:sp macro="" textlink="">
      <xdr:nvSpPr>
        <xdr:cNvPr id="874" name="テキスト ボックス 873"/>
        <xdr:cNvSpPr txBox="1"/>
      </xdr:nvSpPr>
      <xdr:spPr>
        <a:xfrm>
          <a:off x="19278111" y="127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148405</xdr:rowOff>
    </xdr:from>
    <xdr:to>
      <xdr:col>98</xdr:col>
      <xdr:colOff>38100</xdr:colOff>
      <xdr:row>74</xdr:row>
      <xdr:rowOff>78555</xdr:rowOff>
    </xdr:to>
    <xdr:sp macro="" textlink="">
      <xdr:nvSpPr>
        <xdr:cNvPr id="875" name="楕円 874"/>
        <xdr:cNvSpPr/>
      </xdr:nvSpPr>
      <xdr:spPr>
        <a:xfrm>
          <a:off x="18605500" y="126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95082</xdr:rowOff>
    </xdr:from>
    <xdr:ext cx="534377" cy="259045"/>
    <xdr:sp macro="" textlink="">
      <xdr:nvSpPr>
        <xdr:cNvPr id="876" name="テキスト ボックス 875"/>
        <xdr:cNvSpPr txBox="1"/>
      </xdr:nvSpPr>
      <xdr:spPr>
        <a:xfrm>
          <a:off x="18389111" y="124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●人件費は、制度改正により会計年度任用職員などの人件費を加えたことで、総額は増えているが類似団体よりも下回っている。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●扶助費は、障害者福祉サービス事業費や障害児通所給付事業費の利用者の増加などにより増加した。</a:t>
          </a:r>
          <a:endParaRPr kumimoji="1" lang="en-US" altLang="ja-JP" sz="1300">
            <a:latin typeface="ＭＳ ゴシック" panose="020B0609070205080204" pitchFamily="49" charset="-128"/>
            <a:ea typeface="ＭＳ ゴシック" panose="020B0609070205080204" pitchFamily="49" charset="-128"/>
          </a:endParaRPr>
        </a:p>
        <a:p>
          <a:pPr lvl="0"/>
          <a:r>
            <a:rPr kumimoji="1" lang="ja-JP" altLang="en-US" sz="1300">
              <a:latin typeface="ＭＳ ゴシック" panose="020B0609070205080204" pitchFamily="49" charset="-128"/>
              <a:ea typeface="ＭＳ ゴシック" panose="020B0609070205080204" pitchFamily="49" charset="-128"/>
            </a:rPr>
            <a:t>●補助費等は、コロナウイルス感染症対策により大きく上昇した。　　　　　　　　　　　　　　　　　　　　　　　　　　　　　　　　　　　　　　　　　　　　●積立金は、減債基金と公共施設等整備基金にそれぞれ</a:t>
          </a:r>
          <a:r>
            <a:rPr kumimoji="1" lang="en-US" altLang="ja-JP" sz="1300">
              <a:latin typeface="ＭＳ ゴシック" panose="020B0609070205080204" pitchFamily="49" charset="-128"/>
              <a:ea typeface="ＭＳ ゴシック" panose="020B0609070205080204" pitchFamily="49" charset="-128"/>
            </a:rPr>
            <a:t>50,000</a:t>
          </a:r>
          <a:r>
            <a:rPr kumimoji="1" lang="ja-JP" altLang="en-US" sz="1300">
              <a:latin typeface="ＭＳ ゴシック" panose="020B0609070205080204" pitchFamily="49" charset="-128"/>
              <a:ea typeface="ＭＳ ゴシック" panose="020B0609070205080204" pitchFamily="49" charset="-128"/>
            </a:rPr>
            <a:t>千円積立てたことで増加した。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●物件費は、過去の行財政改革の効果で、いずれの年も類似団体を下回っている。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●普通建設事業費は、頃末南地区都市再生整備事業等を実施していることから、新規整備費が増えている。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●公債費は、借入方法の見直しで、令和元年度より据置期間を短縮した影響もあり、近年増えている。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●繰出金は、令和２年度において、後期高齢者医療、介護保険への繰出金が大きく増加した。</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27,990
27,582
11.01
13,958,629
13,505,043
394,082
5,953,254
7,793,163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9779</xdr:rowOff>
    </xdr:from>
    <xdr:to>
      <xdr:col>24</xdr:col>
      <xdr:colOff>63500</xdr:colOff>
      <xdr:row>35</xdr:row>
      <xdr:rowOff>74168</xdr:rowOff>
    </xdr:to>
    <xdr:cxnSp macro="">
      <xdr:nvCxnSpPr>
        <xdr:cNvPr id="61" name="直線コネクタ 60"/>
        <xdr:cNvCxnSpPr/>
      </xdr:nvCxnSpPr>
      <xdr:spPr>
        <a:xfrm>
          <a:off x="3797300" y="6010529"/>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60452</xdr:rowOff>
    </xdr:from>
    <xdr:to>
      <xdr:col>19</xdr:col>
      <xdr:colOff>177800</xdr:colOff>
      <xdr:row>35</xdr:row>
      <xdr:rowOff>9779</xdr:rowOff>
    </xdr:to>
    <xdr:cxnSp macro="">
      <xdr:nvCxnSpPr>
        <xdr:cNvPr id="64" name="直線コネクタ 63"/>
        <xdr:cNvCxnSpPr/>
      </xdr:nvCxnSpPr>
      <xdr:spPr>
        <a:xfrm>
          <a:off x="2908300" y="5889752"/>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128270</xdr:rowOff>
    </xdr:from>
    <xdr:to>
      <xdr:col>15</xdr:col>
      <xdr:colOff>50800</xdr:colOff>
      <xdr:row>34</xdr:row>
      <xdr:rowOff>60452</xdr:rowOff>
    </xdr:to>
    <xdr:cxnSp macro="">
      <xdr:nvCxnSpPr>
        <xdr:cNvPr id="67" name="直線コネクタ 66"/>
        <xdr:cNvCxnSpPr/>
      </xdr:nvCxnSpPr>
      <xdr:spPr>
        <a:xfrm>
          <a:off x="2019300" y="5614670"/>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128270</xdr:rowOff>
    </xdr:from>
    <xdr:to>
      <xdr:col>10</xdr:col>
      <xdr:colOff>114300</xdr:colOff>
      <xdr:row>33</xdr:row>
      <xdr:rowOff>141224</xdr:rowOff>
    </xdr:to>
    <xdr:cxnSp macro="">
      <xdr:nvCxnSpPr>
        <xdr:cNvPr id="70" name="直線コネクタ 69"/>
        <xdr:cNvCxnSpPr/>
      </xdr:nvCxnSpPr>
      <xdr:spPr>
        <a:xfrm flipV="1">
          <a:off x="1130300" y="5614670"/>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23368</xdr:rowOff>
    </xdr:from>
    <xdr:to>
      <xdr:col>24</xdr:col>
      <xdr:colOff>114300</xdr:colOff>
      <xdr:row>35</xdr:row>
      <xdr:rowOff>124968</xdr:rowOff>
    </xdr:to>
    <xdr:sp macro="" textlink="">
      <xdr:nvSpPr>
        <xdr:cNvPr id="80" name="楕円 79"/>
        <xdr:cNvSpPr/>
      </xdr:nvSpPr>
      <xdr:spPr>
        <a:xfrm>
          <a:off x="45847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46245</xdr:rowOff>
    </xdr:from>
    <xdr:ext cx="469744" cy="259045"/>
    <xdr:sp macro="" textlink="">
      <xdr:nvSpPr>
        <xdr:cNvPr id="81" name="議会費該当値テキスト"/>
        <xdr:cNvSpPr txBox="1"/>
      </xdr:nvSpPr>
      <xdr:spPr>
        <a:xfrm>
          <a:off x="4686300"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130429</xdr:rowOff>
    </xdr:from>
    <xdr:to>
      <xdr:col>20</xdr:col>
      <xdr:colOff>38100</xdr:colOff>
      <xdr:row>35</xdr:row>
      <xdr:rowOff>60579</xdr:rowOff>
    </xdr:to>
    <xdr:sp macro="" textlink="">
      <xdr:nvSpPr>
        <xdr:cNvPr id="82" name="楕円 81"/>
        <xdr:cNvSpPr/>
      </xdr:nvSpPr>
      <xdr:spPr>
        <a:xfrm>
          <a:off x="3746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77106</xdr:rowOff>
    </xdr:from>
    <xdr:ext cx="469744" cy="259045"/>
    <xdr:sp macro="" textlink="">
      <xdr:nvSpPr>
        <xdr:cNvPr id="83" name="テキスト ボックス 82"/>
        <xdr:cNvSpPr txBox="1"/>
      </xdr:nvSpPr>
      <xdr:spPr>
        <a:xfrm>
          <a:off x="3562428"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9652</xdr:rowOff>
    </xdr:from>
    <xdr:to>
      <xdr:col>15</xdr:col>
      <xdr:colOff>101600</xdr:colOff>
      <xdr:row>34</xdr:row>
      <xdr:rowOff>111252</xdr:rowOff>
    </xdr:to>
    <xdr:sp macro="" textlink="">
      <xdr:nvSpPr>
        <xdr:cNvPr id="84" name="楕円 83"/>
        <xdr:cNvSpPr/>
      </xdr:nvSpPr>
      <xdr:spPr>
        <a:xfrm>
          <a:off x="2857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127779</xdr:rowOff>
    </xdr:from>
    <xdr:ext cx="469744" cy="259045"/>
    <xdr:sp macro="" textlink="">
      <xdr:nvSpPr>
        <xdr:cNvPr id="85" name="テキスト ボックス 84"/>
        <xdr:cNvSpPr txBox="1"/>
      </xdr:nvSpPr>
      <xdr:spPr>
        <a:xfrm>
          <a:off x="2673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77470</xdr:rowOff>
    </xdr:from>
    <xdr:to>
      <xdr:col>10</xdr:col>
      <xdr:colOff>165100</xdr:colOff>
      <xdr:row>33</xdr:row>
      <xdr:rowOff>7620</xdr:rowOff>
    </xdr:to>
    <xdr:sp macro="" textlink="">
      <xdr:nvSpPr>
        <xdr:cNvPr id="86" name="楕円 85"/>
        <xdr:cNvSpPr/>
      </xdr:nvSpPr>
      <xdr:spPr>
        <a:xfrm>
          <a:off x="1968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24147</xdr:rowOff>
    </xdr:from>
    <xdr:ext cx="469744" cy="259045"/>
    <xdr:sp macro="" textlink="">
      <xdr:nvSpPr>
        <xdr:cNvPr id="87" name="テキスト ボックス 86"/>
        <xdr:cNvSpPr txBox="1"/>
      </xdr:nvSpPr>
      <xdr:spPr>
        <a:xfrm>
          <a:off x="1784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90424</xdr:rowOff>
    </xdr:from>
    <xdr:to>
      <xdr:col>6</xdr:col>
      <xdr:colOff>38100</xdr:colOff>
      <xdr:row>34</xdr:row>
      <xdr:rowOff>20574</xdr:rowOff>
    </xdr:to>
    <xdr:sp macro="" textlink="">
      <xdr:nvSpPr>
        <xdr:cNvPr id="88" name="楕円 87"/>
        <xdr:cNvSpPr/>
      </xdr:nvSpPr>
      <xdr:spPr>
        <a:xfrm>
          <a:off x="1079500" y="57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37101</xdr:rowOff>
    </xdr:from>
    <xdr:ext cx="469744" cy="259045"/>
    <xdr:sp macro="" textlink="">
      <xdr:nvSpPr>
        <xdr:cNvPr id="89" name="テキスト ボックス 88"/>
        <xdr:cNvSpPr txBox="1"/>
      </xdr:nvSpPr>
      <xdr:spPr>
        <a:xfrm>
          <a:off x="895428" y="5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13513</xdr:rowOff>
    </xdr:from>
    <xdr:to>
      <xdr:col>24</xdr:col>
      <xdr:colOff>63500</xdr:colOff>
      <xdr:row>58</xdr:row>
      <xdr:rowOff>67687</xdr:rowOff>
    </xdr:to>
    <xdr:cxnSp macro="">
      <xdr:nvCxnSpPr>
        <xdr:cNvPr id="118" name="直線コネクタ 117"/>
        <xdr:cNvCxnSpPr/>
      </xdr:nvCxnSpPr>
      <xdr:spPr>
        <a:xfrm flipV="1">
          <a:off x="3797300" y="9614713"/>
          <a:ext cx="838200" cy="39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67687</xdr:rowOff>
    </xdr:from>
    <xdr:to>
      <xdr:col>19</xdr:col>
      <xdr:colOff>177800</xdr:colOff>
      <xdr:row>58</xdr:row>
      <xdr:rowOff>72888</xdr:rowOff>
    </xdr:to>
    <xdr:cxnSp macro="">
      <xdr:nvCxnSpPr>
        <xdr:cNvPr id="121" name="直線コネクタ 120"/>
        <xdr:cNvCxnSpPr/>
      </xdr:nvCxnSpPr>
      <xdr:spPr>
        <a:xfrm flipV="1">
          <a:off x="2908300" y="1001178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32685</xdr:rowOff>
    </xdr:from>
    <xdr:to>
      <xdr:col>15</xdr:col>
      <xdr:colOff>50800</xdr:colOff>
      <xdr:row>58</xdr:row>
      <xdr:rowOff>72888</xdr:rowOff>
    </xdr:to>
    <xdr:cxnSp macro="">
      <xdr:nvCxnSpPr>
        <xdr:cNvPr id="124" name="直線コネクタ 123"/>
        <xdr:cNvCxnSpPr/>
      </xdr:nvCxnSpPr>
      <xdr:spPr>
        <a:xfrm>
          <a:off x="2019300" y="997678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32685</xdr:rowOff>
    </xdr:from>
    <xdr:to>
      <xdr:col>10</xdr:col>
      <xdr:colOff>114300</xdr:colOff>
      <xdr:row>58</xdr:row>
      <xdr:rowOff>100030</xdr:rowOff>
    </xdr:to>
    <xdr:cxnSp macro="">
      <xdr:nvCxnSpPr>
        <xdr:cNvPr id="127" name="直線コネクタ 126"/>
        <xdr:cNvCxnSpPr/>
      </xdr:nvCxnSpPr>
      <xdr:spPr>
        <a:xfrm flipV="1">
          <a:off x="1130300" y="9976785"/>
          <a:ext cx="889000" cy="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134163</xdr:rowOff>
    </xdr:from>
    <xdr:to>
      <xdr:col>24</xdr:col>
      <xdr:colOff>114300</xdr:colOff>
      <xdr:row>56</xdr:row>
      <xdr:rowOff>64313</xdr:rowOff>
    </xdr:to>
    <xdr:sp macro="" textlink="">
      <xdr:nvSpPr>
        <xdr:cNvPr id="137" name="楕円 136"/>
        <xdr:cNvSpPr/>
      </xdr:nvSpPr>
      <xdr:spPr>
        <a:xfrm>
          <a:off x="4584700" y="95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49090</xdr:rowOff>
    </xdr:from>
    <xdr:ext cx="599010" cy="259045"/>
    <xdr:sp macro="" textlink="">
      <xdr:nvSpPr>
        <xdr:cNvPr id="138" name="総務費該当値テキスト"/>
        <xdr:cNvSpPr txBox="1"/>
      </xdr:nvSpPr>
      <xdr:spPr>
        <a:xfrm>
          <a:off x="4686300" y="94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16887</xdr:rowOff>
    </xdr:from>
    <xdr:to>
      <xdr:col>20</xdr:col>
      <xdr:colOff>38100</xdr:colOff>
      <xdr:row>58</xdr:row>
      <xdr:rowOff>118487</xdr:rowOff>
    </xdr:to>
    <xdr:sp macro="" textlink="">
      <xdr:nvSpPr>
        <xdr:cNvPr id="139" name="楕円 138"/>
        <xdr:cNvSpPr/>
      </xdr:nvSpPr>
      <xdr:spPr>
        <a:xfrm>
          <a:off x="3746500" y="99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109614</xdr:rowOff>
    </xdr:from>
    <xdr:ext cx="534377" cy="259045"/>
    <xdr:sp macro="" textlink="">
      <xdr:nvSpPr>
        <xdr:cNvPr id="140" name="テキスト ボックス 139"/>
        <xdr:cNvSpPr txBox="1"/>
      </xdr:nvSpPr>
      <xdr:spPr>
        <a:xfrm>
          <a:off x="3530111" y="100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22088</xdr:rowOff>
    </xdr:from>
    <xdr:to>
      <xdr:col>15</xdr:col>
      <xdr:colOff>101600</xdr:colOff>
      <xdr:row>58</xdr:row>
      <xdr:rowOff>123688</xdr:rowOff>
    </xdr:to>
    <xdr:sp macro="" textlink="">
      <xdr:nvSpPr>
        <xdr:cNvPr id="141" name="楕円 140"/>
        <xdr:cNvSpPr/>
      </xdr:nvSpPr>
      <xdr:spPr>
        <a:xfrm>
          <a:off x="2857500" y="99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114815</xdr:rowOff>
    </xdr:from>
    <xdr:ext cx="534377" cy="259045"/>
    <xdr:sp macro="" textlink="">
      <xdr:nvSpPr>
        <xdr:cNvPr id="142" name="テキスト ボックス 141"/>
        <xdr:cNvSpPr txBox="1"/>
      </xdr:nvSpPr>
      <xdr:spPr>
        <a:xfrm>
          <a:off x="2641111"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153335</xdr:rowOff>
    </xdr:from>
    <xdr:to>
      <xdr:col>10</xdr:col>
      <xdr:colOff>165100</xdr:colOff>
      <xdr:row>58</xdr:row>
      <xdr:rowOff>83485</xdr:rowOff>
    </xdr:to>
    <xdr:sp macro="" textlink="">
      <xdr:nvSpPr>
        <xdr:cNvPr id="143" name="楕円 142"/>
        <xdr:cNvSpPr/>
      </xdr:nvSpPr>
      <xdr:spPr>
        <a:xfrm>
          <a:off x="1968500" y="99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74612</xdr:rowOff>
    </xdr:from>
    <xdr:ext cx="534377" cy="259045"/>
    <xdr:sp macro="" textlink="">
      <xdr:nvSpPr>
        <xdr:cNvPr id="144" name="テキスト ボックス 143"/>
        <xdr:cNvSpPr txBox="1"/>
      </xdr:nvSpPr>
      <xdr:spPr>
        <a:xfrm>
          <a:off x="1752111" y="100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49230</xdr:rowOff>
    </xdr:from>
    <xdr:to>
      <xdr:col>6</xdr:col>
      <xdr:colOff>38100</xdr:colOff>
      <xdr:row>58</xdr:row>
      <xdr:rowOff>150830</xdr:rowOff>
    </xdr:to>
    <xdr:sp macro="" textlink="">
      <xdr:nvSpPr>
        <xdr:cNvPr id="145" name="楕円 144"/>
        <xdr:cNvSpPr/>
      </xdr:nvSpPr>
      <xdr:spPr>
        <a:xfrm>
          <a:off x="1079500" y="99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141957</xdr:rowOff>
    </xdr:from>
    <xdr:ext cx="534377" cy="259045"/>
    <xdr:sp macro="" textlink="">
      <xdr:nvSpPr>
        <xdr:cNvPr id="146" name="テキスト ボックス 145"/>
        <xdr:cNvSpPr txBox="1"/>
      </xdr:nvSpPr>
      <xdr:spPr>
        <a:xfrm>
          <a:off x="863111" y="100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72861</xdr:rowOff>
    </xdr:from>
    <xdr:to>
      <xdr:col>24</xdr:col>
      <xdr:colOff>63500</xdr:colOff>
      <xdr:row>75</xdr:row>
      <xdr:rowOff>160187</xdr:rowOff>
    </xdr:to>
    <xdr:cxnSp macro="">
      <xdr:nvCxnSpPr>
        <xdr:cNvPr id="178" name="直線コネクタ 177"/>
        <xdr:cNvCxnSpPr/>
      </xdr:nvCxnSpPr>
      <xdr:spPr>
        <a:xfrm flipV="1">
          <a:off x="3797300" y="12931611"/>
          <a:ext cx="8382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160187</xdr:rowOff>
    </xdr:from>
    <xdr:to>
      <xdr:col>19</xdr:col>
      <xdr:colOff>177800</xdr:colOff>
      <xdr:row>76</xdr:row>
      <xdr:rowOff>96865</xdr:rowOff>
    </xdr:to>
    <xdr:cxnSp macro="">
      <xdr:nvCxnSpPr>
        <xdr:cNvPr id="181" name="直線コネクタ 180"/>
        <xdr:cNvCxnSpPr/>
      </xdr:nvCxnSpPr>
      <xdr:spPr>
        <a:xfrm flipV="1">
          <a:off x="2908300" y="13018937"/>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76639</xdr:rowOff>
    </xdr:from>
    <xdr:to>
      <xdr:col>15</xdr:col>
      <xdr:colOff>50800</xdr:colOff>
      <xdr:row>76</xdr:row>
      <xdr:rowOff>96865</xdr:rowOff>
    </xdr:to>
    <xdr:cxnSp macro="">
      <xdr:nvCxnSpPr>
        <xdr:cNvPr id="184" name="直線コネクタ 183"/>
        <xdr:cNvCxnSpPr/>
      </xdr:nvCxnSpPr>
      <xdr:spPr>
        <a:xfrm>
          <a:off x="2019300" y="13106839"/>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76639</xdr:rowOff>
    </xdr:from>
    <xdr:to>
      <xdr:col>10</xdr:col>
      <xdr:colOff>114300</xdr:colOff>
      <xdr:row>76</xdr:row>
      <xdr:rowOff>109241</xdr:rowOff>
    </xdr:to>
    <xdr:cxnSp macro="">
      <xdr:nvCxnSpPr>
        <xdr:cNvPr id="187" name="直線コネクタ 186"/>
        <xdr:cNvCxnSpPr/>
      </xdr:nvCxnSpPr>
      <xdr:spPr>
        <a:xfrm flipV="1">
          <a:off x="1130300" y="13106839"/>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22061</xdr:rowOff>
    </xdr:from>
    <xdr:to>
      <xdr:col>24</xdr:col>
      <xdr:colOff>114300</xdr:colOff>
      <xdr:row>75</xdr:row>
      <xdr:rowOff>123661</xdr:rowOff>
    </xdr:to>
    <xdr:sp macro="" textlink="">
      <xdr:nvSpPr>
        <xdr:cNvPr id="197" name="楕円 196"/>
        <xdr:cNvSpPr/>
      </xdr:nvSpPr>
      <xdr:spPr>
        <a:xfrm>
          <a:off x="4584700" y="12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44938</xdr:rowOff>
    </xdr:from>
    <xdr:ext cx="599010" cy="259045"/>
    <xdr:sp macro="" textlink="">
      <xdr:nvSpPr>
        <xdr:cNvPr id="198" name="民生費該当値テキスト"/>
        <xdr:cNvSpPr txBox="1"/>
      </xdr:nvSpPr>
      <xdr:spPr>
        <a:xfrm>
          <a:off x="4686300" y="1273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109387</xdr:rowOff>
    </xdr:from>
    <xdr:to>
      <xdr:col>20</xdr:col>
      <xdr:colOff>38100</xdr:colOff>
      <xdr:row>76</xdr:row>
      <xdr:rowOff>39537</xdr:rowOff>
    </xdr:to>
    <xdr:sp macro="" textlink="">
      <xdr:nvSpPr>
        <xdr:cNvPr id="199" name="楕円 198"/>
        <xdr:cNvSpPr/>
      </xdr:nvSpPr>
      <xdr:spPr>
        <a:xfrm>
          <a:off x="3746500" y="129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56064</xdr:rowOff>
    </xdr:from>
    <xdr:ext cx="599010" cy="259045"/>
    <xdr:sp macro="" textlink="">
      <xdr:nvSpPr>
        <xdr:cNvPr id="200" name="テキスト ボックス 199"/>
        <xdr:cNvSpPr txBox="1"/>
      </xdr:nvSpPr>
      <xdr:spPr>
        <a:xfrm>
          <a:off x="3497795" y="127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46065</xdr:rowOff>
    </xdr:from>
    <xdr:to>
      <xdr:col>15</xdr:col>
      <xdr:colOff>101600</xdr:colOff>
      <xdr:row>76</xdr:row>
      <xdr:rowOff>147665</xdr:rowOff>
    </xdr:to>
    <xdr:sp macro="" textlink="">
      <xdr:nvSpPr>
        <xdr:cNvPr id="201" name="楕円 200"/>
        <xdr:cNvSpPr/>
      </xdr:nvSpPr>
      <xdr:spPr>
        <a:xfrm>
          <a:off x="2857500" y="130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164192</xdr:rowOff>
    </xdr:from>
    <xdr:ext cx="599010" cy="259045"/>
    <xdr:sp macro="" textlink="">
      <xdr:nvSpPr>
        <xdr:cNvPr id="202" name="テキスト ボックス 201"/>
        <xdr:cNvSpPr txBox="1"/>
      </xdr:nvSpPr>
      <xdr:spPr>
        <a:xfrm>
          <a:off x="2608795" y="1285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25839</xdr:rowOff>
    </xdr:from>
    <xdr:to>
      <xdr:col>10</xdr:col>
      <xdr:colOff>165100</xdr:colOff>
      <xdr:row>76</xdr:row>
      <xdr:rowOff>127439</xdr:rowOff>
    </xdr:to>
    <xdr:sp macro="" textlink="">
      <xdr:nvSpPr>
        <xdr:cNvPr id="203" name="楕円 202"/>
        <xdr:cNvSpPr/>
      </xdr:nvSpPr>
      <xdr:spPr>
        <a:xfrm>
          <a:off x="1968500" y="130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143966</xdr:rowOff>
    </xdr:from>
    <xdr:ext cx="599010" cy="259045"/>
    <xdr:sp macro="" textlink="">
      <xdr:nvSpPr>
        <xdr:cNvPr id="204" name="テキスト ボックス 203"/>
        <xdr:cNvSpPr txBox="1"/>
      </xdr:nvSpPr>
      <xdr:spPr>
        <a:xfrm>
          <a:off x="1719795" y="1283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58441</xdr:rowOff>
    </xdr:from>
    <xdr:to>
      <xdr:col>6</xdr:col>
      <xdr:colOff>38100</xdr:colOff>
      <xdr:row>76</xdr:row>
      <xdr:rowOff>160041</xdr:rowOff>
    </xdr:to>
    <xdr:sp macro="" textlink="">
      <xdr:nvSpPr>
        <xdr:cNvPr id="205" name="楕円 204"/>
        <xdr:cNvSpPr/>
      </xdr:nvSpPr>
      <xdr:spPr>
        <a:xfrm>
          <a:off x="1079500" y="13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5118</xdr:rowOff>
    </xdr:from>
    <xdr:ext cx="599010" cy="259045"/>
    <xdr:sp macro="" textlink="">
      <xdr:nvSpPr>
        <xdr:cNvPr id="206" name="テキスト ボックス 205"/>
        <xdr:cNvSpPr txBox="1"/>
      </xdr:nvSpPr>
      <xdr:spPr>
        <a:xfrm>
          <a:off x="830795" y="128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61494</xdr:rowOff>
    </xdr:from>
    <xdr:to>
      <xdr:col>24</xdr:col>
      <xdr:colOff>63500</xdr:colOff>
      <xdr:row>97</xdr:row>
      <xdr:rowOff>75082</xdr:rowOff>
    </xdr:to>
    <xdr:cxnSp macro="">
      <xdr:nvCxnSpPr>
        <xdr:cNvPr id="235" name="直線コネクタ 234"/>
        <xdr:cNvCxnSpPr/>
      </xdr:nvCxnSpPr>
      <xdr:spPr>
        <a:xfrm flipV="1">
          <a:off x="3797300" y="16692144"/>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35089</xdr:rowOff>
    </xdr:from>
    <xdr:to>
      <xdr:col>19</xdr:col>
      <xdr:colOff>177800</xdr:colOff>
      <xdr:row>97</xdr:row>
      <xdr:rowOff>75082</xdr:rowOff>
    </xdr:to>
    <xdr:cxnSp macro="">
      <xdr:nvCxnSpPr>
        <xdr:cNvPr id="238" name="直線コネクタ 237"/>
        <xdr:cNvCxnSpPr/>
      </xdr:nvCxnSpPr>
      <xdr:spPr>
        <a:xfrm>
          <a:off x="2908300" y="16665739"/>
          <a:ext cx="8890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35089</xdr:rowOff>
    </xdr:from>
    <xdr:to>
      <xdr:col>15</xdr:col>
      <xdr:colOff>50800</xdr:colOff>
      <xdr:row>97</xdr:row>
      <xdr:rowOff>71565</xdr:rowOff>
    </xdr:to>
    <xdr:cxnSp macro="">
      <xdr:nvCxnSpPr>
        <xdr:cNvPr id="241" name="直線コネクタ 240"/>
        <xdr:cNvCxnSpPr/>
      </xdr:nvCxnSpPr>
      <xdr:spPr>
        <a:xfrm flipV="1">
          <a:off x="2019300" y="16665739"/>
          <a:ext cx="889000" cy="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67030</xdr:rowOff>
    </xdr:from>
    <xdr:to>
      <xdr:col>10</xdr:col>
      <xdr:colOff>114300</xdr:colOff>
      <xdr:row>97</xdr:row>
      <xdr:rowOff>71565</xdr:rowOff>
    </xdr:to>
    <xdr:cxnSp macro="">
      <xdr:nvCxnSpPr>
        <xdr:cNvPr id="244" name="直線コネクタ 243"/>
        <xdr:cNvCxnSpPr/>
      </xdr:nvCxnSpPr>
      <xdr:spPr>
        <a:xfrm>
          <a:off x="1130300" y="16697680"/>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10694</xdr:rowOff>
    </xdr:from>
    <xdr:to>
      <xdr:col>24</xdr:col>
      <xdr:colOff>114300</xdr:colOff>
      <xdr:row>97</xdr:row>
      <xdr:rowOff>112294</xdr:rowOff>
    </xdr:to>
    <xdr:sp macro="" textlink="">
      <xdr:nvSpPr>
        <xdr:cNvPr id="254" name="楕円 253"/>
        <xdr:cNvSpPr/>
      </xdr:nvSpPr>
      <xdr:spPr>
        <a:xfrm>
          <a:off x="4584700" y="166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97071</xdr:rowOff>
    </xdr:from>
    <xdr:ext cx="534377" cy="259045"/>
    <xdr:sp macro="" textlink="">
      <xdr:nvSpPr>
        <xdr:cNvPr id="255" name="衛生費該当値テキスト"/>
        <xdr:cNvSpPr txBox="1"/>
      </xdr:nvSpPr>
      <xdr:spPr>
        <a:xfrm>
          <a:off x="4686300" y="165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24282</xdr:rowOff>
    </xdr:from>
    <xdr:to>
      <xdr:col>20</xdr:col>
      <xdr:colOff>38100</xdr:colOff>
      <xdr:row>97</xdr:row>
      <xdr:rowOff>125882</xdr:rowOff>
    </xdr:to>
    <xdr:sp macro="" textlink="">
      <xdr:nvSpPr>
        <xdr:cNvPr id="256" name="楕円 255"/>
        <xdr:cNvSpPr/>
      </xdr:nvSpPr>
      <xdr:spPr>
        <a:xfrm>
          <a:off x="3746500" y="166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117009</xdr:rowOff>
    </xdr:from>
    <xdr:ext cx="534377" cy="259045"/>
    <xdr:sp macro="" textlink="">
      <xdr:nvSpPr>
        <xdr:cNvPr id="257" name="テキスト ボックス 256"/>
        <xdr:cNvSpPr txBox="1"/>
      </xdr:nvSpPr>
      <xdr:spPr>
        <a:xfrm>
          <a:off x="3530111" y="167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155739</xdr:rowOff>
    </xdr:from>
    <xdr:to>
      <xdr:col>15</xdr:col>
      <xdr:colOff>101600</xdr:colOff>
      <xdr:row>97</xdr:row>
      <xdr:rowOff>85889</xdr:rowOff>
    </xdr:to>
    <xdr:sp macro="" textlink="">
      <xdr:nvSpPr>
        <xdr:cNvPr id="258" name="楕円 257"/>
        <xdr:cNvSpPr/>
      </xdr:nvSpPr>
      <xdr:spPr>
        <a:xfrm>
          <a:off x="2857500" y="166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77016</xdr:rowOff>
    </xdr:from>
    <xdr:ext cx="534377" cy="259045"/>
    <xdr:sp macro="" textlink="">
      <xdr:nvSpPr>
        <xdr:cNvPr id="259" name="テキスト ボックス 258"/>
        <xdr:cNvSpPr txBox="1"/>
      </xdr:nvSpPr>
      <xdr:spPr>
        <a:xfrm>
          <a:off x="2641111" y="16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20765</xdr:rowOff>
    </xdr:from>
    <xdr:to>
      <xdr:col>10</xdr:col>
      <xdr:colOff>165100</xdr:colOff>
      <xdr:row>97</xdr:row>
      <xdr:rowOff>122365</xdr:rowOff>
    </xdr:to>
    <xdr:sp macro="" textlink="">
      <xdr:nvSpPr>
        <xdr:cNvPr id="260" name="楕円 259"/>
        <xdr:cNvSpPr/>
      </xdr:nvSpPr>
      <xdr:spPr>
        <a:xfrm>
          <a:off x="1968500" y="166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113492</xdr:rowOff>
    </xdr:from>
    <xdr:ext cx="534377" cy="259045"/>
    <xdr:sp macro="" textlink="">
      <xdr:nvSpPr>
        <xdr:cNvPr id="261" name="テキスト ボックス 260"/>
        <xdr:cNvSpPr txBox="1"/>
      </xdr:nvSpPr>
      <xdr:spPr>
        <a:xfrm>
          <a:off x="1752111" y="167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16230</xdr:rowOff>
    </xdr:from>
    <xdr:to>
      <xdr:col>6</xdr:col>
      <xdr:colOff>38100</xdr:colOff>
      <xdr:row>97</xdr:row>
      <xdr:rowOff>117830</xdr:rowOff>
    </xdr:to>
    <xdr:sp macro="" textlink="">
      <xdr:nvSpPr>
        <xdr:cNvPr id="262" name="楕円 261"/>
        <xdr:cNvSpPr/>
      </xdr:nvSpPr>
      <xdr:spPr>
        <a:xfrm>
          <a:off x="1079500" y="166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108957</xdr:rowOff>
    </xdr:from>
    <xdr:ext cx="534377" cy="259045"/>
    <xdr:sp macro="" textlink="">
      <xdr:nvSpPr>
        <xdr:cNvPr id="263" name="テキスト ボックス 262"/>
        <xdr:cNvSpPr txBox="1"/>
      </xdr:nvSpPr>
      <xdr:spPr>
        <a:xfrm>
          <a:off x="863111" y="1673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17018</xdr:rowOff>
    </xdr:from>
    <xdr:to>
      <xdr:col>55</xdr:col>
      <xdr:colOff>0</xdr:colOff>
      <xdr:row>39</xdr:row>
      <xdr:rowOff>44450</xdr:rowOff>
    </xdr:to>
    <xdr:cxnSp macro="">
      <xdr:nvCxnSpPr>
        <xdr:cNvPr id="292" name="直線コネクタ 291"/>
        <xdr:cNvCxnSpPr/>
      </xdr:nvCxnSpPr>
      <xdr:spPr>
        <a:xfrm flipV="1">
          <a:off x="9639300" y="6703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137668</xdr:rowOff>
    </xdr:from>
    <xdr:to>
      <xdr:col>55</xdr:col>
      <xdr:colOff>50800</xdr:colOff>
      <xdr:row>39</xdr:row>
      <xdr:rowOff>67818</xdr:rowOff>
    </xdr:to>
    <xdr:sp macro="" textlink="">
      <xdr:nvSpPr>
        <xdr:cNvPr id="311" name="楕円 310"/>
        <xdr:cNvSpPr/>
      </xdr:nvSpPr>
      <xdr:spPr>
        <a:xfrm>
          <a:off x="104267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52595</xdr:rowOff>
    </xdr:from>
    <xdr:ext cx="313932" cy="259045"/>
    <xdr:sp macro="" textlink="">
      <xdr:nvSpPr>
        <xdr:cNvPr id="312" name="労働費該当値テキスト"/>
        <xdr:cNvSpPr txBox="1"/>
      </xdr:nvSpPr>
      <xdr:spPr>
        <a:xfrm>
          <a:off x="10528300" y="6567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7055</xdr:rowOff>
    </xdr:from>
    <xdr:to>
      <xdr:col>55</xdr:col>
      <xdr:colOff>0</xdr:colOff>
      <xdr:row>59</xdr:row>
      <xdr:rowOff>9665</xdr:rowOff>
    </xdr:to>
    <xdr:cxnSp macro="">
      <xdr:nvCxnSpPr>
        <xdr:cNvPr id="349" name="直線コネクタ 348"/>
        <xdr:cNvCxnSpPr/>
      </xdr:nvCxnSpPr>
      <xdr:spPr>
        <a:xfrm flipV="1">
          <a:off x="9639300" y="10122605"/>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8769</xdr:rowOff>
    </xdr:from>
    <xdr:to>
      <xdr:col>50</xdr:col>
      <xdr:colOff>114300</xdr:colOff>
      <xdr:row>59</xdr:row>
      <xdr:rowOff>9665</xdr:rowOff>
    </xdr:to>
    <xdr:cxnSp macro="">
      <xdr:nvCxnSpPr>
        <xdr:cNvPr id="352" name="直線コネクタ 351"/>
        <xdr:cNvCxnSpPr/>
      </xdr:nvCxnSpPr>
      <xdr:spPr>
        <a:xfrm>
          <a:off x="8750300" y="10124319"/>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8274</xdr:rowOff>
    </xdr:from>
    <xdr:to>
      <xdr:col>45</xdr:col>
      <xdr:colOff>177800</xdr:colOff>
      <xdr:row>59</xdr:row>
      <xdr:rowOff>8769</xdr:rowOff>
    </xdr:to>
    <xdr:cxnSp macro="">
      <xdr:nvCxnSpPr>
        <xdr:cNvPr id="355" name="直線コネクタ 354"/>
        <xdr:cNvCxnSpPr/>
      </xdr:nvCxnSpPr>
      <xdr:spPr>
        <a:xfrm>
          <a:off x="7861300" y="10123824"/>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2216</xdr:rowOff>
    </xdr:from>
    <xdr:to>
      <xdr:col>41</xdr:col>
      <xdr:colOff>50800</xdr:colOff>
      <xdr:row>59</xdr:row>
      <xdr:rowOff>8274</xdr:rowOff>
    </xdr:to>
    <xdr:cxnSp macro="">
      <xdr:nvCxnSpPr>
        <xdr:cNvPr id="358" name="直線コネクタ 357"/>
        <xdr:cNvCxnSpPr/>
      </xdr:nvCxnSpPr>
      <xdr:spPr>
        <a:xfrm>
          <a:off x="6972300" y="1011776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127705</xdr:rowOff>
    </xdr:from>
    <xdr:to>
      <xdr:col>55</xdr:col>
      <xdr:colOff>50800</xdr:colOff>
      <xdr:row>59</xdr:row>
      <xdr:rowOff>57855</xdr:rowOff>
    </xdr:to>
    <xdr:sp macro="" textlink="">
      <xdr:nvSpPr>
        <xdr:cNvPr id="368" name="楕円 367"/>
        <xdr:cNvSpPr/>
      </xdr:nvSpPr>
      <xdr:spPr>
        <a:xfrm>
          <a:off x="10426700" y="100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42632</xdr:rowOff>
    </xdr:from>
    <xdr:ext cx="469744" cy="259045"/>
    <xdr:sp macro="" textlink="">
      <xdr:nvSpPr>
        <xdr:cNvPr id="369" name="農林水産業費該当値テキスト"/>
        <xdr:cNvSpPr txBox="1"/>
      </xdr:nvSpPr>
      <xdr:spPr>
        <a:xfrm>
          <a:off x="10528300" y="998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130315</xdr:rowOff>
    </xdr:from>
    <xdr:to>
      <xdr:col>50</xdr:col>
      <xdr:colOff>165100</xdr:colOff>
      <xdr:row>59</xdr:row>
      <xdr:rowOff>60465</xdr:rowOff>
    </xdr:to>
    <xdr:sp macro="" textlink="">
      <xdr:nvSpPr>
        <xdr:cNvPr id="370" name="楕円 369"/>
        <xdr:cNvSpPr/>
      </xdr:nvSpPr>
      <xdr:spPr>
        <a:xfrm>
          <a:off x="9588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51592</xdr:rowOff>
    </xdr:from>
    <xdr:ext cx="469744" cy="259045"/>
    <xdr:sp macro="" textlink="">
      <xdr:nvSpPr>
        <xdr:cNvPr id="371" name="テキスト ボックス 370"/>
        <xdr:cNvSpPr txBox="1"/>
      </xdr:nvSpPr>
      <xdr:spPr>
        <a:xfrm>
          <a:off x="9404428" y="101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129419</xdr:rowOff>
    </xdr:from>
    <xdr:to>
      <xdr:col>46</xdr:col>
      <xdr:colOff>38100</xdr:colOff>
      <xdr:row>59</xdr:row>
      <xdr:rowOff>59569</xdr:rowOff>
    </xdr:to>
    <xdr:sp macro="" textlink="">
      <xdr:nvSpPr>
        <xdr:cNvPr id="372" name="楕円 371"/>
        <xdr:cNvSpPr/>
      </xdr:nvSpPr>
      <xdr:spPr>
        <a:xfrm>
          <a:off x="8699500" y="100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50696</xdr:rowOff>
    </xdr:from>
    <xdr:ext cx="469744" cy="259045"/>
    <xdr:sp macro="" textlink="">
      <xdr:nvSpPr>
        <xdr:cNvPr id="373" name="テキスト ボックス 372"/>
        <xdr:cNvSpPr txBox="1"/>
      </xdr:nvSpPr>
      <xdr:spPr>
        <a:xfrm>
          <a:off x="8515428" y="1016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128924</xdr:rowOff>
    </xdr:from>
    <xdr:to>
      <xdr:col>41</xdr:col>
      <xdr:colOff>101600</xdr:colOff>
      <xdr:row>59</xdr:row>
      <xdr:rowOff>59074</xdr:rowOff>
    </xdr:to>
    <xdr:sp macro="" textlink="">
      <xdr:nvSpPr>
        <xdr:cNvPr id="374" name="楕円 373"/>
        <xdr:cNvSpPr/>
      </xdr:nvSpPr>
      <xdr:spPr>
        <a:xfrm>
          <a:off x="7810500" y="100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50201</xdr:rowOff>
    </xdr:from>
    <xdr:ext cx="469744" cy="259045"/>
    <xdr:sp macro="" textlink="">
      <xdr:nvSpPr>
        <xdr:cNvPr id="375" name="テキスト ボックス 374"/>
        <xdr:cNvSpPr txBox="1"/>
      </xdr:nvSpPr>
      <xdr:spPr>
        <a:xfrm>
          <a:off x="7626428" y="101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122866</xdr:rowOff>
    </xdr:from>
    <xdr:to>
      <xdr:col>36</xdr:col>
      <xdr:colOff>165100</xdr:colOff>
      <xdr:row>59</xdr:row>
      <xdr:rowOff>53016</xdr:rowOff>
    </xdr:to>
    <xdr:sp macro="" textlink="">
      <xdr:nvSpPr>
        <xdr:cNvPr id="376" name="楕円 375"/>
        <xdr:cNvSpPr/>
      </xdr:nvSpPr>
      <xdr:spPr>
        <a:xfrm>
          <a:off x="6921500" y="100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44143</xdr:rowOff>
    </xdr:from>
    <xdr:ext cx="469744" cy="259045"/>
    <xdr:sp macro="" textlink="">
      <xdr:nvSpPr>
        <xdr:cNvPr id="377" name="テキスト ボックス 376"/>
        <xdr:cNvSpPr txBox="1"/>
      </xdr:nvSpPr>
      <xdr:spPr>
        <a:xfrm>
          <a:off x="6737428" y="1015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41650</xdr:rowOff>
    </xdr:from>
    <xdr:to>
      <xdr:col>55</xdr:col>
      <xdr:colOff>0</xdr:colOff>
      <xdr:row>78</xdr:row>
      <xdr:rowOff>158311</xdr:rowOff>
    </xdr:to>
    <xdr:cxnSp macro="">
      <xdr:nvCxnSpPr>
        <xdr:cNvPr id="406" name="直線コネクタ 405"/>
        <xdr:cNvCxnSpPr/>
      </xdr:nvCxnSpPr>
      <xdr:spPr>
        <a:xfrm flipV="1">
          <a:off x="9639300" y="13243300"/>
          <a:ext cx="838200" cy="2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158311</xdr:rowOff>
    </xdr:from>
    <xdr:to>
      <xdr:col>50</xdr:col>
      <xdr:colOff>114300</xdr:colOff>
      <xdr:row>78</xdr:row>
      <xdr:rowOff>162522</xdr:rowOff>
    </xdr:to>
    <xdr:cxnSp macro="">
      <xdr:nvCxnSpPr>
        <xdr:cNvPr id="409" name="直線コネクタ 408"/>
        <xdr:cNvCxnSpPr/>
      </xdr:nvCxnSpPr>
      <xdr:spPr>
        <a:xfrm flipV="1">
          <a:off x="8750300" y="13531411"/>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133528</xdr:rowOff>
    </xdr:from>
    <xdr:to>
      <xdr:col>45</xdr:col>
      <xdr:colOff>177800</xdr:colOff>
      <xdr:row>78</xdr:row>
      <xdr:rowOff>162522</xdr:rowOff>
    </xdr:to>
    <xdr:cxnSp macro="">
      <xdr:nvCxnSpPr>
        <xdr:cNvPr id="412" name="直線コネクタ 411"/>
        <xdr:cNvCxnSpPr/>
      </xdr:nvCxnSpPr>
      <xdr:spPr>
        <a:xfrm>
          <a:off x="7861300" y="13506628"/>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133528</xdr:rowOff>
    </xdr:from>
    <xdr:to>
      <xdr:col>41</xdr:col>
      <xdr:colOff>50800</xdr:colOff>
      <xdr:row>78</xdr:row>
      <xdr:rowOff>161703</xdr:rowOff>
    </xdr:to>
    <xdr:cxnSp macro="">
      <xdr:nvCxnSpPr>
        <xdr:cNvPr id="415" name="直線コネクタ 414"/>
        <xdr:cNvCxnSpPr/>
      </xdr:nvCxnSpPr>
      <xdr:spPr>
        <a:xfrm flipV="1">
          <a:off x="6972300" y="13506628"/>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162300</xdr:rowOff>
    </xdr:from>
    <xdr:to>
      <xdr:col>55</xdr:col>
      <xdr:colOff>50800</xdr:colOff>
      <xdr:row>77</xdr:row>
      <xdr:rowOff>92450</xdr:rowOff>
    </xdr:to>
    <xdr:sp macro="" textlink="">
      <xdr:nvSpPr>
        <xdr:cNvPr id="425" name="楕円 424"/>
        <xdr:cNvSpPr/>
      </xdr:nvSpPr>
      <xdr:spPr>
        <a:xfrm>
          <a:off x="10426700" y="13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13727</xdr:rowOff>
    </xdr:from>
    <xdr:ext cx="534377" cy="259045"/>
    <xdr:sp macro="" textlink="">
      <xdr:nvSpPr>
        <xdr:cNvPr id="426" name="商工費該当値テキスト"/>
        <xdr:cNvSpPr txBox="1"/>
      </xdr:nvSpPr>
      <xdr:spPr>
        <a:xfrm>
          <a:off x="10528300" y="130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107511</xdr:rowOff>
    </xdr:from>
    <xdr:to>
      <xdr:col>50</xdr:col>
      <xdr:colOff>165100</xdr:colOff>
      <xdr:row>79</xdr:row>
      <xdr:rowOff>37661</xdr:rowOff>
    </xdr:to>
    <xdr:sp macro="" textlink="">
      <xdr:nvSpPr>
        <xdr:cNvPr id="427" name="楕円 426"/>
        <xdr:cNvSpPr/>
      </xdr:nvSpPr>
      <xdr:spPr>
        <a:xfrm>
          <a:off x="9588500" y="134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28788</xdr:rowOff>
    </xdr:from>
    <xdr:ext cx="469744" cy="259045"/>
    <xdr:sp macro="" textlink="">
      <xdr:nvSpPr>
        <xdr:cNvPr id="428" name="テキスト ボックス 427"/>
        <xdr:cNvSpPr txBox="1"/>
      </xdr:nvSpPr>
      <xdr:spPr>
        <a:xfrm>
          <a:off x="9404428" y="135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111722</xdr:rowOff>
    </xdr:from>
    <xdr:to>
      <xdr:col>46</xdr:col>
      <xdr:colOff>38100</xdr:colOff>
      <xdr:row>79</xdr:row>
      <xdr:rowOff>41872</xdr:rowOff>
    </xdr:to>
    <xdr:sp macro="" textlink="">
      <xdr:nvSpPr>
        <xdr:cNvPr id="429" name="楕円 428"/>
        <xdr:cNvSpPr/>
      </xdr:nvSpPr>
      <xdr:spPr>
        <a:xfrm>
          <a:off x="8699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32999</xdr:rowOff>
    </xdr:from>
    <xdr:ext cx="469744" cy="259045"/>
    <xdr:sp macro="" textlink="">
      <xdr:nvSpPr>
        <xdr:cNvPr id="430" name="テキスト ボックス 429"/>
        <xdr:cNvSpPr txBox="1"/>
      </xdr:nvSpPr>
      <xdr:spPr>
        <a:xfrm>
          <a:off x="8515428"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82728</xdr:rowOff>
    </xdr:from>
    <xdr:to>
      <xdr:col>41</xdr:col>
      <xdr:colOff>101600</xdr:colOff>
      <xdr:row>79</xdr:row>
      <xdr:rowOff>12878</xdr:rowOff>
    </xdr:to>
    <xdr:sp macro="" textlink="">
      <xdr:nvSpPr>
        <xdr:cNvPr id="431" name="楕円 430"/>
        <xdr:cNvSpPr/>
      </xdr:nvSpPr>
      <xdr:spPr>
        <a:xfrm>
          <a:off x="7810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4005</xdr:rowOff>
    </xdr:from>
    <xdr:ext cx="469744" cy="259045"/>
    <xdr:sp macro="" textlink="">
      <xdr:nvSpPr>
        <xdr:cNvPr id="432" name="テキスト ボックス 431"/>
        <xdr:cNvSpPr txBox="1"/>
      </xdr:nvSpPr>
      <xdr:spPr>
        <a:xfrm>
          <a:off x="7626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110903</xdr:rowOff>
    </xdr:from>
    <xdr:to>
      <xdr:col>36</xdr:col>
      <xdr:colOff>165100</xdr:colOff>
      <xdr:row>79</xdr:row>
      <xdr:rowOff>41053</xdr:rowOff>
    </xdr:to>
    <xdr:sp macro="" textlink="">
      <xdr:nvSpPr>
        <xdr:cNvPr id="433" name="楕円 432"/>
        <xdr:cNvSpPr/>
      </xdr:nvSpPr>
      <xdr:spPr>
        <a:xfrm>
          <a:off x="6921500" y="13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32180</xdr:rowOff>
    </xdr:from>
    <xdr:ext cx="469744" cy="259045"/>
    <xdr:sp macro="" textlink="">
      <xdr:nvSpPr>
        <xdr:cNvPr id="434" name="テキスト ボックス 433"/>
        <xdr:cNvSpPr txBox="1"/>
      </xdr:nvSpPr>
      <xdr:spPr>
        <a:xfrm>
          <a:off x="6737428" y="135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31409</xdr:rowOff>
    </xdr:from>
    <xdr:to>
      <xdr:col>55</xdr:col>
      <xdr:colOff>0</xdr:colOff>
      <xdr:row>96</xdr:row>
      <xdr:rowOff>56620</xdr:rowOff>
    </xdr:to>
    <xdr:cxnSp macro="">
      <xdr:nvCxnSpPr>
        <xdr:cNvPr id="465" name="直線コネクタ 464"/>
        <xdr:cNvCxnSpPr/>
      </xdr:nvCxnSpPr>
      <xdr:spPr>
        <a:xfrm flipV="1">
          <a:off x="9639300" y="16490609"/>
          <a:ext cx="8382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56620</xdr:rowOff>
    </xdr:from>
    <xdr:to>
      <xdr:col>50</xdr:col>
      <xdr:colOff>114300</xdr:colOff>
      <xdr:row>97</xdr:row>
      <xdr:rowOff>43286</xdr:rowOff>
    </xdr:to>
    <xdr:cxnSp macro="">
      <xdr:nvCxnSpPr>
        <xdr:cNvPr id="468" name="直線コネクタ 467"/>
        <xdr:cNvCxnSpPr/>
      </xdr:nvCxnSpPr>
      <xdr:spPr>
        <a:xfrm flipV="1">
          <a:off x="8750300" y="16515820"/>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8266</xdr:rowOff>
    </xdr:from>
    <xdr:to>
      <xdr:col>45</xdr:col>
      <xdr:colOff>177800</xdr:colOff>
      <xdr:row>97</xdr:row>
      <xdr:rowOff>43286</xdr:rowOff>
    </xdr:to>
    <xdr:cxnSp macro="">
      <xdr:nvCxnSpPr>
        <xdr:cNvPr id="471" name="直線コネクタ 470"/>
        <xdr:cNvCxnSpPr/>
      </xdr:nvCxnSpPr>
      <xdr:spPr>
        <a:xfrm>
          <a:off x="7861300" y="16638916"/>
          <a:ext cx="889000" cy="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8266</xdr:rowOff>
    </xdr:from>
    <xdr:to>
      <xdr:col>41</xdr:col>
      <xdr:colOff>50800</xdr:colOff>
      <xdr:row>97</xdr:row>
      <xdr:rowOff>54487</xdr:rowOff>
    </xdr:to>
    <xdr:cxnSp macro="">
      <xdr:nvCxnSpPr>
        <xdr:cNvPr id="474" name="直線コネクタ 473"/>
        <xdr:cNvCxnSpPr/>
      </xdr:nvCxnSpPr>
      <xdr:spPr>
        <a:xfrm flipV="1">
          <a:off x="6972300" y="16638916"/>
          <a:ext cx="889000" cy="4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152059</xdr:rowOff>
    </xdr:from>
    <xdr:to>
      <xdr:col>55</xdr:col>
      <xdr:colOff>50800</xdr:colOff>
      <xdr:row>96</xdr:row>
      <xdr:rowOff>82209</xdr:rowOff>
    </xdr:to>
    <xdr:sp macro="" textlink="">
      <xdr:nvSpPr>
        <xdr:cNvPr id="484" name="楕円 483"/>
        <xdr:cNvSpPr/>
      </xdr:nvSpPr>
      <xdr:spPr>
        <a:xfrm>
          <a:off x="10426700" y="164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3486</xdr:rowOff>
    </xdr:from>
    <xdr:ext cx="534377" cy="259045"/>
    <xdr:sp macro="" textlink="">
      <xdr:nvSpPr>
        <xdr:cNvPr id="485" name="土木費該当値テキスト"/>
        <xdr:cNvSpPr txBox="1"/>
      </xdr:nvSpPr>
      <xdr:spPr>
        <a:xfrm>
          <a:off x="10528300" y="162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5820</xdr:rowOff>
    </xdr:from>
    <xdr:to>
      <xdr:col>50</xdr:col>
      <xdr:colOff>165100</xdr:colOff>
      <xdr:row>96</xdr:row>
      <xdr:rowOff>107420</xdr:rowOff>
    </xdr:to>
    <xdr:sp macro="" textlink="">
      <xdr:nvSpPr>
        <xdr:cNvPr id="486" name="楕円 485"/>
        <xdr:cNvSpPr/>
      </xdr:nvSpPr>
      <xdr:spPr>
        <a:xfrm>
          <a:off x="9588500" y="164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123947</xdr:rowOff>
    </xdr:from>
    <xdr:ext cx="534377" cy="259045"/>
    <xdr:sp macro="" textlink="">
      <xdr:nvSpPr>
        <xdr:cNvPr id="487" name="テキスト ボックス 486"/>
        <xdr:cNvSpPr txBox="1"/>
      </xdr:nvSpPr>
      <xdr:spPr>
        <a:xfrm>
          <a:off x="9372111" y="162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163936</xdr:rowOff>
    </xdr:from>
    <xdr:to>
      <xdr:col>46</xdr:col>
      <xdr:colOff>38100</xdr:colOff>
      <xdr:row>97</xdr:row>
      <xdr:rowOff>94086</xdr:rowOff>
    </xdr:to>
    <xdr:sp macro="" textlink="">
      <xdr:nvSpPr>
        <xdr:cNvPr id="488" name="楕円 487"/>
        <xdr:cNvSpPr/>
      </xdr:nvSpPr>
      <xdr:spPr>
        <a:xfrm>
          <a:off x="8699500" y="166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85213</xdr:rowOff>
    </xdr:from>
    <xdr:ext cx="534377" cy="259045"/>
    <xdr:sp macro="" textlink="">
      <xdr:nvSpPr>
        <xdr:cNvPr id="489" name="テキスト ボックス 488"/>
        <xdr:cNvSpPr txBox="1"/>
      </xdr:nvSpPr>
      <xdr:spPr>
        <a:xfrm>
          <a:off x="8483111" y="167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128916</xdr:rowOff>
    </xdr:from>
    <xdr:to>
      <xdr:col>41</xdr:col>
      <xdr:colOff>101600</xdr:colOff>
      <xdr:row>97</xdr:row>
      <xdr:rowOff>59066</xdr:rowOff>
    </xdr:to>
    <xdr:sp macro="" textlink="">
      <xdr:nvSpPr>
        <xdr:cNvPr id="490" name="楕円 489"/>
        <xdr:cNvSpPr/>
      </xdr:nvSpPr>
      <xdr:spPr>
        <a:xfrm>
          <a:off x="7810500" y="165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50193</xdr:rowOff>
    </xdr:from>
    <xdr:ext cx="534377" cy="259045"/>
    <xdr:sp macro="" textlink="">
      <xdr:nvSpPr>
        <xdr:cNvPr id="491" name="テキスト ボックス 490"/>
        <xdr:cNvSpPr txBox="1"/>
      </xdr:nvSpPr>
      <xdr:spPr>
        <a:xfrm>
          <a:off x="7594111" y="166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3687</xdr:rowOff>
    </xdr:from>
    <xdr:to>
      <xdr:col>36</xdr:col>
      <xdr:colOff>165100</xdr:colOff>
      <xdr:row>97</xdr:row>
      <xdr:rowOff>105287</xdr:rowOff>
    </xdr:to>
    <xdr:sp macro="" textlink="">
      <xdr:nvSpPr>
        <xdr:cNvPr id="492" name="楕円 491"/>
        <xdr:cNvSpPr/>
      </xdr:nvSpPr>
      <xdr:spPr>
        <a:xfrm>
          <a:off x="6921500" y="166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96414</xdr:rowOff>
    </xdr:from>
    <xdr:ext cx="534377" cy="259045"/>
    <xdr:sp macro="" textlink="">
      <xdr:nvSpPr>
        <xdr:cNvPr id="493" name="テキスト ボックス 492"/>
        <xdr:cNvSpPr txBox="1"/>
      </xdr:nvSpPr>
      <xdr:spPr>
        <a:xfrm>
          <a:off x="6705111" y="1672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112859</xdr:rowOff>
    </xdr:from>
    <xdr:to>
      <xdr:col>85</xdr:col>
      <xdr:colOff>127000</xdr:colOff>
      <xdr:row>37</xdr:row>
      <xdr:rowOff>135147</xdr:rowOff>
    </xdr:to>
    <xdr:cxnSp macro="">
      <xdr:nvCxnSpPr>
        <xdr:cNvPr id="522" name="直線コネクタ 521"/>
        <xdr:cNvCxnSpPr/>
      </xdr:nvCxnSpPr>
      <xdr:spPr>
        <a:xfrm flipV="1">
          <a:off x="15481300" y="6456509"/>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135147</xdr:rowOff>
    </xdr:from>
    <xdr:to>
      <xdr:col>81</xdr:col>
      <xdr:colOff>50800</xdr:colOff>
      <xdr:row>37</xdr:row>
      <xdr:rowOff>136595</xdr:rowOff>
    </xdr:to>
    <xdr:cxnSp macro="">
      <xdr:nvCxnSpPr>
        <xdr:cNvPr id="525" name="直線コネクタ 524"/>
        <xdr:cNvCxnSpPr/>
      </xdr:nvCxnSpPr>
      <xdr:spPr>
        <a:xfrm flipV="1">
          <a:off x="14592300" y="64787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136595</xdr:rowOff>
    </xdr:from>
    <xdr:to>
      <xdr:col>76</xdr:col>
      <xdr:colOff>114300</xdr:colOff>
      <xdr:row>37</xdr:row>
      <xdr:rowOff>157912</xdr:rowOff>
    </xdr:to>
    <xdr:cxnSp macro="">
      <xdr:nvCxnSpPr>
        <xdr:cNvPr id="528" name="直線コネクタ 527"/>
        <xdr:cNvCxnSpPr/>
      </xdr:nvCxnSpPr>
      <xdr:spPr>
        <a:xfrm flipV="1">
          <a:off x="13703300" y="6480245"/>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132804</xdr:rowOff>
    </xdr:from>
    <xdr:to>
      <xdr:col>71</xdr:col>
      <xdr:colOff>177800</xdr:colOff>
      <xdr:row>37</xdr:row>
      <xdr:rowOff>157912</xdr:rowOff>
    </xdr:to>
    <xdr:cxnSp macro="">
      <xdr:nvCxnSpPr>
        <xdr:cNvPr id="531" name="直線コネクタ 530"/>
        <xdr:cNvCxnSpPr/>
      </xdr:nvCxnSpPr>
      <xdr:spPr>
        <a:xfrm>
          <a:off x="12814300" y="6476454"/>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62059</xdr:rowOff>
    </xdr:from>
    <xdr:to>
      <xdr:col>85</xdr:col>
      <xdr:colOff>177800</xdr:colOff>
      <xdr:row>37</xdr:row>
      <xdr:rowOff>163658</xdr:rowOff>
    </xdr:to>
    <xdr:sp macro="" textlink="">
      <xdr:nvSpPr>
        <xdr:cNvPr id="541" name="楕円 540"/>
        <xdr:cNvSpPr/>
      </xdr:nvSpPr>
      <xdr:spPr>
        <a:xfrm>
          <a:off x="16268700" y="6405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148436</xdr:rowOff>
    </xdr:from>
    <xdr:ext cx="534377" cy="259045"/>
    <xdr:sp macro="" textlink="">
      <xdr:nvSpPr>
        <xdr:cNvPr id="542" name="消防費該当値テキスト"/>
        <xdr:cNvSpPr txBox="1"/>
      </xdr:nvSpPr>
      <xdr:spPr>
        <a:xfrm>
          <a:off x="16370300" y="63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84347</xdr:rowOff>
    </xdr:from>
    <xdr:to>
      <xdr:col>81</xdr:col>
      <xdr:colOff>101600</xdr:colOff>
      <xdr:row>38</xdr:row>
      <xdr:rowOff>14497</xdr:rowOff>
    </xdr:to>
    <xdr:sp macro="" textlink="">
      <xdr:nvSpPr>
        <xdr:cNvPr id="543" name="楕円 542"/>
        <xdr:cNvSpPr/>
      </xdr:nvSpPr>
      <xdr:spPr>
        <a:xfrm>
          <a:off x="15430500" y="6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5624</xdr:rowOff>
    </xdr:from>
    <xdr:ext cx="534377" cy="259045"/>
    <xdr:sp macro="" textlink="">
      <xdr:nvSpPr>
        <xdr:cNvPr id="544" name="テキスト ボックス 543"/>
        <xdr:cNvSpPr txBox="1"/>
      </xdr:nvSpPr>
      <xdr:spPr>
        <a:xfrm>
          <a:off x="15214111" y="65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85795</xdr:rowOff>
    </xdr:from>
    <xdr:to>
      <xdr:col>76</xdr:col>
      <xdr:colOff>165100</xdr:colOff>
      <xdr:row>38</xdr:row>
      <xdr:rowOff>15945</xdr:rowOff>
    </xdr:to>
    <xdr:sp macro="" textlink="">
      <xdr:nvSpPr>
        <xdr:cNvPr id="545" name="楕円 544"/>
        <xdr:cNvSpPr/>
      </xdr:nvSpPr>
      <xdr:spPr>
        <a:xfrm>
          <a:off x="14541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7072</xdr:rowOff>
    </xdr:from>
    <xdr:ext cx="534377" cy="259045"/>
    <xdr:sp macro="" textlink="">
      <xdr:nvSpPr>
        <xdr:cNvPr id="546" name="テキスト ボックス 545"/>
        <xdr:cNvSpPr txBox="1"/>
      </xdr:nvSpPr>
      <xdr:spPr>
        <a:xfrm>
          <a:off x="14325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107112</xdr:rowOff>
    </xdr:from>
    <xdr:to>
      <xdr:col>72</xdr:col>
      <xdr:colOff>38100</xdr:colOff>
      <xdr:row>38</xdr:row>
      <xdr:rowOff>37261</xdr:rowOff>
    </xdr:to>
    <xdr:sp macro="" textlink="">
      <xdr:nvSpPr>
        <xdr:cNvPr id="547" name="楕円 546"/>
        <xdr:cNvSpPr/>
      </xdr:nvSpPr>
      <xdr:spPr>
        <a:xfrm>
          <a:off x="13652500" y="6450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28389</xdr:rowOff>
    </xdr:from>
    <xdr:ext cx="534377" cy="259045"/>
    <xdr:sp macro="" textlink="">
      <xdr:nvSpPr>
        <xdr:cNvPr id="548" name="テキスト ボックス 547"/>
        <xdr:cNvSpPr txBox="1"/>
      </xdr:nvSpPr>
      <xdr:spPr>
        <a:xfrm>
          <a:off x="13436111" y="65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82004</xdr:rowOff>
    </xdr:from>
    <xdr:to>
      <xdr:col>67</xdr:col>
      <xdr:colOff>101600</xdr:colOff>
      <xdr:row>38</xdr:row>
      <xdr:rowOff>12154</xdr:rowOff>
    </xdr:to>
    <xdr:sp macro="" textlink="">
      <xdr:nvSpPr>
        <xdr:cNvPr id="549" name="楕円 548"/>
        <xdr:cNvSpPr/>
      </xdr:nvSpPr>
      <xdr:spPr>
        <a:xfrm>
          <a:off x="12763500" y="64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3281</xdr:rowOff>
    </xdr:from>
    <xdr:ext cx="534377" cy="259045"/>
    <xdr:sp macro="" textlink="">
      <xdr:nvSpPr>
        <xdr:cNvPr id="550" name="テキスト ボックス 549"/>
        <xdr:cNvSpPr txBox="1"/>
      </xdr:nvSpPr>
      <xdr:spPr>
        <a:xfrm>
          <a:off x="12547111" y="65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147672</xdr:rowOff>
    </xdr:from>
    <xdr:to>
      <xdr:col>85</xdr:col>
      <xdr:colOff>127000</xdr:colOff>
      <xdr:row>57</xdr:row>
      <xdr:rowOff>160531</xdr:rowOff>
    </xdr:to>
    <xdr:cxnSp macro="">
      <xdr:nvCxnSpPr>
        <xdr:cNvPr id="584" name="直線コネクタ 583"/>
        <xdr:cNvCxnSpPr/>
      </xdr:nvCxnSpPr>
      <xdr:spPr>
        <a:xfrm>
          <a:off x="15481300" y="9920322"/>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147244</xdr:rowOff>
    </xdr:from>
    <xdr:to>
      <xdr:col>81</xdr:col>
      <xdr:colOff>50800</xdr:colOff>
      <xdr:row>57</xdr:row>
      <xdr:rowOff>147672</xdr:rowOff>
    </xdr:to>
    <xdr:cxnSp macro="">
      <xdr:nvCxnSpPr>
        <xdr:cNvPr id="587" name="直線コネクタ 586"/>
        <xdr:cNvCxnSpPr/>
      </xdr:nvCxnSpPr>
      <xdr:spPr>
        <a:xfrm>
          <a:off x="14592300" y="9919894"/>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7898</xdr:rowOff>
    </xdr:from>
    <xdr:to>
      <xdr:col>76</xdr:col>
      <xdr:colOff>114300</xdr:colOff>
      <xdr:row>57</xdr:row>
      <xdr:rowOff>147244</xdr:rowOff>
    </xdr:to>
    <xdr:cxnSp macro="">
      <xdr:nvCxnSpPr>
        <xdr:cNvPr id="590" name="直線コネクタ 589"/>
        <xdr:cNvCxnSpPr/>
      </xdr:nvCxnSpPr>
      <xdr:spPr>
        <a:xfrm>
          <a:off x="13703300" y="9780548"/>
          <a:ext cx="889000" cy="1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7898</xdr:rowOff>
    </xdr:from>
    <xdr:to>
      <xdr:col>71</xdr:col>
      <xdr:colOff>177800</xdr:colOff>
      <xdr:row>57</xdr:row>
      <xdr:rowOff>11326</xdr:rowOff>
    </xdr:to>
    <xdr:cxnSp macro="">
      <xdr:nvCxnSpPr>
        <xdr:cNvPr id="593" name="直線コネクタ 592"/>
        <xdr:cNvCxnSpPr/>
      </xdr:nvCxnSpPr>
      <xdr:spPr>
        <a:xfrm flipV="1">
          <a:off x="12814300" y="978054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109731</xdr:rowOff>
    </xdr:from>
    <xdr:to>
      <xdr:col>85</xdr:col>
      <xdr:colOff>177800</xdr:colOff>
      <xdr:row>58</xdr:row>
      <xdr:rowOff>39881</xdr:rowOff>
    </xdr:to>
    <xdr:sp macro="" textlink="">
      <xdr:nvSpPr>
        <xdr:cNvPr id="603" name="楕円 602"/>
        <xdr:cNvSpPr/>
      </xdr:nvSpPr>
      <xdr:spPr>
        <a:xfrm>
          <a:off x="16268700" y="98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88158</xdr:rowOff>
    </xdr:from>
    <xdr:ext cx="534377" cy="259045"/>
    <xdr:sp macro="" textlink="">
      <xdr:nvSpPr>
        <xdr:cNvPr id="604" name="教育費該当値テキスト"/>
        <xdr:cNvSpPr txBox="1"/>
      </xdr:nvSpPr>
      <xdr:spPr>
        <a:xfrm>
          <a:off x="16370300" y="98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96872</xdr:rowOff>
    </xdr:from>
    <xdr:to>
      <xdr:col>81</xdr:col>
      <xdr:colOff>101600</xdr:colOff>
      <xdr:row>58</xdr:row>
      <xdr:rowOff>27022</xdr:rowOff>
    </xdr:to>
    <xdr:sp macro="" textlink="">
      <xdr:nvSpPr>
        <xdr:cNvPr id="605" name="楕円 604"/>
        <xdr:cNvSpPr/>
      </xdr:nvSpPr>
      <xdr:spPr>
        <a:xfrm>
          <a:off x="15430500" y="98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18149</xdr:rowOff>
    </xdr:from>
    <xdr:ext cx="534377" cy="259045"/>
    <xdr:sp macro="" textlink="">
      <xdr:nvSpPr>
        <xdr:cNvPr id="606" name="テキスト ボックス 605"/>
        <xdr:cNvSpPr txBox="1"/>
      </xdr:nvSpPr>
      <xdr:spPr>
        <a:xfrm>
          <a:off x="15214111" y="99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96444</xdr:rowOff>
    </xdr:from>
    <xdr:to>
      <xdr:col>76</xdr:col>
      <xdr:colOff>165100</xdr:colOff>
      <xdr:row>58</xdr:row>
      <xdr:rowOff>26594</xdr:rowOff>
    </xdr:to>
    <xdr:sp macro="" textlink="">
      <xdr:nvSpPr>
        <xdr:cNvPr id="607" name="楕円 606"/>
        <xdr:cNvSpPr/>
      </xdr:nvSpPr>
      <xdr:spPr>
        <a:xfrm>
          <a:off x="14541500" y="98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17721</xdr:rowOff>
    </xdr:from>
    <xdr:ext cx="534377" cy="259045"/>
    <xdr:sp macro="" textlink="">
      <xdr:nvSpPr>
        <xdr:cNvPr id="608" name="テキスト ボックス 607"/>
        <xdr:cNvSpPr txBox="1"/>
      </xdr:nvSpPr>
      <xdr:spPr>
        <a:xfrm>
          <a:off x="14325111" y="99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128548</xdr:rowOff>
    </xdr:from>
    <xdr:to>
      <xdr:col>72</xdr:col>
      <xdr:colOff>38100</xdr:colOff>
      <xdr:row>57</xdr:row>
      <xdr:rowOff>58698</xdr:rowOff>
    </xdr:to>
    <xdr:sp macro="" textlink="">
      <xdr:nvSpPr>
        <xdr:cNvPr id="609" name="楕円 608"/>
        <xdr:cNvSpPr/>
      </xdr:nvSpPr>
      <xdr:spPr>
        <a:xfrm>
          <a:off x="13652500" y="9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75225</xdr:rowOff>
    </xdr:from>
    <xdr:ext cx="534377" cy="259045"/>
    <xdr:sp macro="" textlink="">
      <xdr:nvSpPr>
        <xdr:cNvPr id="610" name="テキスト ボックス 609"/>
        <xdr:cNvSpPr txBox="1"/>
      </xdr:nvSpPr>
      <xdr:spPr>
        <a:xfrm>
          <a:off x="13436111" y="95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131976</xdr:rowOff>
    </xdr:from>
    <xdr:to>
      <xdr:col>67</xdr:col>
      <xdr:colOff>101600</xdr:colOff>
      <xdr:row>57</xdr:row>
      <xdr:rowOff>62126</xdr:rowOff>
    </xdr:to>
    <xdr:sp macro="" textlink="">
      <xdr:nvSpPr>
        <xdr:cNvPr id="611" name="楕円 610"/>
        <xdr:cNvSpPr/>
      </xdr:nvSpPr>
      <xdr:spPr>
        <a:xfrm>
          <a:off x="12763500" y="97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78653</xdr:rowOff>
    </xdr:from>
    <xdr:ext cx="534377" cy="259045"/>
    <xdr:sp macro="" textlink="">
      <xdr:nvSpPr>
        <xdr:cNvPr id="612" name="テキスト ボックス 611"/>
        <xdr:cNvSpPr txBox="1"/>
      </xdr:nvSpPr>
      <xdr:spPr>
        <a:xfrm>
          <a:off x="12547111" y="95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49518</xdr:rowOff>
    </xdr:from>
    <xdr:to>
      <xdr:col>85</xdr:col>
      <xdr:colOff>127000</xdr:colOff>
      <xdr:row>97</xdr:row>
      <xdr:rowOff>67610</xdr:rowOff>
    </xdr:to>
    <xdr:cxnSp macro="">
      <xdr:nvCxnSpPr>
        <xdr:cNvPr id="700" name="直線コネクタ 699"/>
        <xdr:cNvCxnSpPr/>
      </xdr:nvCxnSpPr>
      <xdr:spPr>
        <a:xfrm flipV="1">
          <a:off x="15481300" y="16680168"/>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67610</xdr:rowOff>
    </xdr:from>
    <xdr:to>
      <xdr:col>81</xdr:col>
      <xdr:colOff>50800</xdr:colOff>
      <xdr:row>97</xdr:row>
      <xdr:rowOff>126588</xdr:rowOff>
    </xdr:to>
    <xdr:cxnSp macro="">
      <xdr:nvCxnSpPr>
        <xdr:cNvPr id="703" name="直線コネクタ 702"/>
        <xdr:cNvCxnSpPr/>
      </xdr:nvCxnSpPr>
      <xdr:spPr>
        <a:xfrm flipV="1">
          <a:off x="14592300" y="16698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124595</xdr:rowOff>
    </xdr:from>
    <xdr:to>
      <xdr:col>76</xdr:col>
      <xdr:colOff>114300</xdr:colOff>
      <xdr:row>97</xdr:row>
      <xdr:rowOff>126588</xdr:rowOff>
    </xdr:to>
    <xdr:cxnSp macro="">
      <xdr:nvCxnSpPr>
        <xdr:cNvPr id="706" name="直線コネクタ 705"/>
        <xdr:cNvCxnSpPr/>
      </xdr:nvCxnSpPr>
      <xdr:spPr>
        <a:xfrm>
          <a:off x="13703300" y="1675524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98747</xdr:rowOff>
    </xdr:from>
    <xdr:to>
      <xdr:col>71</xdr:col>
      <xdr:colOff>177800</xdr:colOff>
      <xdr:row>97</xdr:row>
      <xdr:rowOff>124595</xdr:rowOff>
    </xdr:to>
    <xdr:cxnSp macro="">
      <xdr:nvCxnSpPr>
        <xdr:cNvPr id="709" name="直線コネクタ 708"/>
        <xdr:cNvCxnSpPr/>
      </xdr:nvCxnSpPr>
      <xdr:spPr>
        <a:xfrm>
          <a:off x="12814300" y="16729397"/>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170168</xdr:rowOff>
    </xdr:from>
    <xdr:to>
      <xdr:col>85</xdr:col>
      <xdr:colOff>177800</xdr:colOff>
      <xdr:row>97</xdr:row>
      <xdr:rowOff>100318</xdr:rowOff>
    </xdr:to>
    <xdr:sp macro="" textlink="">
      <xdr:nvSpPr>
        <xdr:cNvPr id="719" name="楕円 718"/>
        <xdr:cNvSpPr/>
      </xdr:nvSpPr>
      <xdr:spPr>
        <a:xfrm>
          <a:off x="162687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148595</xdr:rowOff>
    </xdr:from>
    <xdr:ext cx="534377" cy="259045"/>
    <xdr:sp macro="" textlink="">
      <xdr:nvSpPr>
        <xdr:cNvPr id="720" name="公債費該当値テキスト"/>
        <xdr:cNvSpPr txBox="1"/>
      </xdr:nvSpPr>
      <xdr:spPr>
        <a:xfrm>
          <a:off x="16370300" y="166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16810</xdr:rowOff>
    </xdr:from>
    <xdr:to>
      <xdr:col>81</xdr:col>
      <xdr:colOff>101600</xdr:colOff>
      <xdr:row>97</xdr:row>
      <xdr:rowOff>118410</xdr:rowOff>
    </xdr:to>
    <xdr:sp macro="" textlink="">
      <xdr:nvSpPr>
        <xdr:cNvPr id="721" name="楕円 720"/>
        <xdr:cNvSpPr/>
      </xdr:nvSpPr>
      <xdr:spPr>
        <a:xfrm>
          <a:off x="15430500" y="166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109537</xdr:rowOff>
    </xdr:from>
    <xdr:ext cx="534377" cy="259045"/>
    <xdr:sp macro="" textlink="">
      <xdr:nvSpPr>
        <xdr:cNvPr id="722" name="テキスト ボックス 721"/>
        <xdr:cNvSpPr txBox="1"/>
      </xdr:nvSpPr>
      <xdr:spPr>
        <a:xfrm>
          <a:off x="15214111" y="16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75788</xdr:rowOff>
    </xdr:from>
    <xdr:to>
      <xdr:col>76</xdr:col>
      <xdr:colOff>165100</xdr:colOff>
      <xdr:row>98</xdr:row>
      <xdr:rowOff>5938</xdr:rowOff>
    </xdr:to>
    <xdr:sp macro="" textlink="">
      <xdr:nvSpPr>
        <xdr:cNvPr id="723" name="楕円 722"/>
        <xdr:cNvSpPr/>
      </xdr:nvSpPr>
      <xdr:spPr>
        <a:xfrm>
          <a:off x="14541500" y="167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168515</xdr:rowOff>
    </xdr:from>
    <xdr:ext cx="534377" cy="259045"/>
    <xdr:sp macro="" textlink="">
      <xdr:nvSpPr>
        <xdr:cNvPr id="724" name="テキスト ボックス 723"/>
        <xdr:cNvSpPr txBox="1"/>
      </xdr:nvSpPr>
      <xdr:spPr>
        <a:xfrm>
          <a:off x="14325111" y="167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73795</xdr:rowOff>
    </xdr:from>
    <xdr:to>
      <xdr:col>72</xdr:col>
      <xdr:colOff>38100</xdr:colOff>
      <xdr:row>98</xdr:row>
      <xdr:rowOff>3945</xdr:rowOff>
    </xdr:to>
    <xdr:sp macro="" textlink="">
      <xdr:nvSpPr>
        <xdr:cNvPr id="725" name="楕円 724"/>
        <xdr:cNvSpPr/>
      </xdr:nvSpPr>
      <xdr:spPr>
        <a:xfrm>
          <a:off x="13652500" y="16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166522</xdr:rowOff>
    </xdr:from>
    <xdr:ext cx="534377" cy="259045"/>
    <xdr:sp macro="" textlink="">
      <xdr:nvSpPr>
        <xdr:cNvPr id="726" name="テキスト ボックス 725"/>
        <xdr:cNvSpPr txBox="1"/>
      </xdr:nvSpPr>
      <xdr:spPr>
        <a:xfrm>
          <a:off x="13436111" y="167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47947</xdr:rowOff>
    </xdr:from>
    <xdr:to>
      <xdr:col>67</xdr:col>
      <xdr:colOff>101600</xdr:colOff>
      <xdr:row>97</xdr:row>
      <xdr:rowOff>149547</xdr:rowOff>
    </xdr:to>
    <xdr:sp macro="" textlink="">
      <xdr:nvSpPr>
        <xdr:cNvPr id="727" name="楕円 726"/>
        <xdr:cNvSpPr/>
      </xdr:nvSpPr>
      <xdr:spPr>
        <a:xfrm>
          <a:off x="12763500" y="166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140674</xdr:rowOff>
    </xdr:from>
    <xdr:ext cx="534377" cy="259045"/>
    <xdr:sp macro="" textlink="">
      <xdr:nvSpPr>
        <xdr:cNvPr id="728" name="テキスト ボックス 727"/>
        <xdr:cNvSpPr txBox="1"/>
      </xdr:nvSpPr>
      <xdr:spPr>
        <a:xfrm>
          <a:off x="12547111" y="167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消防費・衛生費は、一部事務組合で運営しているため、町運営より効率的に運営できている。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農林水産業費・商工費に関しては、主要産業のないベットタウンであるため近年大幅に下回り、今後もこの状況が続くと思われる。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しかし、商工費に関して令和２年度は、新型コロナウイルス感染症対策として、商工業を下支えする施策を多く実施したため、大きく上回った。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民生費は、公営住宅が多いため低所得者層が多く、また、高齢化率の上昇に伴って増加が続くものと思われる。</a:t>
          </a:r>
        </a:p>
        <a:p>
          <a:r>
            <a:rPr kumimoji="1" lang="ja-JP" altLang="en-US" sz="1300">
              <a:latin typeface="ＭＳ Ｐゴシック" panose="020B0600070205080204" pitchFamily="50" charset="-128"/>
              <a:ea typeface="ＭＳ Ｐゴシック" panose="020B0600070205080204" pitchFamily="50" charset="-128"/>
            </a:rPr>
            <a:t>　土木費は、駅前再開発事業や県街路事業への負担金で上昇した。</a:t>
          </a:r>
        </a:p>
        <a:p>
          <a:r>
            <a:rPr kumimoji="1" lang="ja-JP" altLang="en-US" sz="1300">
              <a:latin typeface="ＭＳ Ｐゴシック" panose="020B0600070205080204" pitchFamily="50" charset="-128"/>
              <a:ea typeface="ＭＳ Ｐゴシック" panose="020B0600070205080204" pitchFamily="50" charset="-128"/>
            </a:rPr>
            <a:t>　快適なベットタウンとしての地位を確立し、生産年齢層の定住者を増やす施策を実施し続けるため、今後も教育費・土木費の施策を重点的に推進していく。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の行財政改革緊急行動計画に基づき、総人件費・定員適正化、補助金の見直しなどにより経常経費を削減し、財政調整基金へ計画的に積立してきたところである。また、実質収支についても国・県補助金を活用することで一般財源負担を減らすように努めている。</a:t>
          </a:r>
        </a:p>
        <a:p>
          <a:r>
            <a:rPr kumimoji="1" lang="ja-JP" altLang="en-US" sz="1200">
              <a:latin typeface="ＭＳ ゴシック" pitchFamily="49" charset="-128"/>
              <a:ea typeface="ＭＳ ゴシック" pitchFamily="49" charset="-128"/>
            </a:rPr>
            <a:t>　しかし、近年は実質単年度収支は赤字となり、行財政改革緊急行動計画の効果も薄れつつある。</a:t>
          </a:r>
        </a:p>
        <a:p>
          <a:r>
            <a:rPr kumimoji="1" lang="ja-JP" altLang="en-US" sz="1200">
              <a:latin typeface="ＭＳ ゴシック" pitchFamily="49" charset="-128"/>
              <a:ea typeface="ＭＳ ゴシック" pitchFamily="49" charset="-128"/>
            </a:rPr>
            <a:t>　今後は、定住促進対策など魅力ある町づくりを重点的に行って、自主財源の確保に一層努めるとともに、経常経費の削減による安定的な行財政運営を行う必要がある。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普通会計及び公営企業会計等、すべての会計において財源不足等による赤字は発生していないため、連結赤字比率は引き続き発生していない。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各会計とも歳出は削減しがたいものと思われるが、料金、保険税など歳入面での見直しを行ないつつ、町全体の黒字額の確保に努める必要がある。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60"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13958629</v>
      </c>
      <c r="BO4" s="464"/>
      <c r="BP4" s="464"/>
      <c r="BQ4" s="464"/>
      <c r="BR4" s="464"/>
      <c r="BS4" s="464"/>
      <c r="BT4" s="464"/>
      <c r="BU4" s="465"/>
      <c r="BV4" s="463">
        <v>10213076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6.6</v>
      </c>
      <c r="CU4" s="648"/>
      <c r="CV4" s="648"/>
      <c r="CW4" s="648"/>
      <c r="CX4" s="648"/>
      <c r="CY4" s="648"/>
      <c r="CZ4" s="648"/>
      <c r="DA4" s="649"/>
      <c r="DB4" s="647">
        <v>5.8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13505043</v>
      </c>
      <c r="BO5" s="469"/>
      <c r="BP5" s="469"/>
      <c r="BQ5" s="469"/>
      <c r="BR5" s="469"/>
      <c r="BS5" s="469"/>
      <c r="BT5" s="469"/>
      <c r="BU5" s="470"/>
      <c r="BV5" s="468">
        <v>9862366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94.6</v>
      </c>
      <c r="CU5" s="439"/>
      <c r="CV5" s="439"/>
      <c r="CW5" s="439"/>
      <c r="CX5" s="439"/>
      <c r="CY5" s="439"/>
      <c r="CZ5" s="439"/>
      <c r="DA5" s="440"/>
      <c r="DB5" s="438">
        <v>96.1</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453586</v>
      </c>
      <c r="BO6" s="469"/>
      <c r="BP6" s="469"/>
      <c r="BQ6" s="469"/>
      <c r="BR6" s="469"/>
      <c r="BS6" s="469"/>
      <c r="BT6" s="469"/>
      <c r="BU6" s="470"/>
      <c r="BV6" s="468">
        <v>350710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v>
      </c>
      <c r="CU6" s="622"/>
      <c r="CV6" s="622"/>
      <c r="CW6" s="622"/>
      <c r="CX6" s="622"/>
      <c r="CY6" s="622"/>
      <c r="CZ6" s="622"/>
      <c r="DA6" s="623"/>
      <c r="DB6" s="621">
        <v>101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59504</v>
      </c>
      <c r="BO7" s="469"/>
      <c r="BP7" s="469"/>
      <c r="BQ7" s="469"/>
      <c r="BR7" s="469"/>
      <c r="BS7" s="469"/>
      <c r="BT7" s="469"/>
      <c r="BU7" s="470"/>
      <c r="BV7" s="468">
        <v>19501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5953254</v>
      </c>
      <c r="CU7" s="469"/>
      <c r="CV7" s="469"/>
      <c r="CW7" s="469"/>
      <c r="CX7" s="469"/>
      <c r="CY7" s="469"/>
      <c r="CZ7" s="469"/>
      <c r="DA7" s="470"/>
      <c r="DB7" s="468">
        <v>5742638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394082</v>
      </c>
      <c r="BO8" s="469"/>
      <c r="BP8" s="469"/>
      <c r="BQ8" s="469"/>
      <c r="BR8" s="469"/>
      <c r="BS8" s="469"/>
      <c r="BT8" s="469"/>
      <c r="BU8" s="470"/>
      <c r="BV8" s="468">
        <v>331209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0.53</v>
      </c>
      <c r="CU8" s="582"/>
      <c r="CV8" s="582"/>
      <c r="CW8" s="582"/>
      <c r="CX8" s="582"/>
      <c r="CY8" s="582"/>
      <c r="CZ8" s="582"/>
      <c r="DA8" s="583"/>
      <c r="DB8" s="581">
        <v>0.53</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28114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62873</v>
      </c>
      <c r="BO9" s="469"/>
      <c r="BP9" s="469"/>
      <c r="BQ9" s="469"/>
      <c r="BR9" s="469"/>
      <c r="BS9" s="469"/>
      <c r="BT9" s="469"/>
      <c r="BU9" s="470"/>
      <c r="BV9" s="468">
        <v>-59101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8.9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28997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1335</v>
      </c>
      <c r="BO10" s="469"/>
      <c r="BP10" s="469"/>
      <c r="BQ10" s="469"/>
      <c r="BR10" s="469"/>
      <c r="BS10" s="469"/>
      <c r="BT10" s="469"/>
      <c r="BU10" s="470"/>
      <c r="BV10" s="468">
        <v>2156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116</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27990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350000</v>
      </c>
      <c r="BO12" s="469"/>
      <c r="BP12" s="469"/>
      <c r="BQ12" s="469"/>
      <c r="BR12" s="469"/>
      <c r="BS12" s="469"/>
      <c r="BT12" s="469"/>
      <c r="BU12" s="470"/>
      <c r="BV12" s="468">
        <v>300000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27582</v>
      </c>
      <c r="S13" s="572"/>
      <c r="T13" s="572"/>
      <c r="U13" s="572"/>
      <c r="V13" s="573"/>
      <c r="W13" s="559" t="s">
        <v>139</v>
      </c>
      <c r="X13" s="481"/>
      <c r="Y13" s="481"/>
      <c r="Z13" s="481"/>
      <c r="AA13" s="481"/>
      <c r="AB13" s="482"/>
      <c r="AC13" s="444">
        <v>121</v>
      </c>
      <c r="AD13" s="445"/>
      <c r="AE13" s="445"/>
      <c r="AF13" s="445"/>
      <c r="AG13" s="446"/>
      <c r="AH13" s="444">
        <v>93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-285792</v>
      </c>
      <c r="BO13" s="469"/>
      <c r="BP13" s="469"/>
      <c r="BQ13" s="469"/>
      <c r="BR13" s="469"/>
      <c r="BS13" s="469"/>
      <c r="BT13" s="469"/>
      <c r="BU13" s="470"/>
      <c r="BV13" s="468">
        <v>-356945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4.8</v>
      </c>
      <c r="CU13" s="439"/>
      <c r="CV13" s="439"/>
      <c r="CW13" s="439"/>
      <c r="CX13" s="439"/>
      <c r="CY13" s="439"/>
      <c r="CZ13" s="439"/>
      <c r="DA13" s="440"/>
      <c r="DB13" s="438">
        <v>4.4000000000000004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28152</v>
      </c>
      <c r="S14" s="572"/>
      <c r="T14" s="572"/>
      <c r="U14" s="572"/>
      <c r="V14" s="573"/>
      <c r="W14" s="574"/>
      <c r="X14" s="484"/>
      <c r="Y14" s="484"/>
      <c r="Z14" s="484"/>
      <c r="AA14" s="484"/>
      <c r="AB14" s="485"/>
      <c r="AC14" s="564">
        <v>1</v>
      </c>
      <c r="AD14" s="565"/>
      <c r="AE14" s="565"/>
      <c r="AF14" s="565"/>
      <c r="AG14" s="566"/>
      <c r="AH14" s="564">
        <v>0.8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42.8</v>
      </c>
      <c r="CU14" s="576"/>
      <c r="CV14" s="576"/>
      <c r="CW14" s="576"/>
      <c r="CX14" s="576"/>
      <c r="CY14" s="576"/>
      <c r="CZ14" s="576"/>
      <c r="DA14" s="577"/>
      <c r="DB14" s="575">
        <v>50.8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27744</v>
      </c>
      <c r="S15" s="572"/>
      <c r="T15" s="572"/>
      <c r="U15" s="572"/>
      <c r="V15" s="573"/>
      <c r="W15" s="559" t="s">
        <v>147</v>
      </c>
      <c r="X15" s="481"/>
      <c r="Y15" s="481"/>
      <c r="Z15" s="481"/>
      <c r="AA15" s="481"/>
      <c r="AB15" s="482"/>
      <c r="AC15" s="444">
        <v>3472</v>
      </c>
      <c r="AD15" s="445"/>
      <c r="AE15" s="445"/>
      <c r="AF15" s="445"/>
      <c r="AG15" s="446"/>
      <c r="AH15" s="444">
        <v>3491</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2670542</v>
      </c>
      <c r="BO15" s="464"/>
      <c r="BP15" s="464"/>
      <c r="BQ15" s="464"/>
      <c r="BR15" s="464"/>
      <c r="BS15" s="464"/>
      <c r="BT15" s="464"/>
      <c r="BU15" s="465"/>
      <c r="BV15" s="463">
        <v>2542126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30.1</v>
      </c>
      <c r="AD16" s="565"/>
      <c r="AE16" s="565"/>
      <c r="AF16" s="565"/>
      <c r="AG16" s="566"/>
      <c r="AH16" s="564">
        <v>29.3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5025260</v>
      </c>
      <c r="BO16" s="469"/>
      <c r="BP16" s="469"/>
      <c r="BQ16" s="469"/>
      <c r="BR16" s="469"/>
      <c r="BS16" s="469"/>
      <c r="BT16" s="469"/>
      <c r="BU16" s="470"/>
      <c r="BV16" s="468">
        <v>4807704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7948</v>
      </c>
      <c r="AD17" s="445"/>
      <c r="AE17" s="445"/>
      <c r="AF17" s="445"/>
      <c r="AG17" s="446"/>
      <c r="AH17" s="444">
        <v>8316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3331325</v>
      </c>
      <c r="BO17" s="469"/>
      <c r="BP17" s="469"/>
      <c r="BQ17" s="469"/>
      <c r="BR17" s="469"/>
      <c r="BS17" s="469"/>
      <c r="BT17" s="469"/>
      <c r="BU17" s="470"/>
      <c r="BV17" s="468">
        <v>3201652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11.01</v>
      </c>
      <c r="M18" s="533"/>
      <c r="N18" s="533"/>
      <c r="O18" s="533"/>
      <c r="P18" s="533"/>
      <c r="Q18" s="533"/>
      <c r="R18" s="534"/>
      <c r="S18" s="534"/>
      <c r="T18" s="534"/>
      <c r="U18" s="534"/>
      <c r="V18" s="535"/>
      <c r="W18" s="549"/>
      <c r="X18" s="550"/>
      <c r="Y18" s="550"/>
      <c r="Z18" s="550"/>
      <c r="AA18" s="550"/>
      <c r="AB18" s="560"/>
      <c r="AC18" s="432">
        <v>68.900000000000006</v>
      </c>
      <c r="AD18" s="433"/>
      <c r="AE18" s="433"/>
      <c r="AF18" s="433"/>
      <c r="AG18" s="536"/>
      <c r="AH18" s="432">
        <v>69.900000000000006</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5721838</v>
      </c>
      <c r="BO18" s="469"/>
      <c r="BP18" s="469"/>
      <c r="BQ18" s="469"/>
      <c r="BR18" s="469"/>
      <c r="BS18" s="469"/>
      <c r="BT18" s="469"/>
      <c r="BU18" s="470"/>
      <c r="BV18" s="468">
        <v>5565744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2553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7473867</v>
      </c>
      <c r="BO19" s="469"/>
      <c r="BP19" s="469"/>
      <c r="BQ19" s="469"/>
      <c r="BR19" s="469"/>
      <c r="BS19" s="469"/>
      <c r="BT19" s="469"/>
      <c r="BU19" s="470"/>
      <c r="BV19" s="468">
        <v>6618181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12315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7793163</v>
      </c>
      <c r="BO23" s="469"/>
      <c r="BP23" s="469"/>
      <c r="BQ23" s="469"/>
      <c r="BR23" s="469"/>
      <c r="BS23" s="469"/>
      <c r="BT23" s="469"/>
      <c r="BU23" s="470"/>
      <c r="BV23" s="468">
        <v>7573319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7660</v>
      </c>
      <c r="R24" s="445"/>
      <c r="S24" s="445"/>
      <c r="T24" s="445"/>
      <c r="U24" s="445"/>
      <c r="V24" s="446"/>
      <c r="W24" s="510"/>
      <c r="X24" s="501"/>
      <c r="Y24" s="502"/>
      <c r="Z24" s="441" t="s">
        <v>171</v>
      </c>
      <c r="AA24" s="442"/>
      <c r="AB24" s="442"/>
      <c r="AC24" s="442"/>
      <c r="AD24" s="442"/>
      <c r="AE24" s="442"/>
      <c r="AF24" s="442"/>
      <c r="AG24" s="443"/>
      <c r="AH24" s="444">
        <v>155</v>
      </c>
      <c r="AI24" s="445"/>
      <c r="AJ24" s="445"/>
      <c r="AK24" s="445"/>
      <c r="AL24" s="446"/>
      <c r="AM24" s="444">
        <v>479260</v>
      </c>
      <c r="AN24" s="445"/>
      <c r="AO24" s="445"/>
      <c r="AP24" s="445"/>
      <c r="AQ24" s="445"/>
      <c r="AR24" s="446"/>
      <c r="AS24" s="444">
        <v>3092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7391086</v>
      </c>
      <c r="BO24" s="469"/>
      <c r="BP24" s="469"/>
      <c r="BQ24" s="469"/>
      <c r="BR24" s="469"/>
      <c r="BS24" s="469"/>
      <c r="BT24" s="469"/>
      <c r="BU24" s="470"/>
      <c r="BV24" s="468">
        <v>7196553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6220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129</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1051578</v>
      </c>
      <c r="BO25" s="464"/>
      <c r="BP25" s="464"/>
      <c r="BQ25" s="464"/>
      <c r="BR25" s="464"/>
      <c r="BS25" s="464"/>
      <c r="BT25" s="464"/>
      <c r="BU25" s="465"/>
      <c r="BV25" s="463">
        <v>1230298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5800</v>
      </c>
      <c r="R26" s="445"/>
      <c r="S26" s="445"/>
      <c r="T26" s="445"/>
      <c r="U26" s="445"/>
      <c r="V26" s="446"/>
      <c r="W26" s="510"/>
      <c r="X26" s="501"/>
      <c r="Y26" s="502"/>
      <c r="Z26" s="441" t="s">
        <v>178</v>
      </c>
      <c r="AA26" s="523"/>
      <c r="AB26" s="523"/>
      <c r="AC26" s="523"/>
      <c r="AD26" s="523"/>
      <c r="AE26" s="523"/>
      <c r="AF26" s="523"/>
      <c r="AG26" s="524"/>
      <c r="AH26" s="444">
        <v>3</v>
      </c>
      <c r="AI26" s="445"/>
      <c r="AJ26" s="445"/>
      <c r="AK26" s="445"/>
      <c r="AL26" s="446"/>
      <c r="AM26" s="444">
        <v>9198</v>
      </c>
      <c r="AN26" s="445"/>
      <c r="AO26" s="445"/>
      <c r="AP26" s="445"/>
      <c r="AQ26" s="445"/>
      <c r="AR26" s="446"/>
      <c r="AS26" s="444">
        <v>3066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3360</v>
      </c>
      <c r="R27" s="445"/>
      <c r="S27" s="445"/>
      <c r="T27" s="445"/>
      <c r="U27" s="445"/>
      <c r="V27" s="446"/>
      <c r="W27" s="510"/>
      <c r="X27" s="501"/>
      <c r="Y27" s="502"/>
      <c r="Z27" s="441" t="s">
        <v>181</v>
      </c>
      <c r="AA27" s="442"/>
      <c r="AB27" s="442"/>
      <c r="AC27" s="442"/>
      <c r="AD27" s="442"/>
      <c r="AE27" s="442"/>
      <c r="AF27" s="442"/>
      <c r="AG27" s="443"/>
      <c r="AH27" s="444">
        <v>3</v>
      </c>
      <c r="AI27" s="445"/>
      <c r="AJ27" s="445"/>
      <c r="AK27" s="445"/>
      <c r="AL27" s="446"/>
      <c r="AM27" s="444">
        <v>7343</v>
      </c>
      <c r="AN27" s="445"/>
      <c r="AO27" s="445"/>
      <c r="AP27" s="445"/>
      <c r="AQ27" s="445"/>
      <c r="AR27" s="446"/>
      <c r="AS27" s="444">
        <v>2448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2980</v>
      </c>
      <c r="R28" s="445"/>
      <c r="S28" s="445"/>
      <c r="T28" s="445"/>
      <c r="U28" s="445"/>
      <c r="V28" s="446"/>
      <c r="W28" s="510"/>
      <c r="X28" s="501"/>
      <c r="Y28" s="502"/>
      <c r="Z28" s="441" t="s">
        <v>184</v>
      </c>
      <c r="AA28" s="442"/>
      <c r="AB28" s="442"/>
      <c r="AC28" s="442"/>
      <c r="AD28" s="442"/>
      <c r="AE28" s="442"/>
      <c r="AF28" s="442"/>
      <c r="AG28" s="443"/>
      <c r="AH28" s="444" t="s">
        <v>137</v>
      </c>
      <c r="AI28" s="445"/>
      <c r="AJ28" s="445"/>
      <c r="AK28" s="445"/>
      <c r="AL28" s="446"/>
      <c r="AM28" s="444" t="s">
        <v>129</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2066676</v>
      </c>
      <c r="BO28" s="464"/>
      <c r="BP28" s="464"/>
      <c r="BQ28" s="464"/>
      <c r="BR28" s="464"/>
      <c r="BS28" s="464"/>
      <c r="BT28" s="464"/>
      <c r="BU28" s="465"/>
      <c r="BV28" s="463">
        <v>2245341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12</v>
      </c>
      <c r="M29" s="445"/>
      <c r="N29" s="445"/>
      <c r="O29" s="445"/>
      <c r="P29" s="446"/>
      <c r="Q29" s="444">
        <v>2790</v>
      </c>
      <c r="R29" s="445"/>
      <c r="S29" s="445"/>
      <c r="T29" s="445"/>
      <c r="U29" s="445"/>
      <c r="V29" s="446"/>
      <c r="W29" s="511"/>
      <c r="X29" s="512"/>
      <c r="Y29" s="513"/>
      <c r="Z29" s="441" t="s">
        <v>187</v>
      </c>
      <c r="AA29" s="442"/>
      <c r="AB29" s="442"/>
      <c r="AC29" s="442"/>
      <c r="AD29" s="442"/>
      <c r="AE29" s="442"/>
      <c r="AF29" s="442"/>
      <c r="AG29" s="443"/>
      <c r="AH29" s="444">
        <v>158</v>
      </c>
      <c r="AI29" s="445"/>
      <c r="AJ29" s="445"/>
      <c r="AK29" s="445"/>
      <c r="AL29" s="446"/>
      <c r="AM29" s="444">
        <v>486603</v>
      </c>
      <c r="AN29" s="445"/>
      <c r="AO29" s="445"/>
      <c r="AP29" s="445"/>
      <c r="AQ29" s="445"/>
      <c r="AR29" s="446"/>
      <c r="AS29" s="444">
        <v>3080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512937</v>
      </c>
      <c r="BO29" s="469"/>
      <c r="BP29" s="469"/>
      <c r="BQ29" s="469"/>
      <c r="BR29" s="469"/>
      <c r="BS29" s="469"/>
      <c r="BT29" s="469"/>
      <c r="BU29" s="470"/>
      <c r="BV29" s="468">
        <v>462549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93.3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1413143</v>
      </c>
      <c r="BO30" s="472"/>
      <c r="BP30" s="472"/>
      <c r="BQ30" s="472"/>
      <c r="BR30" s="472"/>
      <c r="BS30" s="472"/>
      <c r="BT30" s="472"/>
      <c r="BU30" s="473"/>
      <c r="BV30" s="471">
        <v>1349090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公共下水道事業会計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遠賀・中間地域広域行政事務組合(一般会計)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福岡県介護保険広域連合(一般会計)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福岡県介護保険広域連合（介護保険事業特別会計)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福岡県後期高齢者医療広域連合(一般会計)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福岡県後期高齢者医療広域連合（後期高齢者医療特別会計）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堀川水利組合(一般会計)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11</v>
      </c>
      <c r="BX40" s="427"/>
      <c r="BY40" s="426" t="str">
        <f>IF('各会計、関係団体の財政状況及び健全化判断比率'!B74="","",'各会計、関係団体の財政状況及び健全化判断比率'!B74)</f>
        <v>福岡県市町村消防団員等公務災害補償組合(一般会計)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12</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13</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14</v>
      </c>
      <c r="BX43" s="427"/>
      <c r="BY43" s="426" t="str">
        <f>IF('各会計、関係団体の財政状況及び健全化判断比率'!B77="","",'各会計、関係団体の財政状況及び健全化判断比率'!B77)</f>
        <v>福岡県自治会館管理組合(一般会計)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1wfMOZetO+DcdNm0A3tUWBno96QUgPyC7Wjs4U0ICksDVY/J0ruZ2XOugc8iBqDiQT/chPmxSVmi7C1dImIFkQ==" saltValue="JgRI0acNm5QC6GpI7NOW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50" t="s">
        <v>571</v>
      </c>
      <c r="D34" s="1250"/>
      <c r="E34" s="1251"/>
      <c r="F34" s="32">
        <v>4.91</v>
      </c>
      <c r="G34" s="33">
        <v>6.71</v>
      </c>
      <c r="H34" s="33">
        <v>6.81</v>
      </c>
      <c r="I34" s="33">
        <v>5.76</v>
      </c>
      <c r="J34" s="34">
        <v>6.61</v>
      </c>
      <c r="K34" s="22"/>
      <c r="L34" s="22"/>
      <c r="M34" s="22"/>
      <c r="N34" s="22"/>
      <c r="O34" s="22"/>
      <c r="P34" s="22"/>
    </row>
    <row r="35" spans="1:16" ht="39" customHeight="1">
      <c r="A35" s="22"/>
      <c r="B35" s="35"/>
      <c r="C35" s="1244" t="s">
        <v>572</v>
      </c>
      <c r="D35" s="1245"/>
      <c r="E35" s="1246"/>
      <c r="F35" s="36" t="s">
        <v>519</v>
      </c>
      <c r="G35" s="37">
        <v>2.2200000000000002</v>
      </c>
      <c r="H35" s="37">
        <v>3.19</v>
      </c>
      <c r="I35" s="37">
        <v>4.43</v>
      </c>
      <c r="J35" s="38">
        <v>5.05</v>
      </c>
      <c r="K35" s="22"/>
      <c r="L35" s="22"/>
      <c r="M35" s="22"/>
      <c r="N35" s="22"/>
      <c r="O35" s="22"/>
      <c r="P35" s="22"/>
    </row>
    <row r="36" spans="1:16" ht="39" customHeight="1">
      <c r="A36" s="22"/>
      <c r="B36" s="35"/>
      <c r="C36" s="1244" t="s">
        <v>573</v>
      </c>
      <c r="D36" s="1245"/>
      <c r="E36" s="1246"/>
      <c r="F36" s="36">
        <v>0.65</v>
      </c>
      <c r="G36" s="37">
        <v>0.67</v>
      </c>
      <c r="H36" s="37">
        <v>0.54</v>
      </c>
      <c r="I36" s="37">
        <v>1.34</v>
      </c>
      <c r="J36" s="38">
        <v>0.79</v>
      </c>
      <c r="K36" s="22"/>
      <c r="L36" s="22"/>
      <c r="M36" s="22"/>
      <c r="N36" s="22"/>
      <c r="O36" s="22"/>
      <c r="P36" s="22"/>
    </row>
    <row r="37" spans="1:16" ht="39" customHeight="1">
      <c r="A37" s="22"/>
      <c r="B37" s="35"/>
      <c r="C37" s="1244" t="s">
        <v>574</v>
      </c>
      <c r="D37" s="1245"/>
      <c r="E37" s="1246"/>
      <c r="F37" s="36">
        <v>0.09</v>
      </c>
      <c r="G37" s="37">
        <v>0.15</v>
      </c>
      <c r="H37" s="37">
        <v>0.16</v>
      </c>
      <c r="I37" s="37">
        <v>0.21</v>
      </c>
      <c r="J37" s="38">
        <v>0.25</v>
      </c>
      <c r="K37" s="22"/>
      <c r="L37" s="22"/>
      <c r="M37" s="22"/>
      <c r="N37" s="22"/>
      <c r="O37" s="22"/>
      <c r="P37" s="22"/>
    </row>
    <row r="38" spans="1:16" ht="39" customHeight="1">
      <c r="A38" s="22"/>
      <c r="B38" s="35"/>
      <c r="C38" s="1244"/>
      <c r="D38" s="1245"/>
      <c r="E38" s="1246"/>
      <c r="F38" s="36"/>
      <c r="G38" s="37"/>
      <c r="H38" s="37"/>
      <c r="I38" s="37"/>
      <c r="J38" s="38"/>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575</v>
      </c>
      <c r="D42" s="1245"/>
      <c r="E42" s="1246"/>
      <c r="F42" s="36" t="s">
        <v>519</v>
      </c>
      <c r="G42" s="37" t="s">
        <v>519</v>
      </c>
      <c r="H42" s="37" t="s">
        <v>519</v>
      </c>
      <c r="I42" s="37" t="s">
        <v>519</v>
      </c>
      <c r="J42" s="38" t="s">
        <v>519</v>
      </c>
      <c r="K42" s="22"/>
      <c r="L42" s="22"/>
      <c r="M42" s="22"/>
      <c r="N42" s="22"/>
      <c r="O42" s="22"/>
      <c r="P42" s="22"/>
    </row>
    <row r="43" spans="1:16" ht="39" customHeight="1" thickBot="1">
      <c r="A43" s="22"/>
      <c r="B43" s="40"/>
      <c r="C43" s="1247" t="s">
        <v>576</v>
      </c>
      <c r="D43" s="1248"/>
      <c r="E43" s="1249"/>
      <c r="F43" s="41">
        <v>0.49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uSGRS3maDsNT7xG82UGwc8t9Mw+F10xZg7cb48Sarbb/UWjECOhXkGEbvcswrOoJM1+A4cIp0IeeF5q8MFmHw==" saltValue="TUz/D7KEA8vnSal5jzWm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topLeftCell="B3" zoomScale="5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70" t="s">
        <v>11</v>
      </c>
      <c r="C45" s="1271"/>
      <c r="D45" s="58"/>
      <c r="E45" s="1276" t="s">
        <v>12</v>
      </c>
      <c r="F45" s="1276"/>
      <c r="G45" s="1276"/>
      <c r="H45" s="1276"/>
      <c r="I45" s="1276"/>
      <c r="J45" s="1277"/>
      <c r="K45" s="59">
        <v>608</v>
      </c>
      <c r="L45" s="60">
        <v>560</v>
      </c>
      <c r="M45" s="60">
        <v>550</v>
      </c>
      <c r="N45" s="60">
        <v>645</v>
      </c>
      <c r="O45" s="61">
        <v>672</v>
      </c>
      <c r="P45" s="48"/>
      <c r="Q45" s="48"/>
      <c r="R45" s="48"/>
      <c r="S45" s="48"/>
      <c r="T45" s="48"/>
      <c r="U45" s="48"/>
    </row>
    <row r="46" spans="1:21" ht="30.75" customHeight="1">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72"/>
      <c r="C48" s="1273"/>
      <c r="D48" s="62"/>
      <c r="E48" s="1254" t="s">
        <v>15</v>
      </c>
      <c r="F48" s="1254"/>
      <c r="G48" s="1254"/>
      <c r="H48" s="1254"/>
      <c r="I48" s="1254"/>
      <c r="J48" s="1255"/>
      <c r="K48" s="63">
        <v>277</v>
      </c>
      <c r="L48" s="64">
        <v>278</v>
      </c>
      <c r="M48" s="64">
        <v>257</v>
      </c>
      <c r="N48" s="64">
        <v>272</v>
      </c>
      <c r="O48" s="65">
        <v>216</v>
      </c>
      <c r="P48" s="48"/>
      <c r="Q48" s="48"/>
      <c r="R48" s="48"/>
      <c r="S48" s="48"/>
      <c r="T48" s="48"/>
      <c r="U48" s="48"/>
    </row>
    <row r="49" spans="1:21" ht="30.75" customHeight="1">
      <c r="A49" s="48"/>
      <c r="B49" s="1272"/>
      <c r="C49" s="1273"/>
      <c r="D49" s="62"/>
      <c r="E49" s="1254" t="s">
        <v>16</v>
      </c>
      <c r="F49" s="1254"/>
      <c r="G49" s="1254"/>
      <c r="H49" s="1254"/>
      <c r="I49" s="1254"/>
      <c r="J49" s="1255"/>
      <c r="K49" s="63">
        <v>96</v>
      </c>
      <c r="L49" s="64">
        <v>96</v>
      </c>
      <c r="M49" s="64">
        <v>114</v>
      </c>
      <c r="N49" s="64">
        <v>93</v>
      </c>
      <c r="O49" s="65">
        <v>93</v>
      </c>
      <c r="P49" s="48"/>
      <c r="Q49" s="48"/>
      <c r="R49" s="48"/>
      <c r="S49" s="48"/>
      <c r="T49" s="48"/>
      <c r="U49" s="48"/>
    </row>
    <row r="50" spans="1:21" ht="30.75" customHeight="1">
      <c r="A50" s="48"/>
      <c r="B50" s="1272"/>
      <c r="C50" s="1273"/>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810</v>
      </c>
      <c r="L52" s="64">
        <v>758</v>
      </c>
      <c r="M52" s="64">
        <v>730</v>
      </c>
      <c r="N52" s="64">
        <v>706</v>
      </c>
      <c r="O52" s="65">
        <v>731</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171</v>
      </c>
      <c r="L53" s="69">
        <v>176</v>
      </c>
      <c r="M53" s="69">
        <v>191</v>
      </c>
      <c r="N53" s="69">
        <v>304</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1Ppf7kNhrejjCgStwbN9iISdtxKNJHpqxlmVaYiwbfZC5+ARrRl4z2Jcq+hyADRgGU3J0s0/H2aG34ROkcRbA==" saltValue="7JxRrSZQMdNzr7LMNiYi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topLeftCell="A22"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90" t="s">
        <v>30</v>
      </c>
      <c r="C41" s="1291"/>
      <c r="D41" s="102"/>
      <c r="E41" s="1292" t="s">
        <v>31</v>
      </c>
      <c r="F41" s="1292"/>
      <c r="G41" s="1292"/>
      <c r="H41" s="1293"/>
      <c r="I41" s="103">
        <v>6612</v>
      </c>
      <c r="J41" s="104">
        <v>7337</v>
      </c>
      <c r="K41" s="104">
        <v>7419</v>
      </c>
      <c r="L41" s="104">
        <v>7573</v>
      </c>
      <c r="M41" s="105">
        <v>7793</v>
      </c>
    </row>
    <row r="42" spans="2:13" ht="27.75" customHeight="1">
      <c r="B42" s="1280"/>
      <c r="C42" s="1281"/>
      <c r="D42" s="106"/>
      <c r="E42" s="1284" t="s">
        <v>32</v>
      </c>
      <c r="F42" s="1284"/>
      <c r="G42" s="1284"/>
      <c r="H42" s="1285"/>
      <c r="I42" s="107" t="s">
        <v>519</v>
      </c>
      <c r="J42" s="108" t="s">
        <v>519</v>
      </c>
      <c r="K42" s="108" t="s">
        <v>519</v>
      </c>
      <c r="L42" s="108" t="s">
        <v>519</v>
      </c>
      <c r="M42" s="109" t="s">
        <v>519</v>
      </c>
    </row>
    <row r="43" spans="2:13" ht="27.75" customHeight="1">
      <c r="B43" s="1280"/>
      <c r="C43" s="1281"/>
      <c r="D43" s="106"/>
      <c r="E43" s="1284" t="s">
        <v>33</v>
      </c>
      <c r="F43" s="1284"/>
      <c r="G43" s="1284"/>
      <c r="H43" s="1285"/>
      <c r="I43" s="107">
        <v>4861</v>
      </c>
      <c r="J43" s="108">
        <v>4928</v>
      </c>
      <c r="K43" s="108">
        <v>4840</v>
      </c>
      <c r="L43" s="108">
        <v>6794</v>
      </c>
      <c r="M43" s="109">
        <v>6271</v>
      </c>
    </row>
    <row r="44" spans="2:13" ht="27.75" customHeight="1">
      <c r="B44" s="1280"/>
      <c r="C44" s="1281"/>
      <c r="D44" s="106"/>
      <c r="E44" s="1284" t="s">
        <v>34</v>
      </c>
      <c r="F44" s="1284"/>
      <c r="G44" s="1284"/>
      <c r="H44" s="1285"/>
      <c r="I44" s="107">
        <v>679</v>
      </c>
      <c r="J44" s="108">
        <v>590</v>
      </c>
      <c r="K44" s="108">
        <v>554</v>
      </c>
      <c r="L44" s="108">
        <v>481</v>
      </c>
      <c r="M44" s="109">
        <v>440</v>
      </c>
    </row>
    <row r="45" spans="2:13" ht="27.75" customHeight="1">
      <c r="B45" s="1280"/>
      <c r="C45" s="1281"/>
      <c r="D45" s="106"/>
      <c r="E45" s="1284" t="s">
        <v>35</v>
      </c>
      <c r="F45" s="1284"/>
      <c r="G45" s="1284"/>
      <c r="H45" s="1285"/>
      <c r="I45" s="107">
        <v>1086</v>
      </c>
      <c r="J45" s="108">
        <v>1174</v>
      </c>
      <c r="K45" s="108">
        <v>1171</v>
      </c>
      <c r="L45" s="108">
        <v>1187</v>
      </c>
      <c r="M45" s="109">
        <v>1227</v>
      </c>
    </row>
    <row r="46" spans="2:13" ht="27.75" customHeight="1">
      <c r="B46" s="1280"/>
      <c r="C46" s="1281"/>
      <c r="D46" s="110"/>
      <c r="E46" s="1284" t="s">
        <v>36</v>
      </c>
      <c r="F46" s="1284"/>
      <c r="G46" s="1284"/>
      <c r="H46" s="1285"/>
      <c r="I46" s="107" t="s">
        <v>519</v>
      </c>
      <c r="J46" s="108" t="s">
        <v>519</v>
      </c>
      <c r="K46" s="108" t="s">
        <v>519</v>
      </c>
      <c r="L46" s="108" t="s">
        <v>519</v>
      </c>
      <c r="M46" s="109" t="s">
        <v>519</v>
      </c>
    </row>
    <row r="47" spans="2:13" ht="27.75" customHeight="1">
      <c r="B47" s="1280"/>
      <c r="C47" s="1281"/>
      <c r="D47" s="111"/>
      <c r="E47" s="1294" t="s">
        <v>37</v>
      </c>
      <c r="F47" s="1295"/>
      <c r="G47" s="1295"/>
      <c r="H47" s="1296"/>
      <c r="I47" s="107" t="s">
        <v>519</v>
      </c>
      <c r="J47" s="108" t="s">
        <v>519</v>
      </c>
      <c r="K47" s="108" t="s">
        <v>519</v>
      </c>
      <c r="L47" s="108" t="s">
        <v>519</v>
      </c>
      <c r="M47" s="109" t="s">
        <v>519</v>
      </c>
    </row>
    <row r="48" spans="2:13" ht="27.75" customHeight="1">
      <c r="B48" s="1280"/>
      <c r="C48" s="1281"/>
      <c r="D48" s="106"/>
      <c r="E48" s="1284" t="s">
        <v>38</v>
      </c>
      <c r="F48" s="1284"/>
      <c r="G48" s="1284"/>
      <c r="H48" s="1285"/>
      <c r="I48" s="107" t="s">
        <v>519</v>
      </c>
      <c r="J48" s="108" t="s">
        <v>519</v>
      </c>
      <c r="K48" s="108" t="s">
        <v>519</v>
      </c>
      <c r="L48" s="108" t="s">
        <v>519</v>
      </c>
      <c r="M48" s="109" t="s">
        <v>519</v>
      </c>
    </row>
    <row r="49" spans="2:13" ht="27.75" customHeight="1">
      <c r="B49" s="1282"/>
      <c r="C49" s="1283"/>
      <c r="D49" s="106"/>
      <c r="E49" s="1284" t="s">
        <v>39</v>
      </c>
      <c r="F49" s="1284"/>
      <c r="G49" s="1284"/>
      <c r="H49" s="1285"/>
      <c r="I49" s="107" t="s">
        <v>519</v>
      </c>
      <c r="J49" s="108" t="s">
        <v>519</v>
      </c>
      <c r="K49" s="108" t="s">
        <v>519</v>
      </c>
      <c r="L49" s="108" t="s">
        <v>519</v>
      </c>
      <c r="M49" s="109" t="s">
        <v>519</v>
      </c>
    </row>
    <row r="50" spans="2:13" ht="27.75" customHeight="1">
      <c r="B50" s="1278" t="s">
        <v>40</v>
      </c>
      <c r="C50" s="1279"/>
      <c r="D50" s="112"/>
      <c r="E50" s="1284" t="s">
        <v>41</v>
      </c>
      <c r="F50" s="1284"/>
      <c r="G50" s="1284"/>
      <c r="H50" s="1285"/>
      <c r="I50" s="107">
        <v>4425</v>
      </c>
      <c r="J50" s="108">
        <v>4394</v>
      </c>
      <c r="K50" s="108">
        <v>4288</v>
      </c>
      <c r="L50" s="108">
        <v>4158</v>
      </c>
      <c r="M50" s="109">
        <v>4123</v>
      </c>
    </row>
    <row r="51" spans="2:13" ht="27.75" customHeight="1">
      <c r="B51" s="1280"/>
      <c r="C51" s="1281"/>
      <c r="D51" s="106"/>
      <c r="E51" s="1284" t="s">
        <v>42</v>
      </c>
      <c r="F51" s="1284"/>
      <c r="G51" s="1284"/>
      <c r="H51" s="1285"/>
      <c r="I51" s="107">
        <v>409</v>
      </c>
      <c r="J51" s="108">
        <v>411</v>
      </c>
      <c r="K51" s="108">
        <v>356</v>
      </c>
      <c r="L51" s="108">
        <v>305</v>
      </c>
      <c r="M51" s="109">
        <v>360</v>
      </c>
    </row>
    <row r="52" spans="2:13" ht="27.75" customHeight="1">
      <c r="B52" s="1282"/>
      <c r="C52" s="1283"/>
      <c r="D52" s="106"/>
      <c r="E52" s="1284" t="s">
        <v>43</v>
      </c>
      <c r="F52" s="1284"/>
      <c r="G52" s="1284"/>
      <c r="H52" s="1285"/>
      <c r="I52" s="107">
        <v>8348</v>
      </c>
      <c r="J52" s="108">
        <v>8514</v>
      </c>
      <c r="K52" s="108">
        <v>8793</v>
      </c>
      <c r="L52" s="108">
        <v>8984</v>
      </c>
      <c r="M52" s="109">
        <v>8986</v>
      </c>
    </row>
    <row r="53" spans="2:13" ht="27.75" customHeight="1" thickBot="1">
      <c r="B53" s="1286" t="s">
        <v>44</v>
      </c>
      <c r="C53" s="1287"/>
      <c r="D53" s="113"/>
      <c r="E53" s="1288" t="s">
        <v>45</v>
      </c>
      <c r="F53" s="1288"/>
      <c r="G53" s="1288"/>
      <c r="H53" s="1289"/>
      <c r="I53" s="114">
        <v>55</v>
      </c>
      <c r="J53" s="115">
        <v>709</v>
      </c>
      <c r="K53" s="115">
        <v>548</v>
      </c>
      <c r="L53" s="115">
        <v>2589</v>
      </c>
      <c r="M53" s="116">
        <v>2261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mOLlznlJ8DTEdrDEQQIgEChz8GgJODbaq/HEdSO2lgdO5p94Puq8kLtqzSHY0GcmcLn5LcOz3bkQPMtwrmgdA==" saltValue="u7bkmK54ezwK6hBDQxWo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305" t="s">
        <v>48</v>
      </c>
      <c r="D55" s="1305"/>
      <c r="E55" s="1306"/>
      <c r="F55" s="128">
        <v>2343</v>
      </c>
      <c r="G55" s="128">
        <v>2245</v>
      </c>
      <c r="H55" s="129">
        <v>2067</v>
      </c>
    </row>
    <row r="56" spans="2:8" ht="52.5" customHeight="1">
      <c r="B56" s="130"/>
      <c r="C56" s="1307" t="s">
        <v>49</v>
      </c>
      <c r="D56" s="1307"/>
      <c r="E56" s="1308"/>
      <c r="F56" s="131">
        <v>462</v>
      </c>
      <c r="G56" s="131">
        <v>463</v>
      </c>
      <c r="H56" s="132">
        <v>513</v>
      </c>
    </row>
    <row r="57" spans="2:8" ht="53.25" customHeight="1">
      <c r="B57" s="130"/>
      <c r="C57" s="1309" t="s">
        <v>50</v>
      </c>
      <c r="D57" s="1309"/>
      <c r="E57" s="1310"/>
      <c r="F57" s="133">
        <v>1401</v>
      </c>
      <c r="G57" s="133">
        <v>1349</v>
      </c>
      <c r="H57" s="134">
        <v>1413</v>
      </c>
    </row>
    <row r="58" spans="2:8" ht="45.75" customHeight="1">
      <c r="B58" s="135"/>
      <c r="C58" s="1297" t="s">
        <v>597</v>
      </c>
      <c r="D58" s="1298"/>
      <c r="E58" s="1299"/>
      <c r="F58" s="136">
        <v>611</v>
      </c>
      <c r="G58" s="136">
        <v>611</v>
      </c>
      <c r="H58" s="137">
        <v>612</v>
      </c>
    </row>
    <row r="59" spans="2:8" ht="45.75" customHeight="1">
      <c r="B59" s="135"/>
      <c r="C59" s="1297" t="s">
        <v>598</v>
      </c>
      <c r="D59" s="1298"/>
      <c r="E59" s="1299"/>
      <c r="F59" s="136">
        <v>538</v>
      </c>
      <c r="G59" s="136">
        <v>468</v>
      </c>
      <c r="H59" s="137">
        <v>519</v>
      </c>
    </row>
    <row r="60" spans="2:8" ht="45.75" customHeight="1">
      <c r="B60" s="135"/>
      <c r="C60" s="1297" t="s">
        <v>599</v>
      </c>
      <c r="D60" s="1298"/>
      <c r="E60" s="1299"/>
      <c r="F60" s="136">
        <v>106</v>
      </c>
      <c r="G60" s="136">
        <v>106</v>
      </c>
      <c r="H60" s="137">
        <v>106</v>
      </c>
    </row>
    <row r="61" spans="2:8" ht="45.75" customHeight="1">
      <c r="B61" s="135"/>
      <c r="C61" s="1297" t="s">
        <v>600</v>
      </c>
      <c r="D61" s="1298"/>
      <c r="E61" s="1299"/>
      <c r="F61" s="136">
        <v>65</v>
      </c>
      <c r="G61" s="136">
        <v>63</v>
      </c>
      <c r="H61" s="137">
        <v>63</v>
      </c>
    </row>
    <row r="62" spans="2:8" ht="45.75" customHeight="1" thickBot="1">
      <c r="B62" s="138"/>
      <c r="C62" s="1300" t="s">
        <v>601</v>
      </c>
      <c r="D62" s="1301"/>
      <c r="E62" s="1302"/>
      <c r="F62" s="139">
        <v>13</v>
      </c>
      <c r="G62" s="139">
        <v>29</v>
      </c>
      <c r="H62" s="140">
        <v>50</v>
      </c>
    </row>
    <row r="63" spans="2:8" ht="52.5" customHeight="1" thickBot="1">
      <c r="B63" s="141"/>
      <c r="C63" s="1303" t="s">
        <v>51</v>
      </c>
      <c r="D63" s="1303"/>
      <c r="E63" s="1304"/>
      <c r="F63" s="142">
        <v>4207</v>
      </c>
      <c r="G63" s="142">
        <v>4057</v>
      </c>
      <c r="H63" s="143">
        <v>3993</v>
      </c>
    </row>
    <row r="64" spans="2:8" ht="15" customHeight="1"/>
  </sheetData>
  <sheetProtection algorithmName="SHA-512" hashValue="7p7/ElhxnJgUmwpjxEdW5QrWog8HI2peDvqDtQ2cgxS0r1FHlmSX3F6rkTdLPicA9LwN/kPc87gGv8Ir7Q/g/Q==" saltValue="dFH5Q2h/4atliMLu7bkT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topLeftCell="T11" zoomScale="55"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605</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c r="B51" s="397"/>
      <c r="G51" s="1331"/>
      <c r="H51" s="1331"/>
      <c r="I51" s="1329"/>
      <c r="J51" s="1329"/>
      <c r="K51" s="1326"/>
      <c r="L51" s="1326"/>
      <c r="M51" s="1326"/>
      <c r="N51" s="1326"/>
      <c r="AM51" s="406"/>
      <c r="AN51" s="1327" t="s">
        <v>606</v>
      </c>
      <c r="AO51" s="1327"/>
      <c r="AP51" s="1327"/>
      <c r="AQ51" s="1327"/>
      <c r="AR51" s="1327"/>
      <c r="AS51" s="1327"/>
      <c r="AT51" s="1327"/>
      <c r="AU51" s="1327"/>
      <c r="AV51" s="1327"/>
      <c r="AW51" s="1327"/>
      <c r="AX51" s="1327"/>
      <c r="AY51" s="1327"/>
      <c r="AZ51" s="1327"/>
      <c r="BA51" s="1327"/>
      <c r="BB51" s="1327" t="s">
        <v>607</v>
      </c>
      <c r="BC51" s="1327"/>
      <c r="BD51" s="1327"/>
      <c r="BE51" s="1327"/>
      <c r="BF51" s="1327"/>
      <c r="BG51" s="1327"/>
      <c r="BH51" s="1327"/>
      <c r="BI51" s="1327"/>
      <c r="BJ51" s="1327"/>
      <c r="BK51" s="1327"/>
      <c r="BL51" s="1327"/>
      <c r="BM51" s="1327"/>
      <c r="BN51" s="1327"/>
      <c r="BO51" s="1327"/>
      <c r="BP51" s="1325">
        <v>1</v>
      </c>
      <c r="BQ51" s="1325"/>
      <c r="BR51" s="1325"/>
      <c r="BS51" s="1325"/>
      <c r="BT51" s="1325"/>
      <c r="BU51" s="1325"/>
      <c r="BV51" s="1325"/>
      <c r="BW51" s="1325"/>
      <c r="BX51" s="1328"/>
      <c r="BY51" s="1325"/>
      <c r="BZ51" s="1325"/>
      <c r="CA51" s="1325"/>
      <c r="CB51" s="1325"/>
      <c r="CC51" s="1325"/>
      <c r="CD51" s="1325"/>
      <c r="CE51" s="1325"/>
      <c r="CF51" s="1325">
        <v>10.8</v>
      </c>
      <c r="CG51" s="1325"/>
      <c r="CH51" s="1325"/>
      <c r="CI51" s="1325"/>
      <c r="CJ51" s="1325"/>
      <c r="CK51" s="1325"/>
      <c r="CL51" s="1325"/>
      <c r="CM51" s="1325"/>
      <c r="CN51" s="1325">
        <v>50.8</v>
      </c>
      <c r="CO51" s="1325"/>
      <c r="CP51" s="1325"/>
      <c r="CQ51" s="1325"/>
      <c r="CR51" s="1325"/>
      <c r="CS51" s="1325"/>
      <c r="CT51" s="1325"/>
      <c r="CU51" s="1325"/>
      <c r="CV51" s="1325">
        <v>42.8</v>
      </c>
      <c r="CW51" s="1325"/>
      <c r="CX51" s="1325"/>
      <c r="CY51" s="1325"/>
      <c r="CZ51" s="1325"/>
      <c r="DA51" s="1325"/>
      <c r="DB51" s="1325"/>
      <c r="DC51" s="1325"/>
    </row>
    <row r="52" spans="1:109">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5">
        <v>58.9</v>
      </c>
      <c r="BQ53" s="1325"/>
      <c r="BR53" s="1325"/>
      <c r="BS53" s="1325"/>
      <c r="BT53" s="1325"/>
      <c r="BU53" s="1325"/>
      <c r="BV53" s="1325"/>
      <c r="BW53" s="1325"/>
      <c r="BX53" s="1328"/>
      <c r="BY53" s="1325"/>
      <c r="BZ53" s="1325"/>
      <c r="CA53" s="1325"/>
      <c r="CB53" s="1325"/>
      <c r="CC53" s="1325"/>
      <c r="CD53" s="1325"/>
      <c r="CE53" s="1325"/>
      <c r="CF53" s="1325">
        <v>77.3</v>
      </c>
      <c r="CG53" s="1325"/>
      <c r="CH53" s="1325"/>
      <c r="CI53" s="1325"/>
      <c r="CJ53" s="1325"/>
      <c r="CK53" s="1325"/>
      <c r="CL53" s="1325"/>
      <c r="CM53" s="1325"/>
      <c r="CN53" s="1325">
        <v>78.3</v>
      </c>
      <c r="CO53" s="1325"/>
      <c r="CP53" s="1325"/>
      <c r="CQ53" s="1325"/>
      <c r="CR53" s="1325"/>
      <c r="CS53" s="1325"/>
      <c r="CT53" s="1325"/>
      <c r="CU53" s="1325"/>
      <c r="CV53" s="1325">
        <v>79.400000000000006</v>
      </c>
      <c r="CW53" s="1325"/>
      <c r="CX53" s="1325"/>
      <c r="CY53" s="1325"/>
      <c r="CZ53" s="1325"/>
      <c r="DA53" s="1325"/>
      <c r="DB53" s="1325"/>
      <c r="DC53" s="1325"/>
    </row>
    <row r="54" spans="1:109">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610</v>
      </c>
      <c r="AO55" s="1324"/>
      <c r="AP55" s="1324"/>
      <c r="AQ55" s="1324"/>
      <c r="AR55" s="1324"/>
      <c r="AS55" s="1324"/>
      <c r="AT55" s="1324"/>
      <c r="AU55" s="1324"/>
      <c r="AV55" s="1324"/>
      <c r="AW55" s="1324"/>
      <c r="AX55" s="1324"/>
      <c r="AY55" s="1324"/>
      <c r="AZ55" s="1324"/>
      <c r="BA55" s="1324"/>
      <c r="BB55" s="1327" t="s">
        <v>611</v>
      </c>
      <c r="BC55" s="1327"/>
      <c r="BD55" s="1327"/>
      <c r="BE55" s="1327"/>
      <c r="BF55" s="1327"/>
      <c r="BG55" s="1327"/>
      <c r="BH55" s="1327"/>
      <c r="BI55" s="1327"/>
      <c r="BJ55" s="1327"/>
      <c r="BK55" s="1327"/>
      <c r="BL55" s="1327"/>
      <c r="BM55" s="1327"/>
      <c r="BN55" s="1327"/>
      <c r="BO55" s="1327"/>
      <c r="BP55" s="1325">
        <v>21</v>
      </c>
      <c r="BQ55" s="1325"/>
      <c r="BR55" s="1325"/>
      <c r="BS55" s="1325"/>
      <c r="BT55" s="1325"/>
      <c r="BU55" s="1325"/>
      <c r="BV55" s="1325"/>
      <c r="BW55" s="1325"/>
      <c r="BX55" s="1328"/>
      <c r="BY55" s="1325"/>
      <c r="BZ55" s="1325"/>
      <c r="CA55" s="1325"/>
      <c r="CB55" s="1325"/>
      <c r="CC55" s="1325"/>
      <c r="CD55" s="1325"/>
      <c r="CE55" s="1325"/>
      <c r="CF55" s="1325">
        <v>18.3</v>
      </c>
      <c r="CG55" s="1325"/>
      <c r="CH55" s="1325"/>
      <c r="CI55" s="1325"/>
      <c r="CJ55" s="1325"/>
      <c r="CK55" s="1325"/>
      <c r="CL55" s="1325"/>
      <c r="CM55" s="1325"/>
      <c r="CN55" s="1325">
        <v>20.3</v>
      </c>
      <c r="CO55" s="1325"/>
      <c r="CP55" s="1325"/>
      <c r="CQ55" s="1325"/>
      <c r="CR55" s="1325"/>
      <c r="CS55" s="1325"/>
      <c r="CT55" s="1325"/>
      <c r="CU55" s="1325"/>
      <c r="CV55" s="1325">
        <v>15.5</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608</v>
      </c>
      <c r="BC57" s="1327"/>
      <c r="BD57" s="1327"/>
      <c r="BE57" s="1327"/>
      <c r="BF57" s="1327"/>
      <c r="BG57" s="1327"/>
      <c r="BH57" s="1327"/>
      <c r="BI57" s="1327"/>
      <c r="BJ57" s="1327"/>
      <c r="BK57" s="1327"/>
      <c r="BL57" s="1327"/>
      <c r="BM57" s="1327"/>
      <c r="BN57" s="1327"/>
      <c r="BO57" s="1327"/>
      <c r="BP57" s="1325">
        <v>55.9</v>
      </c>
      <c r="BQ57" s="1325"/>
      <c r="BR57" s="1325"/>
      <c r="BS57" s="1325"/>
      <c r="BT57" s="1325"/>
      <c r="BU57" s="1325"/>
      <c r="BV57" s="1325"/>
      <c r="BW57" s="1325"/>
      <c r="BX57" s="1328"/>
      <c r="BY57" s="1325"/>
      <c r="BZ57" s="1325"/>
      <c r="CA57" s="1325"/>
      <c r="CB57" s="1325"/>
      <c r="CC57" s="1325"/>
      <c r="CD57" s="1325"/>
      <c r="CE57" s="1325"/>
      <c r="CF57" s="1325">
        <v>59.3</v>
      </c>
      <c r="CG57" s="1325"/>
      <c r="CH57" s="1325"/>
      <c r="CI57" s="1325"/>
      <c r="CJ57" s="1325"/>
      <c r="CK57" s="1325"/>
      <c r="CL57" s="1325"/>
      <c r="CM57" s="1325"/>
      <c r="CN57" s="1325">
        <v>60.3</v>
      </c>
      <c r="CO57" s="1325"/>
      <c r="CP57" s="1325"/>
      <c r="CQ57" s="1325"/>
      <c r="CR57" s="1325"/>
      <c r="CS57" s="1325"/>
      <c r="CT57" s="1325"/>
      <c r="CU57" s="1325"/>
      <c r="CV57" s="1325">
        <v>61.4</v>
      </c>
      <c r="CW57" s="1325"/>
      <c r="CX57" s="1325"/>
      <c r="CY57" s="1325"/>
      <c r="CZ57" s="1325"/>
      <c r="DA57" s="1325"/>
      <c r="DB57" s="1325"/>
      <c r="DC57" s="1325"/>
      <c r="DD57" s="410"/>
      <c r="DE57" s="409"/>
    </row>
    <row r="58" spans="1:109" s="405" customFormat="1">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612</v>
      </c>
    </row>
    <row r="64" spans="1:109">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605</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c r="B73" s="397"/>
      <c r="G73" s="1331"/>
      <c r="H73" s="1331"/>
      <c r="I73" s="1331"/>
      <c r="J73" s="1331"/>
      <c r="K73" s="1332"/>
      <c r="L73" s="1332"/>
      <c r="M73" s="1332"/>
      <c r="N73" s="1332"/>
      <c r="AM73" s="406"/>
      <c r="AN73" s="1327" t="s">
        <v>606</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v>1</v>
      </c>
      <c r="BQ73" s="1325"/>
      <c r="BR73" s="1325"/>
      <c r="BS73" s="1325"/>
      <c r="BT73" s="1325"/>
      <c r="BU73" s="1325"/>
      <c r="BV73" s="1325"/>
      <c r="BW73" s="1325"/>
      <c r="BX73" s="1325">
        <v>14</v>
      </c>
      <c r="BY73" s="1325"/>
      <c r="BZ73" s="1325"/>
      <c r="CA73" s="1325"/>
      <c r="CB73" s="1325"/>
      <c r="CC73" s="1325"/>
      <c r="CD73" s="1325"/>
      <c r="CE73" s="1325"/>
      <c r="CF73" s="1325">
        <v>10.8</v>
      </c>
      <c r="CG73" s="1325"/>
      <c r="CH73" s="1325"/>
      <c r="CI73" s="1325"/>
      <c r="CJ73" s="1325"/>
      <c r="CK73" s="1325"/>
      <c r="CL73" s="1325"/>
      <c r="CM73" s="1325"/>
      <c r="CN73" s="1325">
        <v>50.8</v>
      </c>
      <c r="CO73" s="1325"/>
      <c r="CP73" s="1325"/>
      <c r="CQ73" s="1325"/>
      <c r="CR73" s="1325"/>
      <c r="CS73" s="1325"/>
      <c r="CT73" s="1325"/>
      <c r="CU73" s="1325"/>
      <c r="CV73" s="1325">
        <v>42.8</v>
      </c>
      <c r="CW73" s="1325"/>
      <c r="CX73" s="1325"/>
      <c r="CY73" s="1325"/>
      <c r="CZ73" s="1325"/>
      <c r="DA73" s="1325"/>
      <c r="DB73" s="1325"/>
      <c r="DC73" s="1325"/>
    </row>
    <row r="74" spans="2:107">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613</v>
      </c>
      <c r="BC75" s="1327"/>
      <c r="BD75" s="1327"/>
      <c r="BE75" s="1327"/>
      <c r="BF75" s="1327"/>
      <c r="BG75" s="1327"/>
      <c r="BH75" s="1327"/>
      <c r="BI75" s="1327"/>
      <c r="BJ75" s="1327"/>
      <c r="BK75" s="1327"/>
      <c r="BL75" s="1327"/>
      <c r="BM75" s="1327"/>
      <c r="BN75" s="1327"/>
      <c r="BO75" s="1327"/>
      <c r="BP75" s="1325">
        <v>3.6</v>
      </c>
      <c r="BQ75" s="1325"/>
      <c r="BR75" s="1325"/>
      <c r="BS75" s="1325"/>
      <c r="BT75" s="1325"/>
      <c r="BU75" s="1325"/>
      <c r="BV75" s="1325"/>
      <c r="BW75" s="1325"/>
      <c r="BX75" s="1325">
        <v>3.4</v>
      </c>
      <c r="BY75" s="1325"/>
      <c r="BZ75" s="1325"/>
      <c r="CA75" s="1325"/>
      <c r="CB75" s="1325"/>
      <c r="CC75" s="1325"/>
      <c r="CD75" s="1325"/>
      <c r="CE75" s="1325"/>
      <c r="CF75" s="1325">
        <v>3.5</v>
      </c>
      <c r="CG75" s="1325"/>
      <c r="CH75" s="1325"/>
      <c r="CI75" s="1325"/>
      <c r="CJ75" s="1325"/>
      <c r="CK75" s="1325"/>
      <c r="CL75" s="1325"/>
      <c r="CM75" s="1325"/>
      <c r="CN75" s="1325">
        <v>4.4000000000000004</v>
      </c>
      <c r="CO75" s="1325"/>
      <c r="CP75" s="1325"/>
      <c r="CQ75" s="1325"/>
      <c r="CR75" s="1325"/>
      <c r="CS75" s="1325"/>
      <c r="CT75" s="1325"/>
      <c r="CU75" s="1325"/>
      <c r="CV75" s="1325">
        <v>4.8</v>
      </c>
      <c r="CW75" s="1325"/>
      <c r="CX75" s="1325"/>
      <c r="CY75" s="1325"/>
      <c r="CZ75" s="1325"/>
      <c r="DA75" s="1325"/>
      <c r="DB75" s="1325"/>
      <c r="DC75" s="1325"/>
    </row>
    <row r="76" spans="2:107">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2"/>
      <c r="L77" s="1332"/>
      <c r="M77" s="1332"/>
      <c r="N77" s="1332"/>
      <c r="AN77" s="1324" t="s">
        <v>614</v>
      </c>
      <c r="AO77" s="1324"/>
      <c r="AP77" s="1324"/>
      <c r="AQ77" s="1324"/>
      <c r="AR77" s="1324"/>
      <c r="AS77" s="1324"/>
      <c r="AT77" s="1324"/>
      <c r="AU77" s="1324"/>
      <c r="AV77" s="1324"/>
      <c r="AW77" s="1324"/>
      <c r="AX77" s="1324"/>
      <c r="AY77" s="1324"/>
      <c r="AZ77" s="1324"/>
      <c r="BA77" s="1324"/>
      <c r="BB77" s="1327" t="s">
        <v>615</v>
      </c>
      <c r="BC77" s="1327"/>
      <c r="BD77" s="1327"/>
      <c r="BE77" s="1327"/>
      <c r="BF77" s="1327"/>
      <c r="BG77" s="1327"/>
      <c r="BH77" s="1327"/>
      <c r="BI77" s="1327"/>
      <c r="BJ77" s="1327"/>
      <c r="BK77" s="1327"/>
      <c r="BL77" s="1327"/>
      <c r="BM77" s="1327"/>
      <c r="BN77" s="1327"/>
      <c r="BO77" s="1327"/>
      <c r="BP77" s="1325">
        <v>21</v>
      </c>
      <c r="BQ77" s="1325"/>
      <c r="BR77" s="1325"/>
      <c r="BS77" s="1325"/>
      <c r="BT77" s="1325"/>
      <c r="BU77" s="1325"/>
      <c r="BV77" s="1325"/>
      <c r="BW77" s="1325"/>
      <c r="BX77" s="1325">
        <v>20.2</v>
      </c>
      <c r="BY77" s="1325"/>
      <c r="BZ77" s="1325"/>
      <c r="CA77" s="1325"/>
      <c r="CB77" s="1325"/>
      <c r="CC77" s="1325"/>
      <c r="CD77" s="1325"/>
      <c r="CE77" s="1325"/>
      <c r="CF77" s="1325">
        <v>18.3</v>
      </c>
      <c r="CG77" s="1325"/>
      <c r="CH77" s="1325"/>
      <c r="CI77" s="1325"/>
      <c r="CJ77" s="1325"/>
      <c r="CK77" s="1325"/>
      <c r="CL77" s="1325"/>
      <c r="CM77" s="1325"/>
      <c r="CN77" s="1325">
        <v>20.3</v>
      </c>
      <c r="CO77" s="1325"/>
      <c r="CP77" s="1325"/>
      <c r="CQ77" s="1325"/>
      <c r="CR77" s="1325"/>
      <c r="CS77" s="1325"/>
      <c r="CT77" s="1325"/>
      <c r="CU77" s="1325"/>
      <c r="CV77" s="1325">
        <v>15.5</v>
      </c>
      <c r="CW77" s="1325"/>
      <c r="CX77" s="1325"/>
      <c r="CY77" s="1325"/>
      <c r="CZ77" s="1325"/>
      <c r="DA77" s="1325"/>
      <c r="DB77" s="1325"/>
      <c r="DC77" s="1325"/>
    </row>
    <row r="78" spans="2:107">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613</v>
      </c>
      <c r="BC79" s="1327"/>
      <c r="BD79" s="1327"/>
      <c r="BE79" s="1327"/>
      <c r="BF79" s="1327"/>
      <c r="BG79" s="1327"/>
      <c r="BH79" s="1327"/>
      <c r="BI79" s="1327"/>
      <c r="BJ79" s="1327"/>
      <c r="BK79" s="1327"/>
      <c r="BL79" s="1327"/>
      <c r="BM79" s="1327"/>
      <c r="BN79" s="1327"/>
      <c r="BO79" s="1327"/>
      <c r="BP79" s="1325">
        <v>6.8</v>
      </c>
      <c r="BQ79" s="1325"/>
      <c r="BR79" s="1325"/>
      <c r="BS79" s="1325"/>
      <c r="BT79" s="1325"/>
      <c r="BU79" s="1325"/>
      <c r="BV79" s="1325"/>
      <c r="BW79" s="1325"/>
      <c r="BX79" s="1325">
        <v>6.8</v>
      </c>
      <c r="BY79" s="1325"/>
      <c r="BZ79" s="1325"/>
      <c r="CA79" s="1325"/>
      <c r="CB79" s="1325"/>
      <c r="CC79" s="1325"/>
      <c r="CD79" s="1325"/>
      <c r="CE79" s="1325"/>
      <c r="CF79" s="1325">
        <v>6.8</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4oBYdgsLcKUkFbvzt+LMN55UZhO7H1cusF/ZjDHqJQ+NNAzda1Lju3g/CX9os7c2hhQoBh4TtLnFbczcapxgCw==" saltValue="5ABqFv3vrUnyrtHWmgMT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D14" zoomScale="7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616</v>
      </c>
    </row>
  </sheetData>
  <sheetProtection algorithmName="SHA-512" hashValue="g0v17I8Pl0FAX0t3W9cNEEU9AyZq3lvyYsglZQ2jAYAsEejepmuqXQM2Xr+6IHKkviFL0T5FKMSHNcWhqK9bRw==" saltValue="1YLlkc1yHobFDR52B10l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55"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508</v>
      </c>
    </row>
  </sheetData>
  <sheetProtection algorithmName="SHA-512" hashValue="S40mUv5GHISq70XrIuq1XucKPkOwuWrcMjyjTvZqfOOeVXXkKV+iY1qWi5itNcEZXacz8VrpMEe9kcowgtaqPg==" saltValue="YqYocrqwO61+S1rJxnwj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42105</v>
      </c>
      <c r="E3" s="162"/>
      <c r="F3" s="163">
        <v>47738</v>
      </c>
      <c r="G3" s="164"/>
      <c r="H3" s="165"/>
    </row>
    <row r="4" spans="1:8">
      <c r="A4" s="166"/>
      <c r="B4" s="167"/>
      <c r="C4" s="168"/>
      <c r="D4" s="169">
        <v>19583</v>
      </c>
      <c r="E4" s="170"/>
      <c r="F4" s="171">
        <v>24937</v>
      </c>
      <c r="G4" s="172"/>
      <c r="H4" s="173"/>
    </row>
    <row r="5" spans="1:8">
      <c r="A5" s="154" t="s">
        <v>553</v>
      </c>
      <c r="B5" s="159"/>
      <c r="C5" s="160"/>
      <c r="D5" s="161">
        <v>56888</v>
      </c>
      <c r="E5" s="162"/>
      <c r="F5" s="163">
        <v>52191</v>
      </c>
      <c r="G5" s="164"/>
      <c r="H5" s="165"/>
    </row>
    <row r="6" spans="1:8">
      <c r="A6" s="166"/>
      <c r="B6" s="167"/>
      <c r="C6" s="168"/>
      <c r="D6" s="169">
        <v>23469</v>
      </c>
      <c r="E6" s="170"/>
      <c r="F6" s="171">
        <v>24843</v>
      </c>
      <c r="G6" s="172"/>
      <c r="H6" s="173"/>
    </row>
    <row r="7" spans="1:8">
      <c r="A7" s="154" t="s">
        <v>554</v>
      </c>
      <c r="B7" s="159"/>
      <c r="C7" s="160"/>
      <c r="D7" s="161">
        <v>28153</v>
      </c>
      <c r="E7" s="162"/>
      <c r="F7" s="163">
        <v>47387</v>
      </c>
      <c r="G7" s="164"/>
      <c r="H7" s="165"/>
    </row>
    <row r="8" spans="1:8">
      <c r="A8" s="166"/>
      <c r="B8" s="167"/>
      <c r="C8" s="168"/>
      <c r="D8" s="169">
        <v>14955</v>
      </c>
      <c r="E8" s="170"/>
      <c r="F8" s="171">
        <v>24928</v>
      </c>
      <c r="G8" s="172"/>
      <c r="H8" s="173"/>
    </row>
    <row r="9" spans="1:8">
      <c r="A9" s="154" t="s">
        <v>555</v>
      </c>
      <c r="B9" s="159"/>
      <c r="C9" s="160"/>
      <c r="D9" s="161">
        <v>42263</v>
      </c>
      <c r="E9" s="162"/>
      <c r="F9" s="163">
        <v>51264</v>
      </c>
      <c r="G9" s="164"/>
      <c r="H9" s="165"/>
    </row>
    <row r="10" spans="1:8">
      <c r="A10" s="166"/>
      <c r="B10" s="167"/>
      <c r="C10" s="168"/>
      <c r="D10" s="169">
        <v>18212</v>
      </c>
      <c r="E10" s="170"/>
      <c r="F10" s="171">
        <v>26040</v>
      </c>
      <c r="G10" s="172"/>
      <c r="H10" s="173"/>
    </row>
    <row r="11" spans="1:8">
      <c r="A11" s="154" t="s">
        <v>556</v>
      </c>
      <c r="B11" s="159"/>
      <c r="C11" s="160"/>
      <c r="D11" s="161">
        <v>41421</v>
      </c>
      <c r="E11" s="162"/>
      <c r="F11" s="163">
        <v>52068</v>
      </c>
      <c r="G11" s="164"/>
      <c r="H11" s="165"/>
    </row>
    <row r="12" spans="1:8">
      <c r="A12" s="166"/>
      <c r="B12" s="167"/>
      <c r="C12" s="174"/>
      <c r="D12" s="169">
        <v>15717</v>
      </c>
      <c r="E12" s="170"/>
      <c r="F12" s="171">
        <v>26936</v>
      </c>
      <c r="G12" s="172"/>
      <c r="H12" s="173"/>
    </row>
    <row r="13" spans="1:8">
      <c r="A13" s="154"/>
      <c r="B13" s="159"/>
      <c r="C13" s="175"/>
      <c r="D13" s="176">
        <v>42166</v>
      </c>
      <c r="E13" s="177"/>
      <c r="F13" s="178">
        <v>50130</v>
      </c>
      <c r="G13" s="179"/>
      <c r="H13" s="165"/>
    </row>
    <row r="14" spans="1:8">
      <c r="A14" s="166"/>
      <c r="B14" s="167"/>
      <c r="C14" s="168"/>
      <c r="D14" s="169">
        <v>18387</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4.91</v>
      </c>
      <c r="C19" s="180">
        <f>ROUND(VALUE(SUBSTITUTE(実質収支比率等に係る経年分析!G$48,"▲","-")),2)</f>
        <v>6.71</v>
      </c>
      <c r="D19" s="180">
        <f>ROUND(VALUE(SUBSTITUTE(実質収支比率等に係る経年分析!H$48,"▲","-")),2)</f>
        <v>6.82</v>
      </c>
      <c r="E19" s="180">
        <f>ROUND(VALUE(SUBSTITUTE(実質収支比率等に係る経年分析!I$48,"▲","-")),2)</f>
        <v>5.77</v>
      </c>
      <c r="F19" s="180">
        <f>ROUND(VALUE(SUBSTITUTE(実質収支比率等に係る経年分析!J$48,"▲","-")),2)</f>
        <v>6.62</v>
      </c>
    </row>
    <row r="20" spans="1:11">
      <c r="A20" s="180" t="s">
        <v>55</v>
      </c>
      <c r="B20" s="180">
        <f>ROUND(VALUE(SUBSTITUTE(実質収支比率等に係る経年分析!F$47,"▲","-")),2)</f>
        <v>44.93</v>
      </c>
      <c r="C20" s="180">
        <f>ROUND(VALUE(SUBSTITUTE(実質収支比率等に係る経年分析!G$47,"▲","-")),2)</f>
        <v>44.13</v>
      </c>
      <c r="D20" s="180">
        <f>ROUND(VALUE(SUBSTITUTE(実質収支比率等に係る経年分析!H$47,"▲","-")),2)</f>
        <v>40.93</v>
      </c>
      <c r="E20" s="180">
        <f>ROUND(VALUE(SUBSTITUTE(実質収支比率等に係る経年分析!I$47,"▲","-")),2)</f>
        <v>39.1</v>
      </c>
      <c r="F20" s="180">
        <f>ROUND(VALUE(SUBSTITUTE(実質収支比率等に係る経年分析!J$47,"▲","-")),2)</f>
        <v>34.72</v>
      </c>
    </row>
    <row r="21" spans="1:11">
      <c r="A21" s="180" t="s">
        <v>56</v>
      </c>
      <c r="B21" s="180">
        <f>IF(ISNUMBER(VALUE(SUBSTITUTE(実質収支比率等に係る経年分析!F$49,"▲","-"))),ROUND(VALUE(SUBSTITUTE(実質収支比率等に係る経年分析!F$49,"▲","-")),2),NA())</f>
        <v>-4.6500000000000004</v>
      </c>
      <c r="C21" s="180">
        <f>IF(ISNUMBER(VALUE(SUBSTITUTE(実質収支比率等に係る経年分析!G$49,"▲","-"))),ROUND(VALUE(SUBSTITUTE(実質収支比率等に係る経年分析!G$49,"▲","-")),2),NA())</f>
        <v>-1.64</v>
      </c>
      <c r="D21" s="180">
        <f>IF(ISNUMBER(VALUE(SUBSTITUTE(実質収支比率等に係る経年分析!H$49,"▲","-"))),ROUND(VALUE(SUBSTITUTE(実質収支比率等に係る経年分析!H$49,"▲","-")),2),NA())</f>
        <v>-6.86</v>
      </c>
      <c r="E21" s="180">
        <f>IF(ISNUMBER(VALUE(SUBSTITUTE(実質収支比率等に係る経年分析!I$49,"▲","-"))),ROUND(VALUE(SUBSTITUTE(実質収支比率等に係る経年分析!I$49,"▲","-")),2),NA())</f>
        <v>-6.22</v>
      </c>
      <c r="F21" s="180">
        <f>IF(ISNUMBER(VALUE(SUBSTITUTE(実質収支比率等に係る経年分析!J$49,"▲","-"))),ROUND(VALUE(SUBSTITUTE(実質収支比率等に係る経年分析!J$49,"▲","-")),2),NA())</f>
        <v>-4.8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2.2200000000000002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810</v>
      </c>
      <c r="E42" s="182"/>
      <c r="F42" s="182"/>
      <c r="G42" s="182">
        <f>'実質公債費比率（分子）の構造'!L$52</f>
        <v>758</v>
      </c>
      <c r="H42" s="182"/>
      <c r="I42" s="182"/>
      <c r="J42" s="182">
        <f>'実質公債費比率（分子）の構造'!M$52</f>
        <v>730</v>
      </c>
      <c r="K42" s="182"/>
      <c r="L42" s="182"/>
      <c r="M42" s="182">
        <f>'実質公債費比率（分子）の構造'!N$52</f>
        <v>706</v>
      </c>
      <c r="N42" s="182"/>
      <c r="O42" s="182"/>
      <c r="P42" s="182">
        <f>'実質公債費比率（分子）の構造'!O$52</f>
        <v>731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96</v>
      </c>
      <c r="C45" s="182"/>
      <c r="D45" s="182"/>
      <c r="E45" s="182">
        <f>'実質公債費比率（分子）の構造'!L$49</f>
        <v>96</v>
      </c>
      <c r="F45" s="182"/>
      <c r="G45" s="182"/>
      <c r="H45" s="182">
        <f>'実質公債費比率（分子）の構造'!M$49</f>
        <v>114</v>
      </c>
      <c r="I45" s="182"/>
      <c r="J45" s="182"/>
      <c r="K45" s="182">
        <f>'実質公債費比率（分子）の構造'!N$49</f>
        <v>93</v>
      </c>
      <c r="L45" s="182"/>
      <c r="M45" s="182"/>
      <c r="N45" s="182">
        <f>'実質公債費比率（分子）の構造'!O$49</f>
        <v>93</v>
      </c>
      <c r="O45" s="182"/>
      <c r="P45" s="182"/>
    </row>
    <row r="46" spans="1:16">
      <c r="A46" s="182" t="s">
        <v>67</v>
      </c>
      <c r="B46" s="182">
        <f>'実質公債費比率（分子）の構造'!K$48</f>
        <v>277</v>
      </c>
      <c r="C46" s="182"/>
      <c r="D46" s="182"/>
      <c r="E46" s="182">
        <f>'実質公債費比率（分子）の構造'!L$48</f>
        <v>278</v>
      </c>
      <c r="F46" s="182"/>
      <c r="G46" s="182"/>
      <c r="H46" s="182">
        <f>'実質公債費比率（分子）の構造'!M$48</f>
        <v>257</v>
      </c>
      <c r="I46" s="182"/>
      <c r="J46" s="182"/>
      <c r="K46" s="182">
        <f>'実質公債費比率（分子）の構造'!N$48</f>
        <v>272</v>
      </c>
      <c r="L46" s="182"/>
      <c r="M46" s="182"/>
      <c r="N46" s="182">
        <f>'実質公債費比率（分子）の構造'!O$48</f>
        <v>216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608</v>
      </c>
      <c r="C49" s="182"/>
      <c r="D49" s="182"/>
      <c r="E49" s="182">
        <f>'実質公債費比率（分子）の構造'!L$45</f>
        <v>560</v>
      </c>
      <c r="F49" s="182"/>
      <c r="G49" s="182"/>
      <c r="H49" s="182">
        <f>'実質公債費比率（分子）の構造'!M$45</f>
        <v>550</v>
      </c>
      <c r="I49" s="182"/>
      <c r="J49" s="182"/>
      <c r="K49" s="182">
        <f>'実質公債費比率（分子）の構造'!N$45</f>
        <v>645</v>
      </c>
      <c r="L49" s="182"/>
      <c r="M49" s="182"/>
      <c r="N49" s="182">
        <f>'実質公債費比率（分子）の構造'!O$45</f>
        <v>672</v>
      </c>
      <c r="O49" s="182"/>
      <c r="P49" s="182"/>
    </row>
    <row r="50" spans="1:16">
      <c r="A50" s="182" t="s">
        <v>71</v>
      </c>
      <c r="B50" s="182" t="e">
        <f>NA()</f>
        <v>#N/A</v>
      </c>
      <c r="C50" s="182">
        <f>IF(ISNUMBER('実質公債費比率（分子）の構造'!K$53),'実質公債費比率（分子）の構造'!K$53,NA())</f>
        <v>171</v>
      </c>
      <c r="D50" s="182" t="e">
        <f>NA()</f>
        <v>#N/A</v>
      </c>
      <c r="E50" s="182" t="e">
        <f>NA()</f>
        <v>#N/A</v>
      </c>
      <c r="F50" s="182">
        <f>IF(ISNUMBER('実質公債費比率（分子）の構造'!L$53),'実質公債費比率（分子）の構造'!L$53,NA())</f>
        <v>176</v>
      </c>
      <c r="G50" s="182" t="e">
        <f>NA()</f>
        <v>#N/A</v>
      </c>
      <c r="H50" s="182" t="e">
        <f>NA()</f>
        <v>#N/A</v>
      </c>
      <c r="I50" s="182">
        <f>IF(ISNUMBER('実質公債費比率（分子）の構造'!M$53),'実質公債費比率（分子）の構造'!M$53,NA())</f>
        <v>191</v>
      </c>
      <c r="J50" s="182" t="e">
        <f>NA()</f>
        <v>#N/A</v>
      </c>
      <c r="K50" s="182" t="e">
        <f>NA()</f>
        <v>#N/A</v>
      </c>
      <c r="L50" s="182">
        <f>IF(ISNUMBER('実質公債費比率（分子）の構造'!N$53),'実質公債費比率（分子）の構造'!N$53,NA())</f>
        <v>304</v>
      </c>
      <c r="M50" s="182" t="e">
        <f>NA()</f>
        <v>#N/A</v>
      </c>
      <c r="N50" s="182" t="e">
        <f>NA()</f>
        <v>#N/A</v>
      </c>
      <c r="O50" s="182">
        <f>IF(ISNUMBER('実質公債費比率（分子）の構造'!O$53),'実質公債費比率（分子）の構造'!O$53,NA())</f>
        <v>250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8348</v>
      </c>
      <c r="E56" s="181"/>
      <c r="F56" s="181"/>
      <c r="G56" s="181">
        <f>'将来負担比率（分子）の構造'!J$52</f>
        <v>8514</v>
      </c>
      <c r="H56" s="181"/>
      <c r="I56" s="181"/>
      <c r="J56" s="181">
        <f>'将来負担比率（分子）の構造'!K$52</f>
        <v>8793</v>
      </c>
      <c r="K56" s="181"/>
      <c r="L56" s="181"/>
      <c r="M56" s="181">
        <f>'将来負担比率（分子）の構造'!L$52</f>
        <v>8984</v>
      </c>
      <c r="N56" s="181"/>
      <c r="O56" s="181"/>
      <c r="P56" s="181">
        <f>'将来負担比率（分子）の構造'!M$52</f>
        <v>8986</v>
      </c>
    </row>
    <row r="57" spans="1:16">
      <c r="A57" s="181" t="s">
        <v>42</v>
      </c>
      <c r="B57" s="181"/>
      <c r="C57" s="181"/>
      <c r="D57" s="181">
        <f>'将来負担比率（分子）の構造'!I$51</f>
        <v>409</v>
      </c>
      <c r="E57" s="181"/>
      <c r="F57" s="181"/>
      <c r="G57" s="181">
        <f>'将来負担比率（分子）の構造'!J$51</f>
        <v>411</v>
      </c>
      <c r="H57" s="181"/>
      <c r="I57" s="181"/>
      <c r="J57" s="181">
        <f>'将来負担比率（分子）の構造'!K$51</f>
        <v>356</v>
      </c>
      <c r="K57" s="181"/>
      <c r="L57" s="181"/>
      <c r="M57" s="181">
        <f>'将来負担比率（分子）の構造'!L$51</f>
        <v>305</v>
      </c>
      <c r="N57" s="181"/>
      <c r="O57" s="181"/>
      <c r="P57" s="181">
        <f>'将来負担比率（分子）の構造'!M$51</f>
        <v>360</v>
      </c>
    </row>
    <row r="58" spans="1:16">
      <c r="A58" s="181" t="s">
        <v>41</v>
      </c>
      <c r="B58" s="181"/>
      <c r="C58" s="181"/>
      <c r="D58" s="181">
        <f>'将来負担比率（分子）の構造'!I$50</f>
        <v>4425</v>
      </c>
      <c r="E58" s="181"/>
      <c r="F58" s="181"/>
      <c r="G58" s="181">
        <f>'将来負担比率（分子）の構造'!J$50</f>
        <v>4394</v>
      </c>
      <c r="H58" s="181"/>
      <c r="I58" s="181"/>
      <c r="J58" s="181">
        <f>'将来負担比率（分子）の構造'!K$50</f>
        <v>4288</v>
      </c>
      <c r="K58" s="181"/>
      <c r="L58" s="181"/>
      <c r="M58" s="181">
        <f>'将来負担比率（分子）の構造'!L$50</f>
        <v>4158</v>
      </c>
      <c r="N58" s="181"/>
      <c r="O58" s="181"/>
      <c r="P58" s="181">
        <f>'将来負担比率（分子）の構造'!M$50</f>
        <v>4123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1086</v>
      </c>
      <c r="C62" s="181"/>
      <c r="D62" s="181"/>
      <c r="E62" s="181">
        <f>'将来負担比率（分子）の構造'!J$45</f>
        <v>1174</v>
      </c>
      <c r="F62" s="181"/>
      <c r="G62" s="181"/>
      <c r="H62" s="181">
        <f>'将来負担比率（分子）の構造'!K$45</f>
        <v>1171</v>
      </c>
      <c r="I62" s="181"/>
      <c r="J62" s="181"/>
      <c r="K62" s="181">
        <f>'将来負担比率（分子）の構造'!L$45</f>
        <v>1187</v>
      </c>
      <c r="L62" s="181"/>
      <c r="M62" s="181"/>
      <c r="N62" s="181">
        <f>'将来負担比率（分子）の構造'!M$45</f>
        <v>1227</v>
      </c>
      <c r="O62" s="181"/>
      <c r="P62" s="181"/>
    </row>
    <row r="63" spans="1:16">
      <c r="A63" s="181" t="s">
        <v>34</v>
      </c>
      <c r="B63" s="181">
        <f>'将来負担比率（分子）の構造'!I$44</f>
        <v>679</v>
      </c>
      <c r="C63" s="181"/>
      <c r="D63" s="181"/>
      <c r="E63" s="181">
        <f>'将来負担比率（分子）の構造'!J$44</f>
        <v>590</v>
      </c>
      <c r="F63" s="181"/>
      <c r="G63" s="181"/>
      <c r="H63" s="181">
        <f>'将来負担比率（分子）の構造'!K$44</f>
        <v>554</v>
      </c>
      <c r="I63" s="181"/>
      <c r="J63" s="181"/>
      <c r="K63" s="181">
        <f>'将来負担比率（分子）の構造'!L$44</f>
        <v>481</v>
      </c>
      <c r="L63" s="181"/>
      <c r="M63" s="181"/>
      <c r="N63" s="181">
        <f>'将来負担比率（分子）の構造'!M$44</f>
        <v>440</v>
      </c>
      <c r="O63" s="181"/>
      <c r="P63" s="181"/>
    </row>
    <row r="64" spans="1:16">
      <c r="A64" s="181" t="s">
        <v>33</v>
      </c>
      <c r="B64" s="181">
        <f>'将来負担比率（分子）の構造'!I$43</f>
        <v>4861</v>
      </c>
      <c r="C64" s="181"/>
      <c r="D64" s="181"/>
      <c r="E64" s="181">
        <f>'将来負担比率（分子）の構造'!J$43</f>
        <v>4928</v>
      </c>
      <c r="F64" s="181"/>
      <c r="G64" s="181"/>
      <c r="H64" s="181">
        <f>'将来負担比率（分子）の構造'!K$43</f>
        <v>4840</v>
      </c>
      <c r="I64" s="181"/>
      <c r="J64" s="181"/>
      <c r="K64" s="181">
        <f>'将来負担比率（分子）の構造'!L$43</f>
        <v>6794</v>
      </c>
      <c r="L64" s="181"/>
      <c r="M64" s="181"/>
      <c r="N64" s="181">
        <f>'将来負担比率（分子）の構造'!M$43</f>
        <v>6271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6612</v>
      </c>
      <c r="C66" s="181"/>
      <c r="D66" s="181"/>
      <c r="E66" s="181">
        <f>'将来負担比率（分子）の構造'!J$41</f>
        <v>7337</v>
      </c>
      <c r="F66" s="181"/>
      <c r="G66" s="181"/>
      <c r="H66" s="181">
        <f>'将来負担比率（分子）の構造'!K$41</f>
        <v>7419</v>
      </c>
      <c r="I66" s="181"/>
      <c r="J66" s="181"/>
      <c r="K66" s="181">
        <f>'将来負担比率（分子）の構造'!L$41</f>
        <v>7573</v>
      </c>
      <c r="L66" s="181"/>
      <c r="M66" s="181"/>
      <c r="N66" s="181">
        <f>'将来負担比率（分子）の構造'!M$41</f>
        <v>7793</v>
      </c>
      <c r="O66" s="181"/>
      <c r="P66" s="181"/>
    </row>
    <row r="67" spans="1:16">
      <c r="A67" s="181" t="s">
        <v>75</v>
      </c>
      <c r="B67" s="181" t="e">
        <f>NA()</f>
        <v>#N/A</v>
      </c>
      <c r="C67" s="181">
        <f>IF(ISNUMBER('将来負担比率（分子）の構造'!I$53), IF('将来負担比率（分子）の構造'!I$53 &lt; 0, 0, '将来負担比率（分子）の構造'!I$53), NA())</f>
        <v>55</v>
      </c>
      <c r="D67" s="181" t="e">
        <f>NA()</f>
        <v>#N/A</v>
      </c>
      <c r="E67" s="181" t="e">
        <f>NA()</f>
        <v>#N/A</v>
      </c>
      <c r="F67" s="181">
        <f>IF(ISNUMBER('将来負担比率（分子）の構造'!J$53), IF('将来負担比率（分子）の構造'!J$53 &lt; 0, 0, '将来負担比率（分子）の構造'!J$53), NA())</f>
        <v>709</v>
      </c>
      <c r="G67" s="181" t="e">
        <f>NA()</f>
        <v>#N/A</v>
      </c>
      <c r="H67" s="181" t="e">
        <f>NA()</f>
        <v>#N/A</v>
      </c>
      <c r="I67" s="181">
        <f>IF(ISNUMBER('将来負担比率（分子）の構造'!K$53), IF('将来負担比率（分子）の構造'!K$53 &lt; 0, 0, '将来負担比率（分子）の構造'!K$53), NA())</f>
        <v>548</v>
      </c>
      <c r="J67" s="181" t="e">
        <f>NA()</f>
        <v>#N/A</v>
      </c>
      <c r="K67" s="181" t="e">
        <f>NA()</f>
        <v>#N/A</v>
      </c>
      <c r="L67" s="181">
        <f>IF(ISNUMBER('将来負担比率（分子）の構造'!L$53), IF('将来負担比率（分子）の構造'!L$53 &lt; 0, 0, '将来負担比率（分子）の構造'!L$53), NA())</f>
        <v>2589</v>
      </c>
      <c r="M67" s="181" t="e">
        <f>NA()</f>
        <v>#N/A</v>
      </c>
      <c r="N67" s="181" t="e">
        <f>NA()</f>
        <v>#N/A</v>
      </c>
      <c r="O67" s="181">
        <f>IF(ISNUMBER('将来負担比率（分子）の構造'!M$53), IF('将来負担比率（分子）の構造'!M$53 &lt; 0, 0, '将来負担比率（分子）の構造'!M$53), NA())</f>
        <v>2261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2343</v>
      </c>
      <c r="C72" s="185">
        <f>基金残高に係る経年分析!G55</f>
        <v>2245</v>
      </c>
      <c r="D72" s="185">
        <f>基金残高に係る経年分析!H55</f>
        <v>2067</v>
      </c>
    </row>
    <row r="73" spans="1:16">
      <c r="A73" s="184" t="s">
        <v>78</v>
      </c>
      <c r="B73" s="185">
        <f>基金残高に係る経年分析!F56</f>
        <v>462</v>
      </c>
      <c r="C73" s="185">
        <f>基金残高に係る経年分析!G56</f>
        <v>463</v>
      </c>
      <c r="D73" s="185">
        <f>基金残高に係る経年分析!H56</f>
        <v>513</v>
      </c>
    </row>
    <row r="74" spans="1:16">
      <c r="A74" s="184" t="s">
        <v>79</v>
      </c>
      <c r="B74" s="185">
        <f>基金残高に係る経年分析!F57</f>
        <v>1401</v>
      </c>
      <c r="C74" s="185">
        <f>基金残高に係る経年分析!G57</f>
        <v>1349</v>
      </c>
      <c r="D74" s="185">
        <f>基金残高に係る経年分析!H57</f>
        <v>1413</v>
      </c>
    </row>
  </sheetData>
  <sheetProtection algorithmName="SHA-512" hashValue="IDmaCA3EeEM3F/5NxJvhBWhixuovIw7GwXUePN/hhSfQljIHcqS8zezwKfhdDrF39aA7uik+SLaNxWXZlZQD5A==" saltValue="aZGyV28kDvzmHno3Neai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6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227</v>
      </c>
      <c r="C5" s="747"/>
      <c r="D5" s="747"/>
      <c r="E5" s="747"/>
      <c r="F5" s="747"/>
      <c r="G5" s="747"/>
      <c r="H5" s="747"/>
      <c r="I5" s="747"/>
      <c r="J5" s="747"/>
      <c r="K5" s="747"/>
      <c r="L5" s="747"/>
      <c r="M5" s="747"/>
      <c r="N5" s="747"/>
      <c r="O5" s="747"/>
      <c r="P5" s="747"/>
      <c r="Q5" s="748"/>
      <c r="R5" s="735">
        <v>2603281</v>
      </c>
      <c r="S5" s="736"/>
      <c r="T5" s="736"/>
      <c r="U5" s="736"/>
      <c r="V5" s="736"/>
      <c r="W5" s="736"/>
      <c r="X5" s="736"/>
      <c r="Y5" s="779"/>
      <c r="Z5" s="797">
        <v>18.600000000000001</v>
      </c>
      <c r="AA5" s="797"/>
      <c r="AB5" s="797"/>
      <c r="AC5" s="797"/>
      <c r="AD5" s="798">
        <v>2603281</v>
      </c>
      <c r="AE5" s="798"/>
      <c r="AF5" s="798"/>
      <c r="AG5" s="798"/>
      <c r="AH5" s="798"/>
      <c r="AI5" s="798"/>
      <c r="AJ5" s="798"/>
      <c r="AK5" s="798"/>
      <c r="AL5" s="780">
        <v>45</v>
      </c>
      <c r="AM5" s="751"/>
      <c r="AN5" s="751"/>
      <c r="AO5" s="781"/>
      <c r="AP5" s="746" t="s">
        <v>228</v>
      </c>
      <c r="AQ5" s="747"/>
      <c r="AR5" s="747"/>
      <c r="AS5" s="747"/>
      <c r="AT5" s="747"/>
      <c r="AU5" s="747"/>
      <c r="AV5" s="747"/>
      <c r="AW5" s="747"/>
      <c r="AX5" s="747"/>
      <c r="AY5" s="747"/>
      <c r="AZ5" s="747"/>
      <c r="BA5" s="747"/>
      <c r="BB5" s="747"/>
      <c r="BC5" s="747"/>
      <c r="BD5" s="747"/>
      <c r="BE5" s="747"/>
      <c r="BF5" s="748"/>
      <c r="BG5" s="680">
        <v>2603281</v>
      </c>
      <c r="BH5" s="681"/>
      <c r="BI5" s="681"/>
      <c r="BJ5" s="681"/>
      <c r="BK5" s="681"/>
      <c r="BL5" s="681"/>
      <c r="BM5" s="681"/>
      <c r="BN5" s="682"/>
      <c r="BO5" s="713">
        <v>100</v>
      </c>
      <c r="BP5" s="713"/>
      <c r="BQ5" s="713"/>
      <c r="BR5" s="713"/>
      <c r="BS5" s="714" t="s">
        <v>175</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c r="B6" s="677" t="s">
        <v>232</v>
      </c>
      <c r="C6" s="678"/>
      <c r="D6" s="678"/>
      <c r="E6" s="678"/>
      <c r="F6" s="678"/>
      <c r="G6" s="678"/>
      <c r="H6" s="678"/>
      <c r="I6" s="678"/>
      <c r="J6" s="678"/>
      <c r="K6" s="678"/>
      <c r="L6" s="678"/>
      <c r="M6" s="678"/>
      <c r="N6" s="678"/>
      <c r="O6" s="678"/>
      <c r="P6" s="678"/>
      <c r="Q6" s="679"/>
      <c r="R6" s="680">
        <v>75437</v>
      </c>
      <c r="S6" s="681"/>
      <c r="T6" s="681"/>
      <c r="U6" s="681"/>
      <c r="V6" s="681"/>
      <c r="W6" s="681"/>
      <c r="X6" s="681"/>
      <c r="Y6" s="682"/>
      <c r="Z6" s="713">
        <v>0.5</v>
      </c>
      <c r="AA6" s="713"/>
      <c r="AB6" s="713"/>
      <c r="AC6" s="713"/>
      <c r="AD6" s="714">
        <v>75437</v>
      </c>
      <c r="AE6" s="714"/>
      <c r="AF6" s="714"/>
      <c r="AG6" s="714"/>
      <c r="AH6" s="714"/>
      <c r="AI6" s="714"/>
      <c r="AJ6" s="714"/>
      <c r="AK6" s="714"/>
      <c r="AL6" s="683">
        <v>1.3</v>
      </c>
      <c r="AM6" s="684"/>
      <c r="AN6" s="684"/>
      <c r="AO6" s="715"/>
      <c r="AP6" s="677" t="s">
        <v>233</v>
      </c>
      <c r="AQ6" s="678"/>
      <c r="AR6" s="678"/>
      <c r="AS6" s="678"/>
      <c r="AT6" s="678"/>
      <c r="AU6" s="678"/>
      <c r="AV6" s="678"/>
      <c r="AW6" s="678"/>
      <c r="AX6" s="678"/>
      <c r="AY6" s="678"/>
      <c r="AZ6" s="678"/>
      <c r="BA6" s="678"/>
      <c r="BB6" s="678"/>
      <c r="BC6" s="678"/>
      <c r="BD6" s="678"/>
      <c r="BE6" s="678"/>
      <c r="BF6" s="679"/>
      <c r="BG6" s="680">
        <v>2603281</v>
      </c>
      <c r="BH6" s="681"/>
      <c r="BI6" s="681"/>
      <c r="BJ6" s="681"/>
      <c r="BK6" s="681"/>
      <c r="BL6" s="681"/>
      <c r="BM6" s="681"/>
      <c r="BN6" s="682"/>
      <c r="BO6" s="713">
        <v>100</v>
      </c>
      <c r="BP6" s="713"/>
      <c r="BQ6" s="713"/>
      <c r="BR6" s="713"/>
      <c r="BS6" s="714" t="s">
        <v>175</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104170</v>
      </c>
      <c r="CS6" s="681"/>
      <c r="CT6" s="681"/>
      <c r="CU6" s="681"/>
      <c r="CV6" s="681"/>
      <c r="CW6" s="681"/>
      <c r="CX6" s="681"/>
      <c r="CY6" s="682"/>
      <c r="CZ6" s="780">
        <v>0.8</v>
      </c>
      <c r="DA6" s="751"/>
      <c r="DB6" s="751"/>
      <c r="DC6" s="783"/>
      <c r="DD6" s="686" t="s">
        <v>175</v>
      </c>
      <c r="DE6" s="681"/>
      <c r="DF6" s="681"/>
      <c r="DG6" s="681"/>
      <c r="DH6" s="681"/>
      <c r="DI6" s="681"/>
      <c r="DJ6" s="681"/>
      <c r="DK6" s="681"/>
      <c r="DL6" s="681"/>
      <c r="DM6" s="681"/>
      <c r="DN6" s="681"/>
      <c r="DO6" s="681"/>
      <c r="DP6" s="682"/>
      <c r="DQ6" s="686">
        <v>104170</v>
      </c>
      <c r="DR6" s="681"/>
      <c r="DS6" s="681"/>
      <c r="DT6" s="681"/>
      <c r="DU6" s="681"/>
      <c r="DV6" s="681"/>
      <c r="DW6" s="681"/>
      <c r="DX6" s="681"/>
      <c r="DY6" s="681"/>
      <c r="DZ6" s="681"/>
      <c r="EA6" s="681"/>
      <c r="EB6" s="681"/>
      <c r="EC6" s="727"/>
    </row>
    <row r="7" spans="2:143" ht="11.25" customHeight="1">
      <c r="B7" s="677" t="s">
        <v>235</v>
      </c>
      <c r="C7" s="678"/>
      <c r="D7" s="678"/>
      <c r="E7" s="678"/>
      <c r="F7" s="678"/>
      <c r="G7" s="678"/>
      <c r="H7" s="678"/>
      <c r="I7" s="678"/>
      <c r="J7" s="678"/>
      <c r="K7" s="678"/>
      <c r="L7" s="678"/>
      <c r="M7" s="678"/>
      <c r="N7" s="678"/>
      <c r="O7" s="678"/>
      <c r="P7" s="678"/>
      <c r="Q7" s="679"/>
      <c r="R7" s="680">
        <v>1923</v>
      </c>
      <c r="S7" s="681"/>
      <c r="T7" s="681"/>
      <c r="U7" s="681"/>
      <c r="V7" s="681"/>
      <c r="W7" s="681"/>
      <c r="X7" s="681"/>
      <c r="Y7" s="682"/>
      <c r="Z7" s="713">
        <v>0</v>
      </c>
      <c r="AA7" s="713"/>
      <c r="AB7" s="713"/>
      <c r="AC7" s="713"/>
      <c r="AD7" s="714">
        <v>1923</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1255835</v>
      </c>
      <c r="BH7" s="681"/>
      <c r="BI7" s="681"/>
      <c r="BJ7" s="681"/>
      <c r="BK7" s="681"/>
      <c r="BL7" s="681"/>
      <c r="BM7" s="681"/>
      <c r="BN7" s="682"/>
      <c r="BO7" s="713">
        <v>48.2</v>
      </c>
      <c r="BP7" s="713"/>
      <c r="BQ7" s="713"/>
      <c r="BR7" s="713"/>
      <c r="BS7" s="714" t="s">
        <v>175</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4005924</v>
      </c>
      <c r="CS7" s="681"/>
      <c r="CT7" s="681"/>
      <c r="CU7" s="681"/>
      <c r="CV7" s="681"/>
      <c r="CW7" s="681"/>
      <c r="CX7" s="681"/>
      <c r="CY7" s="682"/>
      <c r="CZ7" s="713">
        <v>29.7</v>
      </c>
      <c r="DA7" s="713"/>
      <c r="DB7" s="713"/>
      <c r="DC7" s="713"/>
      <c r="DD7" s="686">
        <v>7249</v>
      </c>
      <c r="DE7" s="681"/>
      <c r="DF7" s="681"/>
      <c r="DG7" s="681"/>
      <c r="DH7" s="681"/>
      <c r="DI7" s="681"/>
      <c r="DJ7" s="681"/>
      <c r="DK7" s="681"/>
      <c r="DL7" s="681"/>
      <c r="DM7" s="681"/>
      <c r="DN7" s="681"/>
      <c r="DO7" s="681"/>
      <c r="DP7" s="682"/>
      <c r="DQ7" s="686">
        <v>1028108</v>
      </c>
      <c r="DR7" s="681"/>
      <c r="DS7" s="681"/>
      <c r="DT7" s="681"/>
      <c r="DU7" s="681"/>
      <c r="DV7" s="681"/>
      <c r="DW7" s="681"/>
      <c r="DX7" s="681"/>
      <c r="DY7" s="681"/>
      <c r="DZ7" s="681"/>
      <c r="EA7" s="681"/>
      <c r="EB7" s="681"/>
      <c r="EC7" s="727"/>
    </row>
    <row r="8" spans="2:143" ht="11.25" customHeight="1">
      <c r="B8" s="677" t="s">
        <v>238</v>
      </c>
      <c r="C8" s="678"/>
      <c r="D8" s="678"/>
      <c r="E8" s="678"/>
      <c r="F8" s="678"/>
      <c r="G8" s="678"/>
      <c r="H8" s="678"/>
      <c r="I8" s="678"/>
      <c r="J8" s="678"/>
      <c r="K8" s="678"/>
      <c r="L8" s="678"/>
      <c r="M8" s="678"/>
      <c r="N8" s="678"/>
      <c r="O8" s="678"/>
      <c r="P8" s="678"/>
      <c r="Q8" s="679"/>
      <c r="R8" s="680">
        <v>9651</v>
      </c>
      <c r="S8" s="681"/>
      <c r="T8" s="681"/>
      <c r="U8" s="681"/>
      <c r="V8" s="681"/>
      <c r="W8" s="681"/>
      <c r="X8" s="681"/>
      <c r="Y8" s="682"/>
      <c r="Z8" s="713">
        <v>0.1</v>
      </c>
      <c r="AA8" s="713"/>
      <c r="AB8" s="713"/>
      <c r="AC8" s="713"/>
      <c r="AD8" s="714">
        <v>9651</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45465</v>
      </c>
      <c r="BH8" s="681"/>
      <c r="BI8" s="681"/>
      <c r="BJ8" s="681"/>
      <c r="BK8" s="681"/>
      <c r="BL8" s="681"/>
      <c r="BM8" s="681"/>
      <c r="BN8" s="682"/>
      <c r="BO8" s="713">
        <v>1.7</v>
      </c>
      <c r="BP8" s="713"/>
      <c r="BQ8" s="713"/>
      <c r="BR8" s="713"/>
      <c r="BS8" s="686" t="s">
        <v>175</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4349376</v>
      </c>
      <c r="CS8" s="681"/>
      <c r="CT8" s="681"/>
      <c r="CU8" s="681"/>
      <c r="CV8" s="681"/>
      <c r="CW8" s="681"/>
      <c r="CX8" s="681"/>
      <c r="CY8" s="682"/>
      <c r="CZ8" s="713">
        <v>32.200000000000003</v>
      </c>
      <c r="DA8" s="713"/>
      <c r="DB8" s="713"/>
      <c r="DC8" s="713"/>
      <c r="DD8" s="686">
        <v>3653</v>
      </c>
      <c r="DE8" s="681"/>
      <c r="DF8" s="681"/>
      <c r="DG8" s="681"/>
      <c r="DH8" s="681"/>
      <c r="DI8" s="681"/>
      <c r="DJ8" s="681"/>
      <c r="DK8" s="681"/>
      <c r="DL8" s="681"/>
      <c r="DM8" s="681"/>
      <c r="DN8" s="681"/>
      <c r="DO8" s="681"/>
      <c r="DP8" s="682"/>
      <c r="DQ8" s="686">
        <v>2166401</v>
      </c>
      <c r="DR8" s="681"/>
      <c r="DS8" s="681"/>
      <c r="DT8" s="681"/>
      <c r="DU8" s="681"/>
      <c r="DV8" s="681"/>
      <c r="DW8" s="681"/>
      <c r="DX8" s="681"/>
      <c r="DY8" s="681"/>
      <c r="DZ8" s="681"/>
      <c r="EA8" s="681"/>
      <c r="EB8" s="681"/>
      <c r="EC8" s="727"/>
    </row>
    <row r="9" spans="2:143" ht="11.25" customHeight="1">
      <c r="B9" s="677" t="s">
        <v>241</v>
      </c>
      <c r="C9" s="678"/>
      <c r="D9" s="678"/>
      <c r="E9" s="678"/>
      <c r="F9" s="678"/>
      <c r="G9" s="678"/>
      <c r="H9" s="678"/>
      <c r="I9" s="678"/>
      <c r="J9" s="678"/>
      <c r="K9" s="678"/>
      <c r="L9" s="678"/>
      <c r="M9" s="678"/>
      <c r="N9" s="678"/>
      <c r="O9" s="678"/>
      <c r="P9" s="678"/>
      <c r="Q9" s="679"/>
      <c r="R9" s="680">
        <v>12560</v>
      </c>
      <c r="S9" s="681"/>
      <c r="T9" s="681"/>
      <c r="U9" s="681"/>
      <c r="V9" s="681"/>
      <c r="W9" s="681"/>
      <c r="X9" s="681"/>
      <c r="Y9" s="682"/>
      <c r="Z9" s="713">
        <v>0.1</v>
      </c>
      <c r="AA9" s="713"/>
      <c r="AB9" s="713"/>
      <c r="AC9" s="713"/>
      <c r="AD9" s="714">
        <v>12560</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1075409</v>
      </c>
      <c r="BH9" s="681"/>
      <c r="BI9" s="681"/>
      <c r="BJ9" s="681"/>
      <c r="BK9" s="681"/>
      <c r="BL9" s="681"/>
      <c r="BM9" s="681"/>
      <c r="BN9" s="682"/>
      <c r="BO9" s="713">
        <v>41.3</v>
      </c>
      <c r="BP9" s="713"/>
      <c r="BQ9" s="713"/>
      <c r="BR9" s="713"/>
      <c r="BS9" s="686" t="s">
        <v>175</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718174</v>
      </c>
      <c r="CS9" s="681"/>
      <c r="CT9" s="681"/>
      <c r="CU9" s="681"/>
      <c r="CV9" s="681"/>
      <c r="CW9" s="681"/>
      <c r="CX9" s="681"/>
      <c r="CY9" s="682"/>
      <c r="CZ9" s="713">
        <v>5.3</v>
      </c>
      <c r="DA9" s="713"/>
      <c r="DB9" s="713"/>
      <c r="DC9" s="713"/>
      <c r="DD9" s="686">
        <v>154</v>
      </c>
      <c r="DE9" s="681"/>
      <c r="DF9" s="681"/>
      <c r="DG9" s="681"/>
      <c r="DH9" s="681"/>
      <c r="DI9" s="681"/>
      <c r="DJ9" s="681"/>
      <c r="DK9" s="681"/>
      <c r="DL9" s="681"/>
      <c r="DM9" s="681"/>
      <c r="DN9" s="681"/>
      <c r="DO9" s="681"/>
      <c r="DP9" s="682"/>
      <c r="DQ9" s="686">
        <v>681440</v>
      </c>
      <c r="DR9" s="681"/>
      <c r="DS9" s="681"/>
      <c r="DT9" s="681"/>
      <c r="DU9" s="681"/>
      <c r="DV9" s="681"/>
      <c r="DW9" s="681"/>
      <c r="DX9" s="681"/>
      <c r="DY9" s="681"/>
      <c r="DZ9" s="681"/>
      <c r="EA9" s="681"/>
      <c r="EB9" s="681"/>
      <c r="EC9" s="727"/>
    </row>
    <row r="10" spans="2:143" ht="11.25" customHeight="1">
      <c r="B10" s="677" t="s">
        <v>244</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245</v>
      </c>
      <c r="AA10" s="713"/>
      <c r="AB10" s="713"/>
      <c r="AC10" s="713"/>
      <c r="AD10" s="714" t="s">
        <v>245</v>
      </c>
      <c r="AE10" s="714"/>
      <c r="AF10" s="714"/>
      <c r="AG10" s="714"/>
      <c r="AH10" s="714"/>
      <c r="AI10" s="714"/>
      <c r="AJ10" s="714"/>
      <c r="AK10" s="714"/>
      <c r="AL10" s="683" t="s">
        <v>245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45508</v>
      </c>
      <c r="BH10" s="681"/>
      <c r="BI10" s="681"/>
      <c r="BJ10" s="681"/>
      <c r="BK10" s="681"/>
      <c r="BL10" s="681"/>
      <c r="BM10" s="681"/>
      <c r="BN10" s="682"/>
      <c r="BO10" s="713">
        <v>1.7</v>
      </c>
      <c r="BP10" s="713"/>
      <c r="BQ10" s="713"/>
      <c r="BR10" s="713"/>
      <c r="BS10" s="686" t="s">
        <v>137</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2020</v>
      </c>
      <c r="CS10" s="681"/>
      <c r="CT10" s="681"/>
      <c r="CU10" s="681"/>
      <c r="CV10" s="681"/>
      <c r="CW10" s="681"/>
      <c r="CX10" s="681"/>
      <c r="CY10" s="682"/>
      <c r="CZ10" s="713">
        <v>0</v>
      </c>
      <c r="DA10" s="713"/>
      <c r="DB10" s="713"/>
      <c r="DC10" s="713"/>
      <c r="DD10" s="686" t="s">
        <v>175</v>
      </c>
      <c r="DE10" s="681"/>
      <c r="DF10" s="681"/>
      <c r="DG10" s="681"/>
      <c r="DH10" s="681"/>
      <c r="DI10" s="681"/>
      <c r="DJ10" s="681"/>
      <c r="DK10" s="681"/>
      <c r="DL10" s="681"/>
      <c r="DM10" s="681"/>
      <c r="DN10" s="681"/>
      <c r="DO10" s="681"/>
      <c r="DP10" s="682"/>
      <c r="DQ10" s="686">
        <v>744</v>
      </c>
      <c r="DR10" s="681"/>
      <c r="DS10" s="681"/>
      <c r="DT10" s="681"/>
      <c r="DU10" s="681"/>
      <c r="DV10" s="681"/>
      <c r="DW10" s="681"/>
      <c r="DX10" s="681"/>
      <c r="DY10" s="681"/>
      <c r="DZ10" s="681"/>
      <c r="EA10" s="681"/>
      <c r="EB10" s="681"/>
      <c r="EC10" s="727"/>
    </row>
    <row r="11" spans="2:143" ht="11.25" customHeight="1">
      <c r="B11" s="677" t="s">
        <v>248</v>
      </c>
      <c r="C11" s="678"/>
      <c r="D11" s="678"/>
      <c r="E11" s="678"/>
      <c r="F11" s="678"/>
      <c r="G11" s="678"/>
      <c r="H11" s="678"/>
      <c r="I11" s="678"/>
      <c r="J11" s="678"/>
      <c r="K11" s="678"/>
      <c r="L11" s="678"/>
      <c r="M11" s="678"/>
      <c r="N11" s="678"/>
      <c r="O11" s="678"/>
      <c r="P11" s="678"/>
      <c r="Q11" s="679"/>
      <c r="R11" s="680">
        <v>577059</v>
      </c>
      <c r="S11" s="681"/>
      <c r="T11" s="681"/>
      <c r="U11" s="681"/>
      <c r="V11" s="681"/>
      <c r="W11" s="681"/>
      <c r="X11" s="681"/>
      <c r="Y11" s="682"/>
      <c r="Z11" s="683">
        <v>4.0999999999999996</v>
      </c>
      <c r="AA11" s="684"/>
      <c r="AB11" s="684"/>
      <c r="AC11" s="685"/>
      <c r="AD11" s="686">
        <v>577059</v>
      </c>
      <c r="AE11" s="681"/>
      <c r="AF11" s="681"/>
      <c r="AG11" s="681"/>
      <c r="AH11" s="681"/>
      <c r="AI11" s="681"/>
      <c r="AJ11" s="681"/>
      <c r="AK11" s="682"/>
      <c r="AL11" s="683">
        <v>10</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89453</v>
      </c>
      <c r="BH11" s="681"/>
      <c r="BI11" s="681"/>
      <c r="BJ11" s="681"/>
      <c r="BK11" s="681"/>
      <c r="BL11" s="681"/>
      <c r="BM11" s="681"/>
      <c r="BN11" s="682"/>
      <c r="BO11" s="713">
        <v>3.4</v>
      </c>
      <c r="BP11" s="713"/>
      <c r="BQ11" s="713"/>
      <c r="BR11" s="713"/>
      <c r="BS11" s="686" t="s">
        <v>245</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54950</v>
      </c>
      <c r="CS11" s="681"/>
      <c r="CT11" s="681"/>
      <c r="CU11" s="681"/>
      <c r="CV11" s="681"/>
      <c r="CW11" s="681"/>
      <c r="CX11" s="681"/>
      <c r="CY11" s="682"/>
      <c r="CZ11" s="713">
        <v>0.4</v>
      </c>
      <c r="DA11" s="713"/>
      <c r="DB11" s="713"/>
      <c r="DC11" s="713"/>
      <c r="DD11" s="686">
        <v>13090</v>
      </c>
      <c r="DE11" s="681"/>
      <c r="DF11" s="681"/>
      <c r="DG11" s="681"/>
      <c r="DH11" s="681"/>
      <c r="DI11" s="681"/>
      <c r="DJ11" s="681"/>
      <c r="DK11" s="681"/>
      <c r="DL11" s="681"/>
      <c r="DM11" s="681"/>
      <c r="DN11" s="681"/>
      <c r="DO11" s="681"/>
      <c r="DP11" s="682"/>
      <c r="DQ11" s="686">
        <v>45167</v>
      </c>
      <c r="DR11" s="681"/>
      <c r="DS11" s="681"/>
      <c r="DT11" s="681"/>
      <c r="DU11" s="681"/>
      <c r="DV11" s="681"/>
      <c r="DW11" s="681"/>
      <c r="DX11" s="681"/>
      <c r="DY11" s="681"/>
      <c r="DZ11" s="681"/>
      <c r="EA11" s="681"/>
      <c r="EB11" s="681"/>
      <c r="EC11" s="727"/>
    </row>
    <row r="12" spans="2:143" ht="11.25" customHeight="1">
      <c r="B12" s="677" t="s">
        <v>251</v>
      </c>
      <c r="C12" s="678"/>
      <c r="D12" s="678"/>
      <c r="E12" s="678"/>
      <c r="F12" s="678"/>
      <c r="G12" s="678"/>
      <c r="H12" s="678"/>
      <c r="I12" s="678"/>
      <c r="J12" s="678"/>
      <c r="K12" s="678"/>
      <c r="L12" s="678"/>
      <c r="M12" s="678"/>
      <c r="N12" s="678"/>
      <c r="O12" s="678"/>
      <c r="P12" s="678"/>
      <c r="Q12" s="679"/>
      <c r="R12" s="680" t="s">
        <v>245</v>
      </c>
      <c r="S12" s="681"/>
      <c r="T12" s="681"/>
      <c r="U12" s="681"/>
      <c r="V12" s="681"/>
      <c r="W12" s="681"/>
      <c r="X12" s="681"/>
      <c r="Y12" s="682"/>
      <c r="Z12" s="713" t="s">
        <v>175</v>
      </c>
      <c r="AA12" s="713"/>
      <c r="AB12" s="713"/>
      <c r="AC12" s="713"/>
      <c r="AD12" s="714" t="s">
        <v>245</v>
      </c>
      <c r="AE12" s="714"/>
      <c r="AF12" s="714"/>
      <c r="AG12" s="714"/>
      <c r="AH12" s="714"/>
      <c r="AI12" s="714"/>
      <c r="AJ12" s="714"/>
      <c r="AK12" s="714"/>
      <c r="AL12" s="683" t="s">
        <v>137</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1056803</v>
      </c>
      <c r="BH12" s="681"/>
      <c r="BI12" s="681"/>
      <c r="BJ12" s="681"/>
      <c r="BK12" s="681"/>
      <c r="BL12" s="681"/>
      <c r="BM12" s="681"/>
      <c r="BN12" s="682"/>
      <c r="BO12" s="713">
        <v>40.6</v>
      </c>
      <c r="BP12" s="713"/>
      <c r="BQ12" s="713"/>
      <c r="BR12" s="713"/>
      <c r="BS12" s="686" t="s">
        <v>137</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507946</v>
      </c>
      <c r="CS12" s="681"/>
      <c r="CT12" s="681"/>
      <c r="CU12" s="681"/>
      <c r="CV12" s="681"/>
      <c r="CW12" s="681"/>
      <c r="CX12" s="681"/>
      <c r="CY12" s="682"/>
      <c r="CZ12" s="713">
        <v>3.8</v>
      </c>
      <c r="DA12" s="713"/>
      <c r="DB12" s="713"/>
      <c r="DC12" s="713"/>
      <c r="DD12" s="686">
        <v>3299</v>
      </c>
      <c r="DE12" s="681"/>
      <c r="DF12" s="681"/>
      <c r="DG12" s="681"/>
      <c r="DH12" s="681"/>
      <c r="DI12" s="681"/>
      <c r="DJ12" s="681"/>
      <c r="DK12" s="681"/>
      <c r="DL12" s="681"/>
      <c r="DM12" s="681"/>
      <c r="DN12" s="681"/>
      <c r="DO12" s="681"/>
      <c r="DP12" s="682"/>
      <c r="DQ12" s="686">
        <v>474906</v>
      </c>
      <c r="DR12" s="681"/>
      <c r="DS12" s="681"/>
      <c r="DT12" s="681"/>
      <c r="DU12" s="681"/>
      <c r="DV12" s="681"/>
      <c r="DW12" s="681"/>
      <c r="DX12" s="681"/>
      <c r="DY12" s="681"/>
      <c r="DZ12" s="681"/>
      <c r="EA12" s="681"/>
      <c r="EB12" s="681"/>
      <c r="EC12" s="727"/>
    </row>
    <row r="13" spans="2:143" ht="11.25" customHeight="1">
      <c r="B13" s="677" t="s">
        <v>254</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175</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1029914</v>
      </c>
      <c r="BH13" s="681"/>
      <c r="BI13" s="681"/>
      <c r="BJ13" s="681"/>
      <c r="BK13" s="681"/>
      <c r="BL13" s="681"/>
      <c r="BM13" s="681"/>
      <c r="BN13" s="682"/>
      <c r="BO13" s="713">
        <v>39.6</v>
      </c>
      <c r="BP13" s="713"/>
      <c r="BQ13" s="713"/>
      <c r="BR13" s="713"/>
      <c r="BS13" s="686" t="s">
        <v>245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1496021</v>
      </c>
      <c r="CS13" s="681"/>
      <c r="CT13" s="681"/>
      <c r="CU13" s="681"/>
      <c r="CV13" s="681"/>
      <c r="CW13" s="681"/>
      <c r="CX13" s="681"/>
      <c r="CY13" s="682"/>
      <c r="CZ13" s="713">
        <v>11.1</v>
      </c>
      <c r="DA13" s="713"/>
      <c r="DB13" s="713"/>
      <c r="DC13" s="713"/>
      <c r="DD13" s="686">
        <v>886842</v>
      </c>
      <c r="DE13" s="681"/>
      <c r="DF13" s="681"/>
      <c r="DG13" s="681"/>
      <c r="DH13" s="681"/>
      <c r="DI13" s="681"/>
      <c r="DJ13" s="681"/>
      <c r="DK13" s="681"/>
      <c r="DL13" s="681"/>
      <c r="DM13" s="681"/>
      <c r="DN13" s="681"/>
      <c r="DO13" s="681"/>
      <c r="DP13" s="682"/>
      <c r="DQ13" s="686">
        <v>670188</v>
      </c>
      <c r="DR13" s="681"/>
      <c r="DS13" s="681"/>
      <c r="DT13" s="681"/>
      <c r="DU13" s="681"/>
      <c r="DV13" s="681"/>
      <c r="DW13" s="681"/>
      <c r="DX13" s="681"/>
      <c r="DY13" s="681"/>
      <c r="DZ13" s="681"/>
      <c r="EA13" s="681"/>
      <c r="EB13" s="681"/>
      <c r="EC13" s="727"/>
    </row>
    <row r="14" spans="2:143" ht="11.25" customHeight="1">
      <c r="B14" s="677" t="s">
        <v>257</v>
      </c>
      <c r="C14" s="678"/>
      <c r="D14" s="678"/>
      <c r="E14" s="678"/>
      <c r="F14" s="678"/>
      <c r="G14" s="678"/>
      <c r="H14" s="678"/>
      <c r="I14" s="678"/>
      <c r="J14" s="678"/>
      <c r="K14" s="678"/>
      <c r="L14" s="678"/>
      <c r="M14" s="678"/>
      <c r="N14" s="678"/>
      <c r="O14" s="678"/>
      <c r="P14" s="678"/>
      <c r="Q14" s="679"/>
      <c r="R14" s="680" t="s">
        <v>245</v>
      </c>
      <c r="S14" s="681"/>
      <c r="T14" s="681"/>
      <c r="U14" s="681"/>
      <c r="V14" s="681"/>
      <c r="W14" s="681"/>
      <c r="X14" s="681"/>
      <c r="Y14" s="682"/>
      <c r="Z14" s="713" t="s">
        <v>175</v>
      </c>
      <c r="AA14" s="713"/>
      <c r="AB14" s="713"/>
      <c r="AC14" s="713"/>
      <c r="AD14" s="714" t="s">
        <v>175</v>
      </c>
      <c r="AE14" s="714"/>
      <c r="AF14" s="714"/>
      <c r="AG14" s="714"/>
      <c r="AH14" s="714"/>
      <c r="AI14" s="714"/>
      <c r="AJ14" s="714"/>
      <c r="AK14" s="714"/>
      <c r="AL14" s="683" t="s">
        <v>245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83735</v>
      </c>
      <c r="BH14" s="681"/>
      <c r="BI14" s="681"/>
      <c r="BJ14" s="681"/>
      <c r="BK14" s="681"/>
      <c r="BL14" s="681"/>
      <c r="BM14" s="681"/>
      <c r="BN14" s="682"/>
      <c r="BO14" s="713">
        <v>3.2</v>
      </c>
      <c r="BP14" s="713"/>
      <c r="BQ14" s="713"/>
      <c r="BR14" s="713"/>
      <c r="BS14" s="686" t="s">
        <v>245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403314</v>
      </c>
      <c r="CS14" s="681"/>
      <c r="CT14" s="681"/>
      <c r="CU14" s="681"/>
      <c r="CV14" s="681"/>
      <c r="CW14" s="681"/>
      <c r="CX14" s="681"/>
      <c r="CY14" s="682"/>
      <c r="CZ14" s="713">
        <v>3</v>
      </c>
      <c r="DA14" s="713"/>
      <c r="DB14" s="713"/>
      <c r="DC14" s="713"/>
      <c r="DD14" s="686">
        <v>43780</v>
      </c>
      <c r="DE14" s="681"/>
      <c r="DF14" s="681"/>
      <c r="DG14" s="681"/>
      <c r="DH14" s="681"/>
      <c r="DI14" s="681"/>
      <c r="DJ14" s="681"/>
      <c r="DK14" s="681"/>
      <c r="DL14" s="681"/>
      <c r="DM14" s="681"/>
      <c r="DN14" s="681"/>
      <c r="DO14" s="681"/>
      <c r="DP14" s="682"/>
      <c r="DQ14" s="686">
        <v>353915</v>
      </c>
      <c r="DR14" s="681"/>
      <c r="DS14" s="681"/>
      <c r="DT14" s="681"/>
      <c r="DU14" s="681"/>
      <c r="DV14" s="681"/>
      <c r="DW14" s="681"/>
      <c r="DX14" s="681"/>
      <c r="DY14" s="681"/>
      <c r="DZ14" s="681"/>
      <c r="EA14" s="681"/>
      <c r="EB14" s="681"/>
      <c r="EC14" s="727"/>
    </row>
    <row r="15" spans="2:143" ht="11.25" customHeight="1">
      <c r="B15" s="677" t="s">
        <v>260</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137</v>
      </c>
      <c r="AA15" s="713"/>
      <c r="AB15" s="713"/>
      <c r="AC15" s="713"/>
      <c r="AD15" s="714" t="s">
        <v>175</v>
      </c>
      <c r="AE15" s="714"/>
      <c r="AF15" s="714"/>
      <c r="AG15" s="714"/>
      <c r="AH15" s="714"/>
      <c r="AI15" s="714"/>
      <c r="AJ15" s="714"/>
      <c r="AK15" s="714"/>
      <c r="AL15" s="683" t="s">
        <v>175</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206908</v>
      </c>
      <c r="BH15" s="681"/>
      <c r="BI15" s="681"/>
      <c r="BJ15" s="681"/>
      <c r="BK15" s="681"/>
      <c r="BL15" s="681"/>
      <c r="BM15" s="681"/>
      <c r="BN15" s="682"/>
      <c r="BO15" s="713">
        <v>7.9</v>
      </c>
      <c r="BP15" s="713"/>
      <c r="BQ15" s="713"/>
      <c r="BR15" s="713"/>
      <c r="BS15" s="686" t="s">
        <v>175</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1190746</v>
      </c>
      <c r="CS15" s="681"/>
      <c r="CT15" s="681"/>
      <c r="CU15" s="681"/>
      <c r="CV15" s="681"/>
      <c r="CW15" s="681"/>
      <c r="CX15" s="681"/>
      <c r="CY15" s="682"/>
      <c r="CZ15" s="713">
        <v>8.8000000000000007</v>
      </c>
      <c r="DA15" s="713"/>
      <c r="DB15" s="713"/>
      <c r="DC15" s="713"/>
      <c r="DD15" s="686">
        <v>201306</v>
      </c>
      <c r="DE15" s="681"/>
      <c r="DF15" s="681"/>
      <c r="DG15" s="681"/>
      <c r="DH15" s="681"/>
      <c r="DI15" s="681"/>
      <c r="DJ15" s="681"/>
      <c r="DK15" s="681"/>
      <c r="DL15" s="681"/>
      <c r="DM15" s="681"/>
      <c r="DN15" s="681"/>
      <c r="DO15" s="681"/>
      <c r="DP15" s="682"/>
      <c r="DQ15" s="686">
        <v>870717</v>
      </c>
      <c r="DR15" s="681"/>
      <c r="DS15" s="681"/>
      <c r="DT15" s="681"/>
      <c r="DU15" s="681"/>
      <c r="DV15" s="681"/>
      <c r="DW15" s="681"/>
      <c r="DX15" s="681"/>
      <c r="DY15" s="681"/>
      <c r="DZ15" s="681"/>
      <c r="EA15" s="681"/>
      <c r="EB15" s="681"/>
      <c r="EC15" s="727"/>
    </row>
    <row r="16" spans="2:143" ht="11.25" customHeight="1">
      <c r="B16" s="677" t="s">
        <v>263</v>
      </c>
      <c r="C16" s="678"/>
      <c r="D16" s="678"/>
      <c r="E16" s="678"/>
      <c r="F16" s="678"/>
      <c r="G16" s="678"/>
      <c r="H16" s="678"/>
      <c r="I16" s="678"/>
      <c r="J16" s="678"/>
      <c r="K16" s="678"/>
      <c r="L16" s="678"/>
      <c r="M16" s="678"/>
      <c r="N16" s="678"/>
      <c r="O16" s="678"/>
      <c r="P16" s="678"/>
      <c r="Q16" s="679"/>
      <c r="R16" s="680">
        <v>9356</v>
      </c>
      <c r="S16" s="681"/>
      <c r="T16" s="681"/>
      <c r="U16" s="681"/>
      <c r="V16" s="681"/>
      <c r="W16" s="681"/>
      <c r="X16" s="681"/>
      <c r="Y16" s="682"/>
      <c r="Z16" s="713">
        <v>0.1</v>
      </c>
      <c r="AA16" s="713"/>
      <c r="AB16" s="713"/>
      <c r="AC16" s="713"/>
      <c r="AD16" s="714">
        <v>9356</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175</v>
      </c>
      <c r="BP16" s="713"/>
      <c r="BQ16" s="713"/>
      <c r="BR16" s="713"/>
      <c r="BS16" s="686" t="s">
        <v>175</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175</v>
      </c>
      <c r="CS16" s="681"/>
      <c r="CT16" s="681"/>
      <c r="CU16" s="681"/>
      <c r="CV16" s="681"/>
      <c r="CW16" s="681"/>
      <c r="CX16" s="681"/>
      <c r="CY16" s="682"/>
      <c r="CZ16" s="713" t="s">
        <v>175</v>
      </c>
      <c r="DA16" s="713"/>
      <c r="DB16" s="713"/>
      <c r="DC16" s="713"/>
      <c r="DD16" s="686" t="s">
        <v>245</v>
      </c>
      <c r="DE16" s="681"/>
      <c r="DF16" s="681"/>
      <c r="DG16" s="681"/>
      <c r="DH16" s="681"/>
      <c r="DI16" s="681"/>
      <c r="DJ16" s="681"/>
      <c r="DK16" s="681"/>
      <c r="DL16" s="681"/>
      <c r="DM16" s="681"/>
      <c r="DN16" s="681"/>
      <c r="DO16" s="681"/>
      <c r="DP16" s="682"/>
      <c r="DQ16" s="686" t="s">
        <v>175</v>
      </c>
      <c r="DR16" s="681"/>
      <c r="DS16" s="681"/>
      <c r="DT16" s="681"/>
      <c r="DU16" s="681"/>
      <c r="DV16" s="681"/>
      <c r="DW16" s="681"/>
      <c r="DX16" s="681"/>
      <c r="DY16" s="681"/>
      <c r="DZ16" s="681"/>
      <c r="EA16" s="681"/>
      <c r="EB16" s="681"/>
      <c r="EC16" s="727"/>
    </row>
    <row r="17" spans="2:133" ht="11.25" customHeight="1">
      <c r="B17" s="677" t="s">
        <v>266</v>
      </c>
      <c r="C17" s="678"/>
      <c r="D17" s="678"/>
      <c r="E17" s="678"/>
      <c r="F17" s="678"/>
      <c r="G17" s="678"/>
      <c r="H17" s="678"/>
      <c r="I17" s="678"/>
      <c r="J17" s="678"/>
      <c r="K17" s="678"/>
      <c r="L17" s="678"/>
      <c r="M17" s="678"/>
      <c r="N17" s="678"/>
      <c r="O17" s="678"/>
      <c r="P17" s="678"/>
      <c r="Q17" s="679"/>
      <c r="R17" s="680">
        <v>19184</v>
      </c>
      <c r="S17" s="681"/>
      <c r="T17" s="681"/>
      <c r="U17" s="681"/>
      <c r="V17" s="681"/>
      <c r="W17" s="681"/>
      <c r="X17" s="681"/>
      <c r="Y17" s="682"/>
      <c r="Z17" s="713">
        <v>0.1</v>
      </c>
      <c r="AA17" s="713"/>
      <c r="AB17" s="713"/>
      <c r="AC17" s="713"/>
      <c r="AD17" s="714">
        <v>19184</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175</v>
      </c>
      <c r="BP17" s="713"/>
      <c r="BQ17" s="713"/>
      <c r="BR17" s="713"/>
      <c r="BS17" s="686" t="s">
        <v>137</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672402</v>
      </c>
      <c r="CS17" s="681"/>
      <c r="CT17" s="681"/>
      <c r="CU17" s="681"/>
      <c r="CV17" s="681"/>
      <c r="CW17" s="681"/>
      <c r="CX17" s="681"/>
      <c r="CY17" s="682"/>
      <c r="CZ17" s="713">
        <v>5</v>
      </c>
      <c r="DA17" s="713"/>
      <c r="DB17" s="713"/>
      <c r="DC17" s="713"/>
      <c r="DD17" s="686" t="s">
        <v>137</v>
      </c>
      <c r="DE17" s="681"/>
      <c r="DF17" s="681"/>
      <c r="DG17" s="681"/>
      <c r="DH17" s="681"/>
      <c r="DI17" s="681"/>
      <c r="DJ17" s="681"/>
      <c r="DK17" s="681"/>
      <c r="DL17" s="681"/>
      <c r="DM17" s="681"/>
      <c r="DN17" s="681"/>
      <c r="DO17" s="681"/>
      <c r="DP17" s="682"/>
      <c r="DQ17" s="686">
        <v>624525</v>
      </c>
      <c r="DR17" s="681"/>
      <c r="DS17" s="681"/>
      <c r="DT17" s="681"/>
      <c r="DU17" s="681"/>
      <c r="DV17" s="681"/>
      <c r="DW17" s="681"/>
      <c r="DX17" s="681"/>
      <c r="DY17" s="681"/>
      <c r="DZ17" s="681"/>
      <c r="EA17" s="681"/>
      <c r="EB17" s="681"/>
      <c r="EC17" s="727"/>
    </row>
    <row r="18" spans="2:133" ht="11.25" customHeight="1">
      <c r="B18" s="677" t="s">
        <v>269</v>
      </c>
      <c r="C18" s="678"/>
      <c r="D18" s="678"/>
      <c r="E18" s="678"/>
      <c r="F18" s="678"/>
      <c r="G18" s="678"/>
      <c r="H18" s="678"/>
      <c r="I18" s="678"/>
      <c r="J18" s="678"/>
      <c r="K18" s="678"/>
      <c r="L18" s="678"/>
      <c r="M18" s="678"/>
      <c r="N18" s="678"/>
      <c r="O18" s="678"/>
      <c r="P18" s="678"/>
      <c r="Q18" s="679"/>
      <c r="R18" s="680">
        <v>32893</v>
      </c>
      <c r="S18" s="681"/>
      <c r="T18" s="681"/>
      <c r="U18" s="681"/>
      <c r="V18" s="681"/>
      <c r="W18" s="681"/>
      <c r="X18" s="681"/>
      <c r="Y18" s="682"/>
      <c r="Z18" s="713">
        <v>0.2</v>
      </c>
      <c r="AA18" s="713"/>
      <c r="AB18" s="713"/>
      <c r="AC18" s="713"/>
      <c r="AD18" s="714">
        <v>32893</v>
      </c>
      <c r="AE18" s="714"/>
      <c r="AF18" s="714"/>
      <c r="AG18" s="714"/>
      <c r="AH18" s="714"/>
      <c r="AI18" s="714"/>
      <c r="AJ18" s="714"/>
      <c r="AK18" s="714"/>
      <c r="AL18" s="683">
        <v>0.6</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3" t="s">
        <v>137</v>
      </c>
      <c r="BP18" s="713"/>
      <c r="BQ18" s="713"/>
      <c r="BR18" s="713"/>
      <c r="BS18" s="686" t="s">
        <v>245</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175</v>
      </c>
      <c r="CS18" s="681"/>
      <c r="CT18" s="681"/>
      <c r="CU18" s="681"/>
      <c r="CV18" s="681"/>
      <c r="CW18" s="681"/>
      <c r="CX18" s="681"/>
      <c r="CY18" s="682"/>
      <c r="CZ18" s="713" t="s">
        <v>175</v>
      </c>
      <c r="DA18" s="713"/>
      <c r="DB18" s="713"/>
      <c r="DC18" s="713"/>
      <c r="DD18" s="686" t="s">
        <v>245</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c r="B19" s="677" t="s">
        <v>272</v>
      </c>
      <c r="C19" s="678"/>
      <c r="D19" s="678"/>
      <c r="E19" s="678"/>
      <c r="F19" s="678"/>
      <c r="G19" s="678"/>
      <c r="H19" s="678"/>
      <c r="I19" s="678"/>
      <c r="J19" s="678"/>
      <c r="K19" s="678"/>
      <c r="L19" s="678"/>
      <c r="M19" s="678"/>
      <c r="N19" s="678"/>
      <c r="O19" s="678"/>
      <c r="P19" s="678"/>
      <c r="Q19" s="679"/>
      <c r="R19" s="680">
        <v>26953</v>
      </c>
      <c r="S19" s="681"/>
      <c r="T19" s="681"/>
      <c r="U19" s="681"/>
      <c r="V19" s="681"/>
      <c r="W19" s="681"/>
      <c r="X19" s="681"/>
      <c r="Y19" s="682"/>
      <c r="Z19" s="713">
        <v>0.2</v>
      </c>
      <c r="AA19" s="713"/>
      <c r="AB19" s="713"/>
      <c r="AC19" s="713"/>
      <c r="AD19" s="714">
        <v>26953</v>
      </c>
      <c r="AE19" s="714"/>
      <c r="AF19" s="714"/>
      <c r="AG19" s="714"/>
      <c r="AH19" s="714"/>
      <c r="AI19" s="714"/>
      <c r="AJ19" s="714"/>
      <c r="AK19" s="714"/>
      <c r="AL19" s="683">
        <v>0.5</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137</v>
      </c>
      <c r="BH19" s="681"/>
      <c r="BI19" s="681"/>
      <c r="BJ19" s="681"/>
      <c r="BK19" s="681"/>
      <c r="BL19" s="681"/>
      <c r="BM19" s="681"/>
      <c r="BN19" s="682"/>
      <c r="BO19" s="713" t="s">
        <v>245</v>
      </c>
      <c r="BP19" s="713"/>
      <c r="BQ19" s="713"/>
      <c r="BR19" s="713"/>
      <c r="BS19" s="686" t="s">
        <v>175</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175</v>
      </c>
      <c r="CS19" s="681"/>
      <c r="CT19" s="681"/>
      <c r="CU19" s="681"/>
      <c r="CV19" s="681"/>
      <c r="CW19" s="681"/>
      <c r="CX19" s="681"/>
      <c r="CY19" s="682"/>
      <c r="CZ19" s="713" t="s">
        <v>175</v>
      </c>
      <c r="DA19" s="713"/>
      <c r="DB19" s="713"/>
      <c r="DC19" s="713"/>
      <c r="DD19" s="686" t="s">
        <v>137</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7"/>
    </row>
    <row r="20" spans="2:133" ht="11.25" customHeight="1">
      <c r="B20" s="677" t="s">
        <v>275</v>
      </c>
      <c r="C20" s="678"/>
      <c r="D20" s="678"/>
      <c r="E20" s="678"/>
      <c r="F20" s="678"/>
      <c r="G20" s="678"/>
      <c r="H20" s="678"/>
      <c r="I20" s="678"/>
      <c r="J20" s="678"/>
      <c r="K20" s="678"/>
      <c r="L20" s="678"/>
      <c r="M20" s="678"/>
      <c r="N20" s="678"/>
      <c r="O20" s="678"/>
      <c r="P20" s="678"/>
      <c r="Q20" s="679"/>
      <c r="R20" s="680">
        <v>4116</v>
      </c>
      <c r="S20" s="681"/>
      <c r="T20" s="681"/>
      <c r="U20" s="681"/>
      <c r="V20" s="681"/>
      <c r="W20" s="681"/>
      <c r="X20" s="681"/>
      <c r="Y20" s="682"/>
      <c r="Z20" s="713">
        <v>0</v>
      </c>
      <c r="AA20" s="713"/>
      <c r="AB20" s="713"/>
      <c r="AC20" s="713"/>
      <c r="AD20" s="714">
        <v>4116</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245</v>
      </c>
      <c r="BH20" s="681"/>
      <c r="BI20" s="681"/>
      <c r="BJ20" s="681"/>
      <c r="BK20" s="681"/>
      <c r="BL20" s="681"/>
      <c r="BM20" s="681"/>
      <c r="BN20" s="682"/>
      <c r="BO20" s="713" t="s">
        <v>175</v>
      </c>
      <c r="BP20" s="713"/>
      <c r="BQ20" s="713"/>
      <c r="BR20" s="713"/>
      <c r="BS20" s="686" t="s">
        <v>245</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13505043</v>
      </c>
      <c r="CS20" s="681"/>
      <c r="CT20" s="681"/>
      <c r="CU20" s="681"/>
      <c r="CV20" s="681"/>
      <c r="CW20" s="681"/>
      <c r="CX20" s="681"/>
      <c r="CY20" s="682"/>
      <c r="CZ20" s="713">
        <v>100</v>
      </c>
      <c r="DA20" s="713"/>
      <c r="DB20" s="713"/>
      <c r="DC20" s="713"/>
      <c r="DD20" s="686">
        <v>1159373</v>
      </c>
      <c r="DE20" s="681"/>
      <c r="DF20" s="681"/>
      <c r="DG20" s="681"/>
      <c r="DH20" s="681"/>
      <c r="DI20" s="681"/>
      <c r="DJ20" s="681"/>
      <c r="DK20" s="681"/>
      <c r="DL20" s="681"/>
      <c r="DM20" s="681"/>
      <c r="DN20" s="681"/>
      <c r="DO20" s="681"/>
      <c r="DP20" s="682"/>
      <c r="DQ20" s="686">
        <v>7020281</v>
      </c>
      <c r="DR20" s="681"/>
      <c r="DS20" s="681"/>
      <c r="DT20" s="681"/>
      <c r="DU20" s="681"/>
      <c r="DV20" s="681"/>
      <c r="DW20" s="681"/>
      <c r="DX20" s="681"/>
      <c r="DY20" s="681"/>
      <c r="DZ20" s="681"/>
      <c r="EA20" s="681"/>
      <c r="EB20" s="681"/>
      <c r="EC20" s="727"/>
    </row>
    <row r="21" spans="2:133" ht="11.25" customHeight="1">
      <c r="B21" s="677" t="s">
        <v>278</v>
      </c>
      <c r="C21" s="678"/>
      <c r="D21" s="678"/>
      <c r="E21" s="678"/>
      <c r="F21" s="678"/>
      <c r="G21" s="678"/>
      <c r="H21" s="678"/>
      <c r="I21" s="678"/>
      <c r="J21" s="678"/>
      <c r="K21" s="678"/>
      <c r="L21" s="678"/>
      <c r="M21" s="678"/>
      <c r="N21" s="678"/>
      <c r="O21" s="678"/>
      <c r="P21" s="678"/>
      <c r="Q21" s="679"/>
      <c r="R21" s="680">
        <v>1824</v>
      </c>
      <c r="S21" s="681"/>
      <c r="T21" s="681"/>
      <c r="U21" s="681"/>
      <c r="V21" s="681"/>
      <c r="W21" s="681"/>
      <c r="X21" s="681"/>
      <c r="Y21" s="682"/>
      <c r="Z21" s="713">
        <v>0</v>
      </c>
      <c r="AA21" s="713"/>
      <c r="AB21" s="713"/>
      <c r="AC21" s="713"/>
      <c r="AD21" s="714">
        <v>1824</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175</v>
      </c>
      <c r="BH21" s="681"/>
      <c r="BI21" s="681"/>
      <c r="BJ21" s="681"/>
      <c r="BK21" s="681"/>
      <c r="BL21" s="681"/>
      <c r="BM21" s="681"/>
      <c r="BN21" s="682"/>
      <c r="BO21" s="713" t="s">
        <v>175</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2548639</v>
      </c>
      <c r="S22" s="681"/>
      <c r="T22" s="681"/>
      <c r="U22" s="681"/>
      <c r="V22" s="681"/>
      <c r="W22" s="681"/>
      <c r="X22" s="681"/>
      <c r="Y22" s="682"/>
      <c r="Z22" s="713">
        <v>18.3</v>
      </c>
      <c r="AA22" s="713"/>
      <c r="AB22" s="713"/>
      <c r="AC22" s="713"/>
      <c r="AD22" s="714">
        <v>2352248</v>
      </c>
      <c r="AE22" s="714"/>
      <c r="AF22" s="714"/>
      <c r="AG22" s="714"/>
      <c r="AH22" s="714"/>
      <c r="AI22" s="714"/>
      <c r="AJ22" s="714"/>
      <c r="AK22" s="714"/>
      <c r="AL22" s="683">
        <v>40.700000000000003</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245</v>
      </c>
      <c r="BH22" s="681"/>
      <c r="BI22" s="681"/>
      <c r="BJ22" s="681"/>
      <c r="BK22" s="681"/>
      <c r="BL22" s="681"/>
      <c r="BM22" s="681"/>
      <c r="BN22" s="682"/>
      <c r="BO22" s="713" t="s">
        <v>175</v>
      </c>
      <c r="BP22" s="713"/>
      <c r="BQ22" s="713"/>
      <c r="BR22" s="713"/>
      <c r="BS22" s="686" t="s">
        <v>245</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2352248</v>
      </c>
      <c r="S23" s="681"/>
      <c r="T23" s="681"/>
      <c r="U23" s="681"/>
      <c r="V23" s="681"/>
      <c r="W23" s="681"/>
      <c r="X23" s="681"/>
      <c r="Y23" s="682"/>
      <c r="Z23" s="713">
        <v>16.899999999999999</v>
      </c>
      <c r="AA23" s="713"/>
      <c r="AB23" s="713"/>
      <c r="AC23" s="713"/>
      <c r="AD23" s="714">
        <v>2352248</v>
      </c>
      <c r="AE23" s="714"/>
      <c r="AF23" s="714"/>
      <c r="AG23" s="714"/>
      <c r="AH23" s="714"/>
      <c r="AI23" s="714"/>
      <c r="AJ23" s="714"/>
      <c r="AK23" s="714"/>
      <c r="AL23" s="683">
        <v>40.700000000000003</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175</v>
      </c>
      <c r="BP23" s="713"/>
      <c r="BQ23" s="713"/>
      <c r="BR23" s="713"/>
      <c r="BS23" s="686" t="s">
        <v>175</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196391</v>
      </c>
      <c r="S24" s="681"/>
      <c r="T24" s="681"/>
      <c r="U24" s="681"/>
      <c r="V24" s="681"/>
      <c r="W24" s="681"/>
      <c r="X24" s="681"/>
      <c r="Y24" s="682"/>
      <c r="Z24" s="713">
        <v>1.4</v>
      </c>
      <c r="AA24" s="713"/>
      <c r="AB24" s="713"/>
      <c r="AC24" s="713"/>
      <c r="AD24" s="714" t="s">
        <v>137</v>
      </c>
      <c r="AE24" s="714"/>
      <c r="AF24" s="714"/>
      <c r="AG24" s="714"/>
      <c r="AH24" s="714"/>
      <c r="AI24" s="714"/>
      <c r="AJ24" s="714"/>
      <c r="AK24" s="714"/>
      <c r="AL24" s="683" t="s">
        <v>175</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175</v>
      </c>
      <c r="BH24" s="681"/>
      <c r="BI24" s="681"/>
      <c r="BJ24" s="681"/>
      <c r="BK24" s="681"/>
      <c r="BL24" s="681"/>
      <c r="BM24" s="681"/>
      <c r="BN24" s="682"/>
      <c r="BO24" s="713" t="s">
        <v>245</v>
      </c>
      <c r="BP24" s="713"/>
      <c r="BQ24" s="713"/>
      <c r="BR24" s="713"/>
      <c r="BS24" s="686" t="s">
        <v>245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4627295</v>
      </c>
      <c r="CS24" s="736"/>
      <c r="CT24" s="736"/>
      <c r="CU24" s="736"/>
      <c r="CV24" s="736"/>
      <c r="CW24" s="736"/>
      <c r="CX24" s="736"/>
      <c r="CY24" s="779"/>
      <c r="CZ24" s="780">
        <v>34.299999999999997</v>
      </c>
      <c r="DA24" s="751"/>
      <c r="DB24" s="751"/>
      <c r="DC24" s="783"/>
      <c r="DD24" s="778">
        <v>2560105</v>
      </c>
      <c r="DE24" s="736"/>
      <c r="DF24" s="736"/>
      <c r="DG24" s="736"/>
      <c r="DH24" s="736"/>
      <c r="DI24" s="736"/>
      <c r="DJ24" s="736"/>
      <c r="DK24" s="779"/>
      <c r="DL24" s="778">
        <v>2536589</v>
      </c>
      <c r="DM24" s="736"/>
      <c r="DN24" s="736"/>
      <c r="DO24" s="736"/>
      <c r="DP24" s="736"/>
      <c r="DQ24" s="736"/>
      <c r="DR24" s="736"/>
      <c r="DS24" s="736"/>
      <c r="DT24" s="736"/>
      <c r="DU24" s="736"/>
      <c r="DV24" s="779"/>
      <c r="DW24" s="780">
        <v>41.9</v>
      </c>
      <c r="DX24" s="751"/>
      <c r="DY24" s="751"/>
      <c r="DZ24" s="751"/>
      <c r="EA24" s="751"/>
      <c r="EB24" s="751"/>
      <c r="EC24" s="781"/>
    </row>
    <row r="25" spans="2:133" ht="11.25" customHeight="1">
      <c r="B25" s="677" t="s">
        <v>293</v>
      </c>
      <c r="C25" s="678"/>
      <c r="D25" s="678"/>
      <c r="E25" s="678"/>
      <c r="F25" s="678"/>
      <c r="G25" s="678"/>
      <c r="H25" s="678"/>
      <c r="I25" s="678"/>
      <c r="J25" s="678"/>
      <c r="K25" s="678"/>
      <c r="L25" s="678"/>
      <c r="M25" s="678"/>
      <c r="N25" s="678"/>
      <c r="O25" s="678"/>
      <c r="P25" s="678"/>
      <c r="Q25" s="679"/>
      <c r="R25" s="680" t="s">
        <v>175</v>
      </c>
      <c r="S25" s="681"/>
      <c r="T25" s="681"/>
      <c r="U25" s="681"/>
      <c r="V25" s="681"/>
      <c r="W25" s="681"/>
      <c r="X25" s="681"/>
      <c r="Y25" s="682"/>
      <c r="Z25" s="713" t="s">
        <v>137</v>
      </c>
      <c r="AA25" s="713"/>
      <c r="AB25" s="713"/>
      <c r="AC25" s="713"/>
      <c r="AD25" s="714" t="s">
        <v>245</v>
      </c>
      <c r="AE25" s="714"/>
      <c r="AF25" s="714"/>
      <c r="AG25" s="714"/>
      <c r="AH25" s="714"/>
      <c r="AI25" s="714"/>
      <c r="AJ25" s="714"/>
      <c r="AK25" s="714"/>
      <c r="AL25" s="683" t="s">
        <v>175</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245</v>
      </c>
      <c r="BP25" s="713"/>
      <c r="BQ25" s="713"/>
      <c r="BR25" s="713"/>
      <c r="BS25" s="686" t="s">
        <v>245</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1496202</v>
      </c>
      <c r="CS25" s="699"/>
      <c r="CT25" s="699"/>
      <c r="CU25" s="699"/>
      <c r="CV25" s="699"/>
      <c r="CW25" s="699"/>
      <c r="CX25" s="699"/>
      <c r="CY25" s="700"/>
      <c r="CZ25" s="683">
        <v>11.1</v>
      </c>
      <c r="DA25" s="701"/>
      <c r="DB25" s="701"/>
      <c r="DC25" s="702"/>
      <c r="DD25" s="686">
        <v>1228274</v>
      </c>
      <c r="DE25" s="699"/>
      <c r="DF25" s="699"/>
      <c r="DG25" s="699"/>
      <c r="DH25" s="699"/>
      <c r="DI25" s="699"/>
      <c r="DJ25" s="699"/>
      <c r="DK25" s="700"/>
      <c r="DL25" s="686">
        <v>1224754</v>
      </c>
      <c r="DM25" s="699"/>
      <c r="DN25" s="699"/>
      <c r="DO25" s="699"/>
      <c r="DP25" s="699"/>
      <c r="DQ25" s="699"/>
      <c r="DR25" s="699"/>
      <c r="DS25" s="699"/>
      <c r="DT25" s="699"/>
      <c r="DU25" s="699"/>
      <c r="DV25" s="700"/>
      <c r="DW25" s="683">
        <v>20.2</v>
      </c>
      <c r="DX25" s="701"/>
      <c r="DY25" s="701"/>
      <c r="DZ25" s="701"/>
      <c r="EA25" s="701"/>
      <c r="EB25" s="701"/>
      <c r="EC25" s="722"/>
    </row>
    <row r="26" spans="2:133" ht="11.25" customHeight="1">
      <c r="B26" s="677" t="s">
        <v>296</v>
      </c>
      <c r="C26" s="678"/>
      <c r="D26" s="678"/>
      <c r="E26" s="678"/>
      <c r="F26" s="678"/>
      <c r="G26" s="678"/>
      <c r="H26" s="678"/>
      <c r="I26" s="678"/>
      <c r="J26" s="678"/>
      <c r="K26" s="678"/>
      <c r="L26" s="678"/>
      <c r="M26" s="678"/>
      <c r="N26" s="678"/>
      <c r="O26" s="678"/>
      <c r="P26" s="678"/>
      <c r="Q26" s="679"/>
      <c r="R26" s="680">
        <v>5889983</v>
      </c>
      <c r="S26" s="681"/>
      <c r="T26" s="681"/>
      <c r="U26" s="681"/>
      <c r="V26" s="681"/>
      <c r="W26" s="681"/>
      <c r="X26" s="681"/>
      <c r="Y26" s="682"/>
      <c r="Z26" s="713">
        <v>42.2</v>
      </c>
      <c r="AA26" s="713"/>
      <c r="AB26" s="713"/>
      <c r="AC26" s="713"/>
      <c r="AD26" s="714">
        <v>5693592</v>
      </c>
      <c r="AE26" s="714"/>
      <c r="AF26" s="714"/>
      <c r="AG26" s="714"/>
      <c r="AH26" s="714"/>
      <c r="AI26" s="714"/>
      <c r="AJ26" s="714"/>
      <c r="AK26" s="714"/>
      <c r="AL26" s="683">
        <v>98.5</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175</v>
      </c>
      <c r="BH26" s="681"/>
      <c r="BI26" s="681"/>
      <c r="BJ26" s="681"/>
      <c r="BK26" s="681"/>
      <c r="BL26" s="681"/>
      <c r="BM26" s="681"/>
      <c r="BN26" s="682"/>
      <c r="BO26" s="713" t="s">
        <v>175</v>
      </c>
      <c r="BP26" s="713"/>
      <c r="BQ26" s="713"/>
      <c r="BR26" s="713"/>
      <c r="BS26" s="686" t="s">
        <v>175</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933105</v>
      </c>
      <c r="CS26" s="681"/>
      <c r="CT26" s="681"/>
      <c r="CU26" s="681"/>
      <c r="CV26" s="681"/>
      <c r="CW26" s="681"/>
      <c r="CX26" s="681"/>
      <c r="CY26" s="682"/>
      <c r="CZ26" s="683">
        <v>6.9</v>
      </c>
      <c r="DA26" s="701"/>
      <c r="DB26" s="701"/>
      <c r="DC26" s="702"/>
      <c r="DD26" s="686">
        <v>717682</v>
      </c>
      <c r="DE26" s="681"/>
      <c r="DF26" s="681"/>
      <c r="DG26" s="681"/>
      <c r="DH26" s="681"/>
      <c r="DI26" s="681"/>
      <c r="DJ26" s="681"/>
      <c r="DK26" s="682"/>
      <c r="DL26" s="686" t="s">
        <v>175</v>
      </c>
      <c r="DM26" s="681"/>
      <c r="DN26" s="681"/>
      <c r="DO26" s="681"/>
      <c r="DP26" s="681"/>
      <c r="DQ26" s="681"/>
      <c r="DR26" s="681"/>
      <c r="DS26" s="681"/>
      <c r="DT26" s="681"/>
      <c r="DU26" s="681"/>
      <c r="DV26" s="682"/>
      <c r="DW26" s="683" t="s">
        <v>175</v>
      </c>
      <c r="DX26" s="701"/>
      <c r="DY26" s="701"/>
      <c r="DZ26" s="701"/>
      <c r="EA26" s="701"/>
      <c r="EB26" s="701"/>
      <c r="EC26" s="722"/>
    </row>
    <row r="27" spans="2:133" ht="11.25" customHeight="1">
      <c r="B27" s="677" t="s">
        <v>299</v>
      </c>
      <c r="C27" s="678"/>
      <c r="D27" s="678"/>
      <c r="E27" s="678"/>
      <c r="F27" s="678"/>
      <c r="G27" s="678"/>
      <c r="H27" s="678"/>
      <c r="I27" s="678"/>
      <c r="J27" s="678"/>
      <c r="K27" s="678"/>
      <c r="L27" s="678"/>
      <c r="M27" s="678"/>
      <c r="N27" s="678"/>
      <c r="O27" s="678"/>
      <c r="P27" s="678"/>
      <c r="Q27" s="679"/>
      <c r="R27" s="680">
        <v>5749</v>
      </c>
      <c r="S27" s="681"/>
      <c r="T27" s="681"/>
      <c r="U27" s="681"/>
      <c r="V27" s="681"/>
      <c r="W27" s="681"/>
      <c r="X27" s="681"/>
      <c r="Y27" s="682"/>
      <c r="Z27" s="713">
        <v>0</v>
      </c>
      <c r="AA27" s="713"/>
      <c r="AB27" s="713"/>
      <c r="AC27" s="713"/>
      <c r="AD27" s="714">
        <v>5749</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2603281</v>
      </c>
      <c r="BH27" s="681"/>
      <c r="BI27" s="681"/>
      <c r="BJ27" s="681"/>
      <c r="BK27" s="681"/>
      <c r="BL27" s="681"/>
      <c r="BM27" s="681"/>
      <c r="BN27" s="682"/>
      <c r="BO27" s="713">
        <v>100</v>
      </c>
      <c r="BP27" s="713"/>
      <c r="BQ27" s="713"/>
      <c r="BR27" s="713"/>
      <c r="BS27" s="686" t="s">
        <v>175</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2458691</v>
      </c>
      <c r="CS27" s="699"/>
      <c r="CT27" s="699"/>
      <c r="CU27" s="699"/>
      <c r="CV27" s="699"/>
      <c r="CW27" s="699"/>
      <c r="CX27" s="699"/>
      <c r="CY27" s="700"/>
      <c r="CZ27" s="683">
        <v>18.2</v>
      </c>
      <c r="DA27" s="701"/>
      <c r="DB27" s="701"/>
      <c r="DC27" s="702"/>
      <c r="DD27" s="686">
        <v>707306</v>
      </c>
      <c r="DE27" s="699"/>
      <c r="DF27" s="699"/>
      <c r="DG27" s="699"/>
      <c r="DH27" s="699"/>
      <c r="DI27" s="699"/>
      <c r="DJ27" s="699"/>
      <c r="DK27" s="700"/>
      <c r="DL27" s="686">
        <v>687310</v>
      </c>
      <c r="DM27" s="699"/>
      <c r="DN27" s="699"/>
      <c r="DO27" s="699"/>
      <c r="DP27" s="699"/>
      <c r="DQ27" s="699"/>
      <c r="DR27" s="699"/>
      <c r="DS27" s="699"/>
      <c r="DT27" s="699"/>
      <c r="DU27" s="699"/>
      <c r="DV27" s="700"/>
      <c r="DW27" s="683">
        <v>11.4</v>
      </c>
      <c r="DX27" s="701"/>
      <c r="DY27" s="701"/>
      <c r="DZ27" s="701"/>
      <c r="EA27" s="701"/>
      <c r="EB27" s="701"/>
      <c r="EC27" s="722"/>
    </row>
    <row r="28" spans="2:133" ht="11.25" customHeight="1">
      <c r="B28" s="677" t="s">
        <v>302</v>
      </c>
      <c r="C28" s="678"/>
      <c r="D28" s="678"/>
      <c r="E28" s="678"/>
      <c r="F28" s="678"/>
      <c r="G28" s="678"/>
      <c r="H28" s="678"/>
      <c r="I28" s="678"/>
      <c r="J28" s="678"/>
      <c r="K28" s="678"/>
      <c r="L28" s="678"/>
      <c r="M28" s="678"/>
      <c r="N28" s="678"/>
      <c r="O28" s="678"/>
      <c r="P28" s="678"/>
      <c r="Q28" s="679"/>
      <c r="R28" s="680">
        <v>84500</v>
      </c>
      <c r="S28" s="681"/>
      <c r="T28" s="681"/>
      <c r="U28" s="681"/>
      <c r="V28" s="681"/>
      <c r="W28" s="681"/>
      <c r="X28" s="681"/>
      <c r="Y28" s="682"/>
      <c r="Z28" s="713">
        <v>0.6</v>
      </c>
      <c r="AA28" s="713"/>
      <c r="AB28" s="713"/>
      <c r="AC28" s="713"/>
      <c r="AD28" s="714" t="s">
        <v>137</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672402</v>
      </c>
      <c r="CS28" s="681"/>
      <c r="CT28" s="681"/>
      <c r="CU28" s="681"/>
      <c r="CV28" s="681"/>
      <c r="CW28" s="681"/>
      <c r="CX28" s="681"/>
      <c r="CY28" s="682"/>
      <c r="CZ28" s="683">
        <v>5</v>
      </c>
      <c r="DA28" s="701"/>
      <c r="DB28" s="701"/>
      <c r="DC28" s="702"/>
      <c r="DD28" s="686">
        <v>624525</v>
      </c>
      <c r="DE28" s="681"/>
      <c r="DF28" s="681"/>
      <c r="DG28" s="681"/>
      <c r="DH28" s="681"/>
      <c r="DI28" s="681"/>
      <c r="DJ28" s="681"/>
      <c r="DK28" s="682"/>
      <c r="DL28" s="686">
        <v>624525</v>
      </c>
      <c r="DM28" s="681"/>
      <c r="DN28" s="681"/>
      <c r="DO28" s="681"/>
      <c r="DP28" s="681"/>
      <c r="DQ28" s="681"/>
      <c r="DR28" s="681"/>
      <c r="DS28" s="681"/>
      <c r="DT28" s="681"/>
      <c r="DU28" s="681"/>
      <c r="DV28" s="682"/>
      <c r="DW28" s="683">
        <v>10.3</v>
      </c>
      <c r="DX28" s="701"/>
      <c r="DY28" s="701"/>
      <c r="DZ28" s="701"/>
      <c r="EA28" s="701"/>
      <c r="EB28" s="701"/>
      <c r="EC28" s="722"/>
    </row>
    <row r="29" spans="2:133" ht="11.25" customHeight="1">
      <c r="B29" s="677" t="s">
        <v>304</v>
      </c>
      <c r="C29" s="678"/>
      <c r="D29" s="678"/>
      <c r="E29" s="678"/>
      <c r="F29" s="678"/>
      <c r="G29" s="678"/>
      <c r="H29" s="678"/>
      <c r="I29" s="678"/>
      <c r="J29" s="678"/>
      <c r="K29" s="678"/>
      <c r="L29" s="678"/>
      <c r="M29" s="678"/>
      <c r="N29" s="678"/>
      <c r="O29" s="678"/>
      <c r="P29" s="678"/>
      <c r="Q29" s="679"/>
      <c r="R29" s="680">
        <v>330836</v>
      </c>
      <c r="S29" s="681"/>
      <c r="T29" s="681"/>
      <c r="U29" s="681"/>
      <c r="V29" s="681"/>
      <c r="W29" s="681"/>
      <c r="X29" s="681"/>
      <c r="Y29" s="682"/>
      <c r="Z29" s="713">
        <v>2.4</v>
      </c>
      <c r="AA29" s="713"/>
      <c r="AB29" s="713"/>
      <c r="AC29" s="713"/>
      <c r="AD29" s="714">
        <v>10807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672088</v>
      </c>
      <c r="CS29" s="699"/>
      <c r="CT29" s="699"/>
      <c r="CU29" s="699"/>
      <c r="CV29" s="699"/>
      <c r="CW29" s="699"/>
      <c r="CX29" s="699"/>
      <c r="CY29" s="700"/>
      <c r="CZ29" s="683">
        <v>5</v>
      </c>
      <c r="DA29" s="701"/>
      <c r="DB29" s="701"/>
      <c r="DC29" s="702"/>
      <c r="DD29" s="686">
        <v>624211</v>
      </c>
      <c r="DE29" s="699"/>
      <c r="DF29" s="699"/>
      <c r="DG29" s="699"/>
      <c r="DH29" s="699"/>
      <c r="DI29" s="699"/>
      <c r="DJ29" s="699"/>
      <c r="DK29" s="700"/>
      <c r="DL29" s="686">
        <v>624211</v>
      </c>
      <c r="DM29" s="699"/>
      <c r="DN29" s="699"/>
      <c r="DO29" s="699"/>
      <c r="DP29" s="699"/>
      <c r="DQ29" s="699"/>
      <c r="DR29" s="699"/>
      <c r="DS29" s="699"/>
      <c r="DT29" s="699"/>
      <c r="DU29" s="699"/>
      <c r="DV29" s="700"/>
      <c r="DW29" s="683">
        <v>10.3</v>
      </c>
      <c r="DX29" s="701"/>
      <c r="DY29" s="701"/>
      <c r="DZ29" s="701"/>
      <c r="EA29" s="701"/>
      <c r="EB29" s="701"/>
      <c r="EC29" s="722"/>
    </row>
    <row r="30" spans="2:133" ht="11.25" customHeight="1">
      <c r="B30" s="677" t="s">
        <v>307</v>
      </c>
      <c r="C30" s="678"/>
      <c r="D30" s="678"/>
      <c r="E30" s="678"/>
      <c r="F30" s="678"/>
      <c r="G30" s="678"/>
      <c r="H30" s="678"/>
      <c r="I30" s="678"/>
      <c r="J30" s="678"/>
      <c r="K30" s="678"/>
      <c r="L30" s="678"/>
      <c r="M30" s="678"/>
      <c r="N30" s="678"/>
      <c r="O30" s="678"/>
      <c r="P30" s="678"/>
      <c r="Q30" s="679"/>
      <c r="R30" s="680">
        <v>12323</v>
      </c>
      <c r="S30" s="681"/>
      <c r="T30" s="681"/>
      <c r="U30" s="681"/>
      <c r="V30" s="681"/>
      <c r="W30" s="681"/>
      <c r="X30" s="681"/>
      <c r="Y30" s="682"/>
      <c r="Z30" s="713">
        <v>0.1</v>
      </c>
      <c r="AA30" s="713"/>
      <c r="AB30" s="713"/>
      <c r="AC30" s="713"/>
      <c r="AD30" s="714" t="s">
        <v>175</v>
      </c>
      <c r="AE30" s="714"/>
      <c r="AF30" s="714"/>
      <c r="AG30" s="714"/>
      <c r="AH30" s="714"/>
      <c r="AI30" s="714"/>
      <c r="AJ30" s="714"/>
      <c r="AK30" s="714"/>
      <c r="AL30" s="683" t="s">
        <v>175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642637</v>
      </c>
      <c r="CS30" s="681"/>
      <c r="CT30" s="681"/>
      <c r="CU30" s="681"/>
      <c r="CV30" s="681"/>
      <c r="CW30" s="681"/>
      <c r="CX30" s="681"/>
      <c r="CY30" s="682"/>
      <c r="CZ30" s="683">
        <v>4.8</v>
      </c>
      <c r="DA30" s="701"/>
      <c r="DB30" s="701"/>
      <c r="DC30" s="702"/>
      <c r="DD30" s="686">
        <v>597941</v>
      </c>
      <c r="DE30" s="681"/>
      <c r="DF30" s="681"/>
      <c r="DG30" s="681"/>
      <c r="DH30" s="681"/>
      <c r="DI30" s="681"/>
      <c r="DJ30" s="681"/>
      <c r="DK30" s="682"/>
      <c r="DL30" s="686">
        <v>597941</v>
      </c>
      <c r="DM30" s="681"/>
      <c r="DN30" s="681"/>
      <c r="DO30" s="681"/>
      <c r="DP30" s="681"/>
      <c r="DQ30" s="681"/>
      <c r="DR30" s="681"/>
      <c r="DS30" s="681"/>
      <c r="DT30" s="681"/>
      <c r="DU30" s="681"/>
      <c r="DV30" s="682"/>
      <c r="DW30" s="683">
        <v>9.9</v>
      </c>
      <c r="DX30" s="701"/>
      <c r="DY30" s="701"/>
      <c r="DZ30" s="701"/>
      <c r="EA30" s="701"/>
      <c r="EB30" s="701"/>
      <c r="EC30" s="722"/>
    </row>
    <row r="31" spans="2:133" ht="11.25" customHeight="1">
      <c r="B31" s="677" t="s">
        <v>311</v>
      </c>
      <c r="C31" s="678"/>
      <c r="D31" s="678"/>
      <c r="E31" s="678"/>
      <c r="F31" s="678"/>
      <c r="G31" s="678"/>
      <c r="H31" s="678"/>
      <c r="I31" s="678"/>
      <c r="J31" s="678"/>
      <c r="K31" s="678"/>
      <c r="L31" s="678"/>
      <c r="M31" s="678"/>
      <c r="N31" s="678"/>
      <c r="O31" s="678"/>
      <c r="P31" s="678"/>
      <c r="Q31" s="679"/>
      <c r="R31" s="680">
        <v>4944403</v>
      </c>
      <c r="S31" s="681"/>
      <c r="T31" s="681"/>
      <c r="U31" s="681"/>
      <c r="V31" s="681"/>
      <c r="W31" s="681"/>
      <c r="X31" s="681"/>
      <c r="Y31" s="682"/>
      <c r="Z31" s="713">
        <v>35.4</v>
      </c>
      <c r="AA31" s="713"/>
      <c r="AB31" s="713"/>
      <c r="AC31" s="713"/>
      <c r="AD31" s="714" t="s">
        <v>245</v>
      </c>
      <c r="AE31" s="714"/>
      <c r="AF31" s="714"/>
      <c r="AG31" s="714"/>
      <c r="AH31" s="714"/>
      <c r="AI31" s="714"/>
      <c r="AJ31" s="714"/>
      <c r="AK31" s="714"/>
      <c r="AL31" s="683" t="s">
        <v>175</v>
      </c>
      <c r="AM31" s="684"/>
      <c r="AN31" s="684"/>
      <c r="AO31" s="715"/>
      <c r="AP31" s="756" t="s">
        <v>312</v>
      </c>
      <c r="AQ31" s="757"/>
      <c r="AR31" s="757"/>
      <c r="AS31" s="757"/>
      <c r="AT31" s="762" t="s">
        <v>313</v>
      </c>
      <c r="AU31" s="231"/>
      <c r="AV31" s="231"/>
      <c r="AW31" s="231"/>
      <c r="AX31" s="746" t="s">
        <v>187</v>
      </c>
      <c r="AY31" s="747"/>
      <c r="AZ31" s="747"/>
      <c r="BA31" s="747"/>
      <c r="BB31" s="747"/>
      <c r="BC31" s="747"/>
      <c r="BD31" s="747"/>
      <c r="BE31" s="747"/>
      <c r="BF31" s="748"/>
      <c r="BG31" s="749">
        <v>98.6</v>
      </c>
      <c r="BH31" s="750"/>
      <c r="BI31" s="750"/>
      <c r="BJ31" s="750"/>
      <c r="BK31" s="750"/>
      <c r="BL31" s="750"/>
      <c r="BM31" s="751">
        <v>96.8</v>
      </c>
      <c r="BN31" s="750"/>
      <c r="BO31" s="750"/>
      <c r="BP31" s="750"/>
      <c r="BQ31" s="752"/>
      <c r="BR31" s="749">
        <v>99</v>
      </c>
      <c r="BS31" s="750"/>
      <c r="BT31" s="750"/>
      <c r="BU31" s="750"/>
      <c r="BV31" s="750"/>
      <c r="BW31" s="750"/>
      <c r="BX31" s="751">
        <v>96.8</v>
      </c>
      <c r="BY31" s="750"/>
      <c r="BZ31" s="750"/>
      <c r="CA31" s="750"/>
      <c r="CB31" s="752"/>
      <c r="CD31" s="767"/>
      <c r="CE31" s="768"/>
      <c r="CF31" s="719" t="s">
        <v>314</v>
      </c>
      <c r="CG31" s="720"/>
      <c r="CH31" s="720"/>
      <c r="CI31" s="720"/>
      <c r="CJ31" s="720"/>
      <c r="CK31" s="720"/>
      <c r="CL31" s="720"/>
      <c r="CM31" s="720"/>
      <c r="CN31" s="720"/>
      <c r="CO31" s="720"/>
      <c r="CP31" s="720"/>
      <c r="CQ31" s="721"/>
      <c r="CR31" s="680">
        <v>29451</v>
      </c>
      <c r="CS31" s="699"/>
      <c r="CT31" s="699"/>
      <c r="CU31" s="699"/>
      <c r="CV31" s="699"/>
      <c r="CW31" s="699"/>
      <c r="CX31" s="699"/>
      <c r="CY31" s="700"/>
      <c r="CZ31" s="683">
        <v>0.2</v>
      </c>
      <c r="DA31" s="701"/>
      <c r="DB31" s="701"/>
      <c r="DC31" s="702"/>
      <c r="DD31" s="686">
        <v>26270</v>
      </c>
      <c r="DE31" s="699"/>
      <c r="DF31" s="699"/>
      <c r="DG31" s="699"/>
      <c r="DH31" s="699"/>
      <c r="DI31" s="699"/>
      <c r="DJ31" s="699"/>
      <c r="DK31" s="700"/>
      <c r="DL31" s="686">
        <v>26270</v>
      </c>
      <c r="DM31" s="699"/>
      <c r="DN31" s="699"/>
      <c r="DO31" s="699"/>
      <c r="DP31" s="699"/>
      <c r="DQ31" s="699"/>
      <c r="DR31" s="699"/>
      <c r="DS31" s="699"/>
      <c r="DT31" s="699"/>
      <c r="DU31" s="699"/>
      <c r="DV31" s="700"/>
      <c r="DW31" s="683">
        <v>0.4</v>
      </c>
      <c r="DX31" s="701"/>
      <c r="DY31" s="701"/>
      <c r="DZ31" s="701"/>
      <c r="EA31" s="701"/>
      <c r="EB31" s="701"/>
      <c r="EC31" s="722"/>
    </row>
    <row r="32" spans="2:133" ht="11.25" customHeight="1">
      <c r="B32" s="771" t="s">
        <v>315</v>
      </c>
      <c r="C32" s="772"/>
      <c r="D32" s="772"/>
      <c r="E32" s="772"/>
      <c r="F32" s="772"/>
      <c r="G32" s="772"/>
      <c r="H32" s="772"/>
      <c r="I32" s="772"/>
      <c r="J32" s="772"/>
      <c r="K32" s="772"/>
      <c r="L32" s="772"/>
      <c r="M32" s="772"/>
      <c r="N32" s="772"/>
      <c r="O32" s="772"/>
      <c r="P32" s="772"/>
      <c r="Q32" s="773"/>
      <c r="R32" s="680" t="s">
        <v>175</v>
      </c>
      <c r="S32" s="681"/>
      <c r="T32" s="681"/>
      <c r="U32" s="681"/>
      <c r="V32" s="681"/>
      <c r="W32" s="681"/>
      <c r="X32" s="681"/>
      <c r="Y32" s="682"/>
      <c r="Z32" s="713" t="s">
        <v>175</v>
      </c>
      <c r="AA32" s="713"/>
      <c r="AB32" s="713"/>
      <c r="AC32" s="713"/>
      <c r="AD32" s="714" t="s">
        <v>245</v>
      </c>
      <c r="AE32" s="714"/>
      <c r="AF32" s="714"/>
      <c r="AG32" s="714"/>
      <c r="AH32" s="714"/>
      <c r="AI32" s="714"/>
      <c r="AJ32" s="714"/>
      <c r="AK32" s="714"/>
      <c r="AL32" s="683" t="s">
        <v>175</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98.9</v>
      </c>
      <c r="BH32" s="699"/>
      <c r="BI32" s="699"/>
      <c r="BJ32" s="699"/>
      <c r="BK32" s="699"/>
      <c r="BL32" s="699"/>
      <c r="BM32" s="684">
        <v>96.2</v>
      </c>
      <c r="BN32" s="745"/>
      <c r="BO32" s="745"/>
      <c r="BP32" s="745"/>
      <c r="BQ32" s="726"/>
      <c r="BR32" s="753">
        <v>98.7</v>
      </c>
      <c r="BS32" s="699"/>
      <c r="BT32" s="699"/>
      <c r="BU32" s="699"/>
      <c r="BV32" s="699"/>
      <c r="BW32" s="699"/>
      <c r="BX32" s="684">
        <v>95.8</v>
      </c>
      <c r="BY32" s="745"/>
      <c r="BZ32" s="745"/>
      <c r="CA32" s="745"/>
      <c r="CB32" s="726"/>
      <c r="CD32" s="769"/>
      <c r="CE32" s="770"/>
      <c r="CF32" s="719" t="s">
        <v>318</v>
      </c>
      <c r="CG32" s="720"/>
      <c r="CH32" s="720"/>
      <c r="CI32" s="720"/>
      <c r="CJ32" s="720"/>
      <c r="CK32" s="720"/>
      <c r="CL32" s="720"/>
      <c r="CM32" s="720"/>
      <c r="CN32" s="720"/>
      <c r="CO32" s="720"/>
      <c r="CP32" s="720"/>
      <c r="CQ32" s="721"/>
      <c r="CR32" s="680">
        <v>314</v>
      </c>
      <c r="CS32" s="681"/>
      <c r="CT32" s="681"/>
      <c r="CU32" s="681"/>
      <c r="CV32" s="681"/>
      <c r="CW32" s="681"/>
      <c r="CX32" s="681"/>
      <c r="CY32" s="682"/>
      <c r="CZ32" s="683">
        <v>0</v>
      </c>
      <c r="DA32" s="701"/>
      <c r="DB32" s="701"/>
      <c r="DC32" s="702"/>
      <c r="DD32" s="686">
        <v>314</v>
      </c>
      <c r="DE32" s="681"/>
      <c r="DF32" s="681"/>
      <c r="DG32" s="681"/>
      <c r="DH32" s="681"/>
      <c r="DI32" s="681"/>
      <c r="DJ32" s="681"/>
      <c r="DK32" s="682"/>
      <c r="DL32" s="686">
        <v>314</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319</v>
      </c>
      <c r="C33" s="678"/>
      <c r="D33" s="678"/>
      <c r="E33" s="678"/>
      <c r="F33" s="678"/>
      <c r="G33" s="678"/>
      <c r="H33" s="678"/>
      <c r="I33" s="678"/>
      <c r="J33" s="678"/>
      <c r="K33" s="678"/>
      <c r="L33" s="678"/>
      <c r="M33" s="678"/>
      <c r="N33" s="678"/>
      <c r="O33" s="678"/>
      <c r="P33" s="678"/>
      <c r="Q33" s="679"/>
      <c r="R33" s="680">
        <v>868113</v>
      </c>
      <c r="S33" s="681"/>
      <c r="T33" s="681"/>
      <c r="U33" s="681"/>
      <c r="V33" s="681"/>
      <c r="W33" s="681"/>
      <c r="X33" s="681"/>
      <c r="Y33" s="682"/>
      <c r="Z33" s="713">
        <v>6.2</v>
      </c>
      <c r="AA33" s="713"/>
      <c r="AB33" s="713"/>
      <c r="AC33" s="713"/>
      <c r="AD33" s="714" t="s">
        <v>245</v>
      </c>
      <c r="AE33" s="714"/>
      <c r="AF33" s="714"/>
      <c r="AG33" s="714"/>
      <c r="AH33" s="714"/>
      <c r="AI33" s="714"/>
      <c r="AJ33" s="714"/>
      <c r="AK33" s="714"/>
      <c r="AL33" s="683" t="s">
        <v>175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v>
      </c>
      <c r="BH33" s="665"/>
      <c r="BI33" s="665"/>
      <c r="BJ33" s="665"/>
      <c r="BK33" s="665"/>
      <c r="BL33" s="665"/>
      <c r="BM33" s="707">
        <v>96.8</v>
      </c>
      <c r="BN33" s="665"/>
      <c r="BO33" s="665"/>
      <c r="BP33" s="665"/>
      <c r="BQ33" s="709"/>
      <c r="BR33" s="744">
        <v>99.1</v>
      </c>
      <c r="BS33" s="665"/>
      <c r="BT33" s="665"/>
      <c r="BU33" s="665"/>
      <c r="BV33" s="665"/>
      <c r="BW33" s="665"/>
      <c r="BX33" s="707">
        <v>97.6</v>
      </c>
      <c r="BY33" s="665"/>
      <c r="BZ33" s="665"/>
      <c r="CA33" s="665"/>
      <c r="CB33" s="709"/>
      <c r="CD33" s="719" t="s">
        <v>321</v>
      </c>
      <c r="CE33" s="720"/>
      <c r="CF33" s="720"/>
      <c r="CG33" s="720"/>
      <c r="CH33" s="720"/>
      <c r="CI33" s="720"/>
      <c r="CJ33" s="720"/>
      <c r="CK33" s="720"/>
      <c r="CL33" s="720"/>
      <c r="CM33" s="720"/>
      <c r="CN33" s="720"/>
      <c r="CO33" s="720"/>
      <c r="CP33" s="720"/>
      <c r="CQ33" s="721"/>
      <c r="CR33" s="680">
        <v>7718375</v>
      </c>
      <c r="CS33" s="699"/>
      <c r="CT33" s="699"/>
      <c r="CU33" s="699"/>
      <c r="CV33" s="699"/>
      <c r="CW33" s="699"/>
      <c r="CX33" s="699"/>
      <c r="CY33" s="700"/>
      <c r="CZ33" s="683">
        <v>57.2</v>
      </c>
      <c r="DA33" s="701"/>
      <c r="DB33" s="701"/>
      <c r="DC33" s="702"/>
      <c r="DD33" s="686">
        <v>4203214</v>
      </c>
      <c r="DE33" s="699"/>
      <c r="DF33" s="699"/>
      <c r="DG33" s="699"/>
      <c r="DH33" s="699"/>
      <c r="DI33" s="699"/>
      <c r="DJ33" s="699"/>
      <c r="DK33" s="700"/>
      <c r="DL33" s="686">
        <v>3185249</v>
      </c>
      <c r="DM33" s="699"/>
      <c r="DN33" s="699"/>
      <c r="DO33" s="699"/>
      <c r="DP33" s="699"/>
      <c r="DQ33" s="699"/>
      <c r="DR33" s="699"/>
      <c r="DS33" s="699"/>
      <c r="DT33" s="699"/>
      <c r="DU33" s="699"/>
      <c r="DV33" s="700"/>
      <c r="DW33" s="683">
        <v>52.6</v>
      </c>
      <c r="DX33" s="701"/>
      <c r="DY33" s="701"/>
      <c r="DZ33" s="701"/>
      <c r="EA33" s="701"/>
      <c r="EB33" s="701"/>
      <c r="EC33" s="722"/>
    </row>
    <row r="34" spans="2:133" ht="11.25" customHeight="1">
      <c r="B34" s="677" t="s">
        <v>322</v>
      </c>
      <c r="C34" s="678"/>
      <c r="D34" s="678"/>
      <c r="E34" s="678"/>
      <c r="F34" s="678"/>
      <c r="G34" s="678"/>
      <c r="H34" s="678"/>
      <c r="I34" s="678"/>
      <c r="J34" s="678"/>
      <c r="K34" s="678"/>
      <c r="L34" s="678"/>
      <c r="M34" s="678"/>
      <c r="N34" s="678"/>
      <c r="O34" s="678"/>
      <c r="P34" s="678"/>
      <c r="Q34" s="679"/>
      <c r="R34" s="680">
        <v>95917</v>
      </c>
      <c r="S34" s="681"/>
      <c r="T34" s="681"/>
      <c r="U34" s="681"/>
      <c r="V34" s="681"/>
      <c r="W34" s="681"/>
      <c r="X34" s="681"/>
      <c r="Y34" s="682"/>
      <c r="Z34" s="713">
        <v>0.7</v>
      </c>
      <c r="AA34" s="713"/>
      <c r="AB34" s="713"/>
      <c r="AC34" s="713"/>
      <c r="AD34" s="714">
        <v>61714</v>
      </c>
      <c r="AE34" s="714"/>
      <c r="AF34" s="714"/>
      <c r="AG34" s="714"/>
      <c r="AH34" s="714"/>
      <c r="AI34" s="714"/>
      <c r="AJ34" s="714"/>
      <c r="AK34" s="714"/>
      <c r="AL34" s="683">
        <v>1.1000000000000001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1291127</v>
      </c>
      <c r="CS34" s="681"/>
      <c r="CT34" s="681"/>
      <c r="CU34" s="681"/>
      <c r="CV34" s="681"/>
      <c r="CW34" s="681"/>
      <c r="CX34" s="681"/>
      <c r="CY34" s="682"/>
      <c r="CZ34" s="683">
        <v>9.6</v>
      </c>
      <c r="DA34" s="701"/>
      <c r="DB34" s="701"/>
      <c r="DC34" s="702"/>
      <c r="DD34" s="686">
        <v>977746</v>
      </c>
      <c r="DE34" s="681"/>
      <c r="DF34" s="681"/>
      <c r="DG34" s="681"/>
      <c r="DH34" s="681"/>
      <c r="DI34" s="681"/>
      <c r="DJ34" s="681"/>
      <c r="DK34" s="682"/>
      <c r="DL34" s="686">
        <v>830183</v>
      </c>
      <c r="DM34" s="681"/>
      <c r="DN34" s="681"/>
      <c r="DO34" s="681"/>
      <c r="DP34" s="681"/>
      <c r="DQ34" s="681"/>
      <c r="DR34" s="681"/>
      <c r="DS34" s="681"/>
      <c r="DT34" s="681"/>
      <c r="DU34" s="681"/>
      <c r="DV34" s="682"/>
      <c r="DW34" s="683">
        <v>13.7</v>
      </c>
      <c r="DX34" s="701"/>
      <c r="DY34" s="701"/>
      <c r="DZ34" s="701"/>
      <c r="EA34" s="701"/>
      <c r="EB34" s="701"/>
      <c r="EC34" s="722"/>
    </row>
    <row r="35" spans="2:133" ht="11.25" customHeight="1">
      <c r="B35" s="677" t="s">
        <v>324</v>
      </c>
      <c r="C35" s="678"/>
      <c r="D35" s="678"/>
      <c r="E35" s="678"/>
      <c r="F35" s="678"/>
      <c r="G35" s="678"/>
      <c r="H35" s="678"/>
      <c r="I35" s="678"/>
      <c r="J35" s="678"/>
      <c r="K35" s="678"/>
      <c r="L35" s="678"/>
      <c r="M35" s="678"/>
      <c r="N35" s="678"/>
      <c r="O35" s="678"/>
      <c r="P35" s="678"/>
      <c r="Q35" s="679"/>
      <c r="R35" s="680">
        <v>49182</v>
      </c>
      <c r="S35" s="681"/>
      <c r="T35" s="681"/>
      <c r="U35" s="681"/>
      <c r="V35" s="681"/>
      <c r="W35" s="681"/>
      <c r="X35" s="681"/>
      <c r="Y35" s="682"/>
      <c r="Z35" s="713">
        <v>0.4</v>
      </c>
      <c r="AA35" s="713"/>
      <c r="AB35" s="713"/>
      <c r="AC35" s="713"/>
      <c r="AD35" s="714" t="s">
        <v>137</v>
      </c>
      <c r="AE35" s="714"/>
      <c r="AF35" s="714"/>
      <c r="AG35" s="714"/>
      <c r="AH35" s="714"/>
      <c r="AI35" s="714"/>
      <c r="AJ35" s="714"/>
      <c r="AK35" s="714"/>
      <c r="AL35" s="683" t="s">
        <v>175</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127100</v>
      </c>
      <c r="CS35" s="699"/>
      <c r="CT35" s="699"/>
      <c r="CU35" s="699"/>
      <c r="CV35" s="699"/>
      <c r="CW35" s="699"/>
      <c r="CX35" s="699"/>
      <c r="CY35" s="700"/>
      <c r="CZ35" s="683">
        <v>0.9</v>
      </c>
      <c r="DA35" s="701"/>
      <c r="DB35" s="701"/>
      <c r="DC35" s="702"/>
      <c r="DD35" s="686">
        <v>96619</v>
      </c>
      <c r="DE35" s="699"/>
      <c r="DF35" s="699"/>
      <c r="DG35" s="699"/>
      <c r="DH35" s="699"/>
      <c r="DI35" s="699"/>
      <c r="DJ35" s="699"/>
      <c r="DK35" s="700"/>
      <c r="DL35" s="686">
        <v>96619</v>
      </c>
      <c r="DM35" s="699"/>
      <c r="DN35" s="699"/>
      <c r="DO35" s="699"/>
      <c r="DP35" s="699"/>
      <c r="DQ35" s="699"/>
      <c r="DR35" s="699"/>
      <c r="DS35" s="699"/>
      <c r="DT35" s="699"/>
      <c r="DU35" s="699"/>
      <c r="DV35" s="700"/>
      <c r="DW35" s="683">
        <v>1.6</v>
      </c>
      <c r="DX35" s="701"/>
      <c r="DY35" s="701"/>
      <c r="DZ35" s="701"/>
      <c r="EA35" s="701"/>
      <c r="EB35" s="701"/>
      <c r="EC35" s="722"/>
    </row>
    <row r="36" spans="2:133" ht="11.25" customHeight="1">
      <c r="B36" s="677" t="s">
        <v>328</v>
      </c>
      <c r="C36" s="678"/>
      <c r="D36" s="678"/>
      <c r="E36" s="678"/>
      <c r="F36" s="678"/>
      <c r="G36" s="678"/>
      <c r="H36" s="678"/>
      <c r="I36" s="678"/>
      <c r="J36" s="678"/>
      <c r="K36" s="678"/>
      <c r="L36" s="678"/>
      <c r="M36" s="678"/>
      <c r="N36" s="678"/>
      <c r="O36" s="678"/>
      <c r="P36" s="678"/>
      <c r="Q36" s="679"/>
      <c r="R36" s="680">
        <v>436733</v>
      </c>
      <c r="S36" s="681"/>
      <c r="T36" s="681"/>
      <c r="U36" s="681"/>
      <c r="V36" s="681"/>
      <c r="W36" s="681"/>
      <c r="X36" s="681"/>
      <c r="Y36" s="682"/>
      <c r="Z36" s="713">
        <v>3.1</v>
      </c>
      <c r="AA36" s="713"/>
      <c r="AB36" s="713"/>
      <c r="AC36" s="713"/>
      <c r="AD36" s="714" t="s">
        <v>137</v>
      </c>
      <c r="AE36" s="714"/>
      <c r="AF36" s="714"/>
      <c r="AG36" s="714"/>
      <c r="AH36" s="714"/>
      <c r="AI36" s="714"/>
      <c r="AJ36" s="714"/>
      <c r="AK36" s="714"/>
      <c r="AL36" s="683" t="s">
        <v>175</v>
      </c>
      <c r="AM36" s="684"/>
      <c r="AN36" s="684"/>
      <c r="AO36" s="715"/>
      <c r="AP36" s="235"/>
      <c r="AQ36" s="732" t="s">
        <v>329</v>
      </c>
      <c r="AR36" s="733"/>
      <c r="AS36" s="733"/>
      <c r="AT36" s="733"/>
      <c r="AU36" s="733"/>
      <c r="AV36" s="733"/>
      <c r="AW36" s="733"/>
      <c r="AX36" s="733"/>
      <c r="AY36" s="734"/>
      <c r="AZ36" s="735">
        <v>1590096</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47099</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4695736</v>
      </c>
      <c r="CS36" s="681"/>
      <c r="CT36" s="681"/>
      <c r="CU36" s="681"/>
      <c r="CV36" s="681"/>
      <c r="CW36" s="681"/>
      <c r="CX36" s="681"/>
      <c r="CY36" s="682"/>
      <c r="CZ36" s="683">
        <v>34.799999999999997</v>
      </c>
      <c r="DA36" s="701"/>
      <c r="DB36" s="701"/>
      <c r="DC36" s="702"/>
      <c r="DD36" s="686">
        <v>1761423</v>
      </c>
      <c r="DE36" s="681"/>
      <c r="DF36" s="681"/>
      <c r="DG36" s="681"/>
      <c r="DH36" s="681"/>
      <c r="DI36" s="681"/>
      <c r="DJ36" s="681"/>
      <c r="DK36" s="682"/>
      <c r="DL36" s="686">
        <v>1252960</v>
      </c>
      <c r="DM36" s="681"/>
      <c r="DN36" s="681"/>
      <c r="DO36" s="681"/>
      <c r="DP36" s="681"/>
      <c r="DQ36" s="681"/>
      <c r="DR36" s="681"/>
      <c r="DS36" s="681"/>
      <c r="DT36" s="681"/>
      <c r="DU36" s="681"/>
      <c r="DV36" s="682"/>
      <c r="DW36" s="683">
        <v>20.7</v>
      </c>
      <c r="DX36" s="701"/>
      <c r="DY36" s="701"/>
      <c r="DZ36" s="701"/>
      <c r="EA36" s="701"/>
      <c r="EB36" s="701"/>
      <c r="EC36" s="722"/>
    </row>
    <row r="37" spans="2:133" ht="11.25" customHeight="1">
      <c r="B37" s="677" t="s">
        <v>332</v>
      </c>
      <c r="C37" s="678"/>
      <c r="D37" s="678"/>
      <c r="E37" s="678"/>
      <c r="F37" s="678"/>
      <c r="G37" s="678"/>
      <c r="H37" s="678"/>
      <c r="I37" s="678"/>
      <c r="J37" s="678"/>
      <c r="K37" s="678"/>
      <c r="L37" s="678"/>
      <c r="M37" s="678"/>
      <c r="N37" s="678"/>
      <c r="O37" s="678"/>
      <c r="P37" s="678"/>
      <c r="Q37" s="679"/>
      <c r="R37" s="680">
        <v>180710</v>
      </c>
      <c r="S37" s="681"/>
      <c r="T37" s="681"/>
      <c r="U37" s="681"/>
      <c r="V37" s="681"/>
      <c r="W37" s="681"/>
      <c r="X37" s="681"/>
      <c r="Y37" s="682"/>
      <c r="Z37" s="713">
        <v>1.3</v>
      </c>
      <c r="AA37" s="713"/>
      <c r="AB37" s="713"/>
      <c r="AC37" s="713"/>
      <c r="AD37" s="714" t="s">
        <v>175</v>
      </c>
      <c r="AE37" s="714"/>
      <c r="AF37" s="714"/>
      <c r="AG37" s="714"/>
      <c r="AH37" s="714"/>
      <c r="AI37" s="714"/>
      <c r="AJ37" s="714"/>
      <c r="AK37" s="714"/>
      <c r="AL37" s="683" t="s">
        <v>245</v>
      </c>
      <c r="AM37" s="684"/>
      <c r="AN37" s="684"/>
      <c r="AO37" s="715"/>
      <c r="AQ37" s="723" t="s">
        <v>333</v>
      </c>
      <c r="AR37" s="724"/>
      <c r="AS37" s="724"/>
      <c r="AT37" s="724"/>
      <c r="AU37" s="724"/>
      <c r="AV37" s="724"/>
      <c r="AW37" s="724"/>
      <c r="AX37" s="724"/>
      <c r="AY37" s="725"/>
      <c r="AZ37" s="680">
        <v>291000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-48866</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830656</v>
      </c>
      <c r="CS37" s="699"/>
      <c r="CT37" s="699"/>
      <c r="CU37" s="699"/>
      <c r="CV37" s="699"/>
      <c r="CW37" s="699"/>
      <c r="CX37" s="699"/>
      <c r="CY37" s="700"/>
      <c r="CZ37" s="683">
        <v>6.2</v>
      </c>
      <c r="DA37" s="701"/>
      <c r="DB37" s="701"/>
      <c r="DC37" s="702"/>
      <c r="DD37" s="686">
        <v>830656</v>
      </c>
      <c r="DE37" s="699"/>
      <c r="DF37" s="699"/>
      <c r="DG37" s="699"/>
      <c r="DH37" s="699"/>
      <c r="DI37" s="699"/>
      <c r="DJ37" s="699"/>
      <c r="DK37" s="700"/>
      <c r="DL37" s="686">
        <v>830656</v>
      </c>
      <c r="DM37" s="699"/>
      <c r="DN37" s="699"/>
      <c r="DO37" s="699"/>
      <c r="DP37" s="699"/>
      <c r="DQ37" s="699"/>
      <c r="DR37" s="699"/>
      <c r="DS37" s="699"/>
      <c r="DT37" s="699"/>
      <c r="DU37" s="699"/>
      <c r="DV37" s="700"/>
      <c r="DW37" s="683">
        <v>13.7</v>
      </c>
      <c r="DX37" s="701"/>
      <c r="DY37" s="701"/>
      <c r="DZ37" s="701"/>
      <c r="EA37" s="701"/>
      <c r="EB37" s="701"/>
      <c r="EC37" s="722"/>
    </row>
    <row r="38" spans="2:133" ht="11.25" customHeight="1">
      <c r="B38" s="677" t="s">
        <v>336</v>
      </c>
      <c r="C38" s="678"/>
      <c r="D38" s="678"/>
      <c r="E38" s="678"/>
      <c r="F38" s="678"/>
      <c r="G38" s="678"/>
      <c r="H38" s="678"/>
      <c r="I38" s="678"/>
      <c r="J38" s="678"/>
      <c r="K38" s="678"/>
      <c r="L38" s="678"/>
      <c r="M38" s="678"/>
      <c r="N38" s="678"/>
      <c r="O38" s="678"/>
      <c r="P38" s="678"/>
      <c r="Q38" s="679"/>
      <c r="R38" s="680">
        <v>197699</v>
      </c>
      <c r="S38" s="681"/>
      <c r="T38" s="681"/>
      <c r="U38" s="681"/>
      <c r="V38" s="681"/>
      <c r="W38" s="681"/>
      <c r="X38" s="681"/>
      <c r="Y38" s="682"/>
      <c r="Z38" s="713">
        <v>1.4</v>
      </c>
      <c r="AA38" s="713"/>
      <c r="AB38" s="713"/>
      <c r="AC38" s="713"/>
      <c r="AD38" s="714">
        <v>8985</v>
      </c>
      <c r="AE38" s="714"/>
      <c r="AF38" s="714"/>
      <c r="AG38" s="714"/>
      <c r="AH38" s="714"/>
      <c r="AI38" s="714"/>
      <c r="AJ38" s="714"/>
      <c r="AK38" s="714"/>
      <c r="AL38" s="683">
        <v>0.2</v>
      </c>
      <c r="AM38" s="684"/>
      <c r="AN38" s="684"/>
      <c r="AO38" s="715"/>
      <c r="AQ38" s="723" t="s">
        <v>337</v>
      </c>
      <c r="AR38" s="724"/>
      <c r="AS38" s="724"/>
      <c r="AT38" s="724"/>
      <c r="AU38" s="724"/>
      <c r="AV38" s="724"/>
      <c r="AW38" s="724"/>
      <c r="AX38" s="724"/>
      <c r="AY38" s="725"/>
      <c r="AZ38" s="680" t="s">
        <v>137</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4111</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1299096</v>
      </c>
      <c r="CS38" s="681"/>
      <c r="CT38" s="681"/>
      <c r="CU38" s="681"/>
      <c r="CV38" s="681"/>
      <c r="CW38" s="681"/>
      <c r="CX38" s="681"/>
      <c r="CY38" s="682"/>
      <c r="CZ38" s="683">
        <v>9.6</v>
      </c>
      <c r="DA38" s="701"/>
      <c r="DB38" s="701"/>
      <c r="DC38" s="702"/>
      <c r="DD38" s="686">
        <v>1094869</v>
      </c>
      <c r="DE38" s="681"/>
      <c r="DF38" s="681"/>
      <c r="DG38" s="681"/>
      <c r="DH38" s="681"/>
      <c r="DI38" s="681"/>
      <c r="DJ38" s="681"/>
      <c r="DK38" s="682"/>
      <c r="DL38" s="686">
        <v>1005487</v>
      </c>
      <c r="DM38" s="681"/>
      <c r="DN38" s="681"/>
      <c r="DO38" s="681"/>
      <c r="DP38" s="681"/>
      <c r="DQ38" s="681"/>
      <c r="DR38" s="681"/>
      <c r="DS38" s="681"/>
      <c r="DT38" s="681"/>
      <c r="DU38" s="681"/>
      <c r="DV38" s="682"/>
      <c r="DW38" s="683">
        <v>16.600000000000001</v>
      </c>
      <c r="DX38" s="701"/>
      <c r="DY38" s="701"/>
      <c r="DZ38" s="701"/>
      <c r="EA38" s="701"/>
      <c r="EB38" s="701"/>
      <c r="EC38" s="722"/>
    </row>
    <row r="39" spans="2:133" ht="11.25" customHeight="1">
      <c r="B39" s="677" t="s">
        <v>340</v>
      </c>
      <c r="C39" s="678"/>
      <c r="D39" s="678"/>
      <c r="E39" s="678"/>
      <c r="F39" s="678"/>
      <c r="G39" s="678"/>
      <c r="H39" s="678"/>
      <c r="I39" s="678"/>
      <c r="J39" s="678"/>
      <c r="K39" s="678"/>
      <c r="L39" s="678"/>
      <c r="M39" s="678"/>
      <c r="N39" s="678"/>
      <c r="O39" s="678"/>
      <c r="P39" s="678"/>
      <c r="Q39" s="679"/>
      <c r="R39" s="680">
        <v>862481</v>
      </c>
      <c r="S39" s="681"/>
      <c r="T39" s="681"/>
      <c r="U39" s="681"/>
      <c r="V39" s="681"/>
      <c r="W39" s="681"/>
      <c r="X39" s="681"/>
      <c r="Y39" s="682"/>
      <c r="Z39" s="713">
        <v>6.2</v>
      </c>
      <c r="AA39" s="713"/>
      <c r="AB39" s="713"/>
      <c r="AC39" s="713"/>
      <c r="AD39" s="714" t="s">
        <v>245</v>
      </c>
      <c r="AE39" s="714"/>
      <c r="AF39" s="714"/>
      <c r="AG39" s="714"/>
      <c r="AH39" s="714"/>
      <c r="AI39" s="714"/>
      <c r="AJ39" s="714"/>
      <c r="AK39" s="714"/>
      <c r="AL39" s="683" t="s">
        <v>245</v>
      </c>
      <c r="AM39" s="684"/>
      <c r="AN39" s="684"/>
      <c r="AO39" s="715"/>
      <c r="AQ39" s="723" t="s">
        <v>341</v>
      </c>
      <c r="AR39" s="724"/>
      <c r="AS39" s="724"/>
      <c r="AT39" s="724"/>
      <c r="AU39" s="724"/>
      <c r="AV39" s="724"/>
      <c r="AW39" s="724"/>
      <c r="AX39" s="724"/>
      <c r="AY39" s="725"/>
      <c r="AZ39" s="680" t="s">
        <v>175</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6358</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202509</v>
      </c>
      <c r="CS39" s="699"/>
      <c r="CT39" s="699"/>
      <c r="CU39" s="699"/>
      <c r="CV39" s="699"/>
      <c r="CW39" s="699"/>
      <c r="CX39" s="699"/>
      <c r="CY39" s="700"/>
      <c r="CZ39" s="683">
        <v>1.5</v>
      </c>
      <c r="DA39" s="701"/>
      <c r="DB39" s="701"/>
      <c r="DC39" s="702"/>
      <c r="DD39" s="686">
        <v>199750</v>
      </c>
      <c r="DE39" s="699"/>
      <c r="DF39" s="699"/>
      <c r="DG39" s="699"/>
      <c r="DH39" s="699"/>
      <c r="DI39" s="699"/>
      <c r="DJ39" s="699"/>
      <c r="DK39" s="700"/>
      <c r="DL39" s="686" t="s">
        <v>175</v>
      </c>
      <c r="DM39" s="699"/>
      <c r="DN39" s="699"/>
      <c r="DO39" s="699"/>
      <c r="DP39" s="699"/>
      <c r="DQ39" s="699"/>
      <c r="DR39" s="699"/>
      <c r="DS39" s="699"/>
      <c r="DT39" s="699"/>
      <c r="DU39" s="699"/>
      <c r="DV39" s="700"/>
      <c r="DW39" s="683" t="s">
        <v>245</v>
      </c>
      <c r="DX39" s="701"/>
      <c r="DY39" s="701"/>
      <c r="DZ39" s="701"/>
      <c r="EA39" s="701"/>
      <c r="EB39" s="701"/>
      <c r="EC39" s="722"/>
    </row>
    <row r="40" spans="2:133" ht="11.25" customHeight="1">
      <c r="B40" s="677" t="s">
        <v>344</v>
      </c>
      <c r="C40" s="678"/>
      <c r="D40" s="678"/>
      <c r="E40" s="678"/>
      <c r="F40" s="678"/>
      <c r="G40" s="678"/>
      <c r="H40" s="678"/>
      <c r="I40" s="678"/>
      <c r="J40" s="678"/>
      <c r="K40" s="678"/>
      <c r="L40" s="678"/>
      <c r="M40" s="678"/>
      <c r="N40" s="678"/>
      <c r="O40" s="678"/>
      <c r="P40" s="678"/>
      <c r="Q40" s="679"/>
      <c r="R40" s="680" t="s">
        <v>245</v>
      </c>
      <c r="S40" s="681"/>
      <c r="T40" s="681"/>
      <c r="U40" s="681"/>
      <c r="V40" s="681"/>
      <c r="W40" s="681"/>
      <c r="X40" s="681"/>
      <c r="Y40" s="682"/>
      <c r="Z40" s="713" t="s">
        <v>175</v>
      </c>
      <c r="AA40" s="713"/>
      <c r="AB40" s="713"/>
      <c r="AC40" s="713"/>
      <c r="AD40" s="714" t="s">
        <v>245</v>
      </c>
      <c r="AE40" s="714"/>
      <c r="AF40" s="714"/>
      <c r="AG40" s="714"/>
      <c r="AH40" s="714"/>
      <c r="AI40" s="714"/>
      <c r="AJ40" s="714"/>
      <c r="AK40" s="714"/>
      <c r="AL40" s="683" t="s">
        <v>245</v>
      </c>
      <c r="AM40" s="684"/>
      <c r="AN40" s="684"/>
      <c r="AO40" s="715"/>
      <c r="AQ40" s="723" t="s">
        <v>345</v>
      </c>
      <c r="AR40" s="724"/>
      <c r="AS40" s="724"/>
      <c r="AT40" s="724"/>
      <c r="AU40" s="724"/>
      <c r="AV40" s="724"/>
      <c r="AW40" s="724"/>
      <c r="AX40" s="724"/>
      <c r="AY40" s="725"/>
      <c r="AZ40" s="680" t="s">
        <v>245</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79</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102807</v>
      </c>
      <c r="CS40" s="681"/>
      <c r="CT40" s="681"/>
      <c r="CU40" s="681"/>
      <c r="CV40" s="681"/>
      <c r="CW40" s="681"/>
      <c r="CX40" s="681"/>
      <c r="CY40" s="682"/>
      <c r="CZ40" s="683">
        <v>0.8</v>
      </c>
      <c r="DA40" s="701"/>
      <c r="DB40" s="701"/>
      <c r="DC40" s="702"/>
      <c r="DD40" s="686">
        <v>72807</v>
      </c>
      <c r="DE40" s="681"/>
      <c r="DF40" s="681"/>
      <c r="DG40" s="681"/>
      <c r="DH40" s="681"/>
      <c r="DI40" s="681"/>
      <c r="DJ40" s="681"/>
      <c r="DK40" s="682"/>
      <c r="DL40" s="686" t="s">
        <v>137</v>
      </c>
      <c r="DM40" s="681"/>
      <c r="DN40" s="681"/>
      <c r="DO40" s="681"/>
      <c r="DP40" s="681"/>
      <c r="DQ40" s="681"/>
      <c r="DR40" s="681"/>
      <c r="DS40" s="681"/>
      <c r="DT40" s="681"/>
      <c r="DU40" s="681"/>
      <c r="DV40" s="682"/>
      <c r="DW40" s="683" t="s">
        <v>137</v>
      </c>
      <c r="DX40" s="701"/>
      <c r="DY40" s="701"/>
      <c r="DZ40" s="701"/>
      <c r="EA40" s="701"/>
      <c r="EB40" s="701"/>
      <c r="EC40" s="722"/>
    </row>
    <row r="41" spans="2:133" ht="11.25" customHeight="1">
      <c r="B41" s="677" t="s">
        <v>349</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175</v>
      </c>
      <c r="AE41" s="714"/>
      <c r="AF41" s="714"/>
      <c r="AG41" s="714"/>
      <c r="AH41" s="714"/>
      <c r="AI41" s="714"/>
      <c r="AJ41" s="714"/>
      <c r="AK41" s="714"/>
      <c r="AL41" s="683" t="s">
        <v>245</v>
      </c>
      <c r="AM41" s="684"/>
      <c r="AN41" s="684"/>
      <c r="AO41" s="715"/>
      <c r="AQ41" s="723" t="s">
        <v>350</v>
      </c>
      <c r="AR41" s="724"/>
      <c r="AS41" s="724"/>
      <c r="AT41" s="724"/>
      <c r="AU41" s="724"/>
      <c r="AV41" s="724"/>
      <c r="AW41" s="724"/>
      <c r="AX41" s="724"/>
      <c r="AY41" s="725"/>
      <c r="AZ41" s="680">
        <v>350771</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2</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245</v>
      </c>
      <c r="CS41" s="699"/>
      <c r="CT41" s="699"/>
      <c r="CU41" s="699"/>
      <c r="CV41" s="699"/>
      <c r="CW41" s="699"/>
      <c r="CX41" s="699"/>
      <c r="CY41" s="700"/>
      <c r="CZ41" s="683" t="s">
        <v>245</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269681</v>
      </c>
      <c r="S42" s="681"/>
      <c r="T42" s="681"/>
      <c r="U42" s="681"/>
      <c r="V42" s="681"/>
      <c r="W42" s="681"/>
      <c r="X42" s="681"/>
      <c r="Y42" s="682"/>
      <c r="Z42" s="713">
        <v>1.9</v>
      </c>
      <c r="AA42" s="713"/>
      <c r="AB42" s="713"/>
      <c r="AC42" s="713"/>
      <c r="AD42" s="714" t="s">
        <v>175</v>
      </c>
      <c r="AE42" s="714"/>
      <c r="AF42" s="714"/>
      <c r="AG42" s="714"/>
      <c r="AH42" s="714"/>
      <c r="AI42" s="714"/>
      <c r="AJ42" s="714"/>
      <c r="AK42" s="714"/>
      <c r="AL42" s="683" t="s">
        <v>175</v>
      </c>
      <c r="AM42" s="684"/>
      <c r="AN42" s="684"/>
      <c r="AO42" s="715"/>
      <c r="AQ42" s="716" t="s">
        <v>354</v>
      </c>
      <c r="AR42" s="717"/>
      <c r="AS42" s="717"/>
      <c r="AT42" s="717"/>
      <c r="AU42" s="717"/>
      <c r="AV42" s="717"/>
      <c r="AW42" s="717"/>
      <c r="AX42" s="717"/>
      <c r="AY42" s="718"/>
      <c r="AZ42" s="664">
        <v>948325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343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1159373</v>
      </c>
      <c r="CS42" s="681"/>
      <c r="CT42" s="681"/>
      <c r="CU42" s="681"/>
      <c r="CV42" s="681"/>
      <c r="CW42" s="681"/>
      <c r="CX42" s="681"/>
      <c r="CY42" s="682"/>
      <c r="CZ42" s="683">
        <v>8.6</v>
      </c>
      <c r="DA42" s="684"/>
      <c r="DB42" s="684"/>
      <c r="DC42" s="685"/>
      <c r="DD42" s="686">
        <v>256962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13958629</v>
      </c>
      <c r="S43" s="703"/>
      <c r="T43" s="703"/>
      <c r="U43" s="703"/>
      <c r="V43" s="703"/>
      <c r="W43" s="703"/>
      <c r="X43" s="703"/>
      <c r="Y43" s="704"/>
      <c r="Z43" s="705">
        <v>100</v>
      </c>
      <c r="AA43" s="705"/>
      <c r="AB43" s="705"/>
      <c r="AC43" s="705"/>
      <c r="AD43" s="706">
        <v>5780847</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11600</v>
      </c>
      <c r="CS43" s="699"/>
      <c r="CT43" s="699"/>
      <c r="CU43" s="699"/>
      <c r="CV43" s="699"/>
      <c r="CW43" s="699"/>
      <c r="CX43" s="699"/>
      <c r="CY43" s="700"/>
      <c r="CZ43" s="683">
        <v>0.1</v>
      </c>
      <c r="DA43" s="701"/>
      <c r="DB43" s="701"/>
      <c r="DC43" s="702"/>
      <c r="DD43" s="686">
        <v>7356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1159373</v>
      </c>
      <c r="CS44" s="681"/>
      <c r="CT44" s="681"/>
      <c r="CU44" s="681"/>
      <c r="CV44" s="681"/>
      <c r="CW44" s="681"/>
      <c r="CX44" s="681"/>
      <c r="CY44" s="682"/>
      <c r="CZ44" s="683">
        <v>8.6</v>
      </c>
      <c r="DA44" s="684"/>
      <c r="DB44" s="684"/>
      <c r="DC44" s="685"/>
      <c r="DD44" s="686">
        <v>256962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524104</v>
      </c>
      <c r="CS45" s="699"/>
      <c r="CT45" s="699"/>
      <c r="CU45" s="699"/>
      <c r="CV45" s="699"/>
      <c r="CW45" s="699"/>
      <c r="CX45" s="699"/>
      <c r="CY45" s="700"/>
      <c r="CZ45" s="683">
        <v>3.9</v>
      </c>
      <c r="DA45" s="701"/>
      <c r="DB45" s="701"/>
      <c r="DC45" s="702"/>
      <c r="DD45" s="686">
        <v>23700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439919</v>
      </c>
      <c r="CS46" s="681"/>
      <c r="CT46" s="681"/>
      <c r="CU46" s="681"/>
      <c r="CV46" s="681"/>
      <c r="CW46" s="681"/>
      <c r="CX46" s="681"/>
      <c r="CY46" s="682"/>
      <c r="CZ46" s="683">
        <v>3.3</v>
      </c>
      <c r="DA46" s="684"/>
      <c r="DB46" s="684"/>
      <c r="DC46" s="685"/>
      <c r="DD46" s="686">
        <v>221712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175</v>
      </c>
      <c r="CS47" s="699"/>
      <c r="CT47" s="699"/>
      <c r="CU47" s="699"/>
      <c r="CV47" s="699"/>
      <c r="CW47" s="699"/>
      <c r="CX47" s="699"/>
      <c r="CY47" s="700"/>
      <c r="CZ47" s="683" t="s">
        <v>175</v>
      </c>
      <c r="DA47" s="701"/>
      <c r="DB47" s="701"/>
      <c r="DC47" s="702"/>
      <c r="DD47" s="686" t="s">
        <v>175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175</v>
      </c>
      <c r="CS48" s="681"/>
      <c r="CT48" s="681"/>
      <c r="CU48" s="681"/>
      <c r="CV48" s="681"/>
      <c r="CW48" s="681"/>
      <c r="CX48" s="681"/>
      <c r="CY48" s="682"/>
      <c r="CZ48" s="683" t="s">
        <v>175</v>
      </c>
      <c r="DA48" s="684"/>
      <c r="DB48" s="684"/>
      <c r="DC48" s="685"/>
      <c r="DD48" s="686" t="s">
        <v>175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13505043</v>
      </c>
      <c r="CS49" s="665"/>
      <c r="CT49" s="665"/>
      <c r="CU49" s="665"/>
      <c r="CV49" s="665"/>
      <c r="CW49" s="665"/>
      <c r="CX49" s="665"/>
      <c r="CY49" s="666"/>
      <c r="CZ49" s="667">
        <v>100</v>
      </c>
      <c r="DA49" s="668"/>
      <c r="DB49" s="668"/>
      <c r="DC49" s="669"/>
      <c r="DD49" s="670">
        <v>7020281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GhYe6USnBF5CdfGgeCqS6pwxIGY5bzkUN15eNO6Z3Meb74Y4SQhEGMulMmnjIE/lrqLQcv/Hg6Ut+hpwMEp8A==" saltValue="9+Lo9VAVmHkuOJQmMzEH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topLeftCell="V7" zoomScale="70"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9">
        <v>13959</v>
      </c>
      <c r="R7" s="1200"/>
      <c r="S7" s="1200"/>
      <c r="T7" s="1200"/>
      <c r="U7" s="1200"/>
      <c r="V7" s="1200">
        <v>13505</v>
      </c>
      <c r="W7" s="1200"/>
      <c r="X7" s="1200"/>
      <c r="Y7" s="1200"/>
      <c r="Z7" s="1200"/>
      <c r="AA7" s="1200">
        <v>454</v>
      </c>
      <c r="AB7" s="1200"/>
      <c r="AC7" s="1200"/>
      <c r="AD7" s="1200"/>
      <c r="AE7" s="1201"/>
      <c r="AF7" s="1202">
        <v>394</v>
      </c>
      <c r="AG7" s="1203"/>
      <c r="AH7" s="1203"/>
      <c r="AI7" s="1203"/>
      <c r="AJ7" s="1204"/>
      <c r="AK7" s="1186" t="s">
        <v>583</v>
      </c>
      <c r="AL7" s="1187"/>
      <c r="AM7" s="1187"/>
      <c r="AN7" s="1187"/>
      <c r="AO7" s="1187"/>
      <c r="AP7" s="1187">
        <v>7793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13959</v>
      </c>
      <c r="R23" s="1164"/>
      <c r="S23" s="1164"/>
      <c r="T23" s="1164"/>
      <c r="U23" s="1164"/>
      <c r="V23" s="1164">
        <v>13505</v>
      </c>
      <c r="W23" s="1164"/>
      <c r="X23" s="1164"/>
      <c r="Y23" s="1164"/>
      <c r="Z23" s="1164"/>
      <c r="AA23" s="1164">
        <v>454</v>
      </c>
      <c r="AB23" s="1164"/>
      <c r="AC23" s="1164"/>
      <c r="AD23" s="1164"/>
      <c r="AE23" s="1165"/>
      <c r="AF23" s="1166">
        <v>394</v>
      </c>
      <c r="AG23" s="1164"/>
      <c r="AH23" s="1164"/>
      <c r="AI23" s="1164"/>
      <c r="AJ23" s="1167"/>
      <c r="AK23" s="1168"/>
      <c r="AL23" s="1169"/>
      <c r="AM23" s="1169"/>
      <c r="AN23" s="1169"/>
      <c r="AO23" s="1169"/>
      <c r="AP23" s="1164">
        <v>7793</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3205</v>
      </c>
      <c r="R28" s="1149"/>
      <c r="S28" s="1149"/>
      <c r="T28" s="1149"/>
      <c r="U28" s="1149"/>
      <c r="V28" s="1149">
        <v>3158</v>
      </c>
      <c r="W28" s="1149"/>
      <c r="X28" s="1149"/>
      <c r="Y28" s="1149"/>
      <c r="Z28" s="1149"/>
      <c r="AA28" s="1149">
        <v>47</v>
      </c>
      <c r="AB28" s="1149"/>
      <c r="AC28" s="1149"/>
      <c r="AD28" s="1149"/>
      <c r="AE28" s="1150"/>
      <c r="AF28" s="1151">
        <v>47</v>
      </c>
      <c r="AG28" s="1149"/>
      <c r="AH28" s="1149"/>
      <c r="AI28" s="1149"/>
      <c r="AJ28" s="1152"/>
      <c r="AK28" s="1153">
        <v>351</v>
      </c>
      <c r="AL28" s="1141"/>
      <c r="AM28" s="1141"/>
      <c r="AN28" s="1141"/>
      <c r="AO28" s="1141"/>
      <c r="AP28" s="1141" t="s">
        <v>584</v>
      </c>
      <c r="AQ28" s="1141"/>
      <c r="AR28" s="1141"/>
      <c r="AS28" s="1141"/>
      <c r="AT28" s="1141"/>
      <c r="AU28" s="1141" t="s">
        <v>584</v>
      </c>
      <c r="AV28" s="1141"/>
      <c r="AW28" s="1141"/>
      <c r="AX28" s="1141"/>
      <c r="AY28" s="1141"/>
      <c r="AZ28" s="1142" t="s">
        <v>585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453</v>
      </c>
      <c r="R29" s="1139"/>
      <c r="S29" s="1139"/>
      <c r="T29" s="1139"/>
      <c r="U29" s="1139"/>
      <c r="V29" s="1139">
        <v>438</v>
      </c>
      <c r="W29" s="1139"/>
      <c r="X29" s="1139"/>
      <c r="Y29" s="1139"/>
      <c r="Z29" s="1139"/>
      <c r="AA29" s="1139">
        <v>15</v>
      </c>
      <c r="AB29" s="1139"/>
      <c r="AC29" s="1139"/>
      <c r="AD29" s="1139"/>
      <c r="AE29" s="1140"/>
      <c r="AF29" s="1114">
        <v>15</v>
      </c>
      <c r="AG29" s="1115"/>
      <c r="AH29" s="1115"/>
      <c r="AI29" s="1115"/>
      <c r="AJ29" s="1116"/>
      <c r="AK29" s="1075">
        <v>126</v>
      </c>
      <c r="AL29" s="1066"/>
      <c r="AM29" s="1066"/>
      <c r="AN29" s="1066"/>
      <c r="AO29" s="1066"/>
      <c r="AP29" s="1066" t="s">
        <v>583</v>
      </c>
      <c r="AQ29" s="1066"/>
      <c r="AR29" s="1066"/>
      <c r="AS29" s="1066"/>
      <c r="AT29" s="1066"/>
      <c r="AU29" s="1066" t="s">
        <v>583</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713</v>
      </c>
      <c r="R30" s="1139"/>
      <c r="S30" s="1139"/>
      <c r="T30" s="1139"/>
      <c r="U30" s="1139"/>
      <c r="V30" s="1139">
        <v>772</v>
      </c>
      <c r="W30" s="1139"/>
      <c r="X30" s="1139"/>
      <c r="Y30" s="1139"/>
      <c r="Z30" s="1139"/>
      <c r="AA30" s="1139">
        <v>-59</v>
      </c>
      <c r="AB30" s="1139"/>
      <c r="AC30" s="1139"/>
      <c r="AD30" s="1139"/>
      <c r="AE30" s="1140"/>
      <c r="AF30" s="1114">
        <v>301</v>
      </c>
      <c r="AG30" s="1115"/>
      <c r="AH30" s="1115"/>
      <c r="AI30" s="1115"/>
      <c r="AJ30" s="1116"/>
      <c r="AK30" s="1075">
        <v>291</v>
      </c>
      <c r="AL30" s="1066"/>
      <c r="AM30" s="1066"/>
      <c r="AN30" s="1066"/>
      <c r="AO30" s="1066"/>
      <c r="AP30" s="1066">
        <v>6957</v>
      </c>
      <c r="AQ30" s="1066"/>
      <c r="AR30" s="1066"/>
      <c r="AS30" s="1066"/>
      <c r="AT30" s="1066"/>
      <c r="AU30" s="1066">
        <v>6271</v>
      </c>
      <c r="AV30" s="1066"/>
      <c r="AW30" s="1066"/>
      <c r="AX30" s="1066"/>
      <c r="AY30" s="1066"/>
      <c r="AZ30" s="1137" t="s">
        <v>583</v>
      </c>
      <c r="BA30" s="1137"/>
      <c r="BB30" s="1137"/>
      <c r="BC30" s="1137"/>
      <c r="BD30" s="1137"/>
      <c r="BE30" s="1127" t="s">
        <v>408</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363</v>
      </c>
      <c r="AG63" s="1054"/>
      <c r="AH63" s="1054"/>
      <c r="AI63" s="1054"/>
      <c r="AJ63" s="1125"/>
      <c r="AK63" s="1126"/>
      <c r="AL63" s="1058"/>
      <c r="AM63" s="1058"/>
      <c r="AN63" s="1058"/>
      <c r="AO63" s="1058"/>
      <c r="AP63" s="1054">
        <v>6957</v>
      </c>
      <c r="AQ63" s="1054"/>
      <c r="AR63" s="1054"/>
      <c r="AS63" s="1054"/>
      <c r="AT63" s="1054"/>
      <c r="AU63" s="1054">
        <v>6271</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587</v>
      </c>
      <c r="C68" s="1081"/>
      <c r="D68" s="1081"/>
      <c r="E68" s="1081"/>
      <c r="F68" s="1081"/>
      <c r="G68" s="1081"/>
      <c r="H68" s="1081"/>
      <c r="I68" s="1081"/>
      <c r="J68" s="1081"/>
      <c r="K68" s="1081"/>
      <c r="L68" s="1081"/>
      <c r="M68" s="1081"/>
      <c r="N68" s="1081"/>
      <c r="O68" s="1081"/>
      <c r="P68" s="1082"/>
      <c r="Q68" s="1083">
        <v>4378</v>
      </c>
      <c r="R68" s="1077"/>
      <c r="S68" s="1077"/>
      <c r="T68" s="1077"/>
      <c r="U68" s="1077"/>
      <c r="V68" s="1077">
        <v>4352</v>
      </c>
      <c r="W68" s="1077"/>
      <c r="X68" s="1077"/>
      <c r="Y68" s="1077"/>
      <c r="Z68" s="1077"/>
      <c r="AA68" s="1077">
        <v>26</v>
      </c>
      <c r="AB68" s="1077"/>
      <c r="AC68" s="1077"/>
      <c r="AD68" s="1077"/>
      <c r="AE68" s="1077"/>
      <c r="AF68" s="1077">
        <v>26</v>
      </c>
      <c r="AG68" s="1077"/>
      <c r="AH68" s="1077"/>
      <c r="AI68" s="1077"/>
      <c r="AJ68" s="1077"/>
      <c r="AK68" s="1077">
        <v>20</v>
      </c>
      <c r="AL68" s="1077"/>
      <c r="AM68" s="1077"/>
      <c r="AN68" s="1077"/>
      <c r="AO68" s="1077"/>
      <c r="AP68" s="1077">
        <v>1716</v>
      </c>
      <c r="AQ68" s="1077"/>
      <c r="AR68" s="1077"/>
      <c r="AS68" s="1077"/>
      <c r="AT68" s="1077"/>
      <c r="AU68" s="1077">
        <v>440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588</v>
      </c>
      <c r="C69" s="1070"/>
      <c r="D69" s="1070"/>
      <c r="E69" s="1070"/>
      <c r="F69" s="1070"/>
      <c r="G69" s="1070"/>
      <c r="H69" s="1070"/>
      <c r="I69" s="1070"/>
      <c r="J69" s="1070"/>
      <c r="K69" s="1070"/>
      <c r="L69" s="1070"/>
      <c r="M69" s="1070"/>
      <c r="N69" s="1070"/>
      <c r="O69" s="1070"/>
      <c r="P69" s="1071"/>
      <c r="Q69" s="1072">
        <v>1891</v>
      </c>
      <c r="R69" s="1066"/>
      <c r="S69" s="1066"/>
      <c r="T69" s="1066"/>
      <c r="U69" s="1066"/>
      <c r="V69" s="1066">
        <v>1844</v>
      </c>
      <c r="W69" s="1066"/>
      <c r="X69" s="1066"/>
      <c r="Y69" s="1066"/>
      <c r="Z69" s="1066"/>
      <c r="AA69" s="1066">
        <v>47</v>
      </c>
      <c r="AB69" s="1066"/>
      <c r="AC69" s="1066"/>
      <c r="AD69" s="1066"/>
      <c r="AE69" s="1066"/>
      <c r="AF69" s="1066">
        <v>47</v>
      </c>
      <c r="AG69" s="1066"/>
      <c r="AH69" s="1066"/>
      <c r="AI69" s="1066"/>
      <c r="AJ69" s="1066"/>
      <c r="AK69" s="1066" t="s">
        <v>519</v>
      </c>
      <c r="AL69" s="1066"/>
      <c r="AM69" s="1066"/>
      <c r="AN69" s="1066"/>
      <c r="AO69" s="1066"/>
      <c r="AP69" s="1066" t="s">
        <v>519</v>
      </c>
      <c r="AQ69" s="1066"/>
      <c r="AR69" s="1066"/>
      <c r="AS69" s="1066"/>
      <c r="AT69" s="1066"/>
      <c r="AU69" s="1066" t="s">
        <v>519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589</v>
      </c>
      <c r="C70" s="1070"/>
      <c r="D70" s="1070"/>
      <c r="E70" s="1070"/>
      <c r="F70" s="1070"/>
      <c r="G70" s="1070"/>
      <c r="H70" s="1070"/>
      <c r="I70" s="1070"/>
      <c r="J70" s="1070"/>
      <c r="K70" s="1070"/>
      <c r="L70" s="1070"/>
      <c r="M70" s="1070"/>
      <c r="N70" s="1070"/>
      <c r="O70" s="1070"/>
      <c r="P70" s="1071"/>
      <c r="Q70" s="1072">
        <v>70477</v>
      </c>
      <c r="R70" s="1066"/>
      <c r="S70" s="1066"/>
      <c r="T70" s="1066"/>
      <c r="U70" s="1066"/>
      <c r="V70" s="1066">
        <v>68238</v>
      </c>
      <c r="W70" s="1066"/>
      <c r="X70" s="1066"/>
      <c r="Y70" s="1066"/>
      <c r="Z70" s="1066"/>
      <c r="AA70" s="1066">
        <v>2239</v>
      </c>
      <c r="AB70" s="1066"/>
      <c r="AC70" s="1066"/>
      <c r="AD70" s="1066"/>
      <c r="AE70" s="1066"/>
      <c r="AF70" s="1066">
        <v>2239</v>
      </c>
      <c r="AG70" s="1066"/>
      <c r="AH70" s="1066"/>
      <c r="AI70" s="1066"/>
      <c r="AJ70" s="1066"/>
      <c r="AK70" s="1066">
        <v>1112</v>
      </c>
      <c r="AL70" s="1066"/>
      <c r="AM70" s="1066"/>
      <c r="AN70" s="1066"/>
      <c r="AO70" s="1066"/>
      <c r="AP70" s="1066" t="s">
        <v>519</v>
      </c>
      <c r="AQ70" s="1066"/>
      <c r="AR70" s="1066"/>
      <c r="AS70" s="1066"/>
      <c r="AT70" s="1066"/>
      <c r="AU70" s="1066" t="s">
        <v>519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590</v>
      </c>
      <c r="C71" s="1070"/>
      <c r="D71" s="1070"/>
      <c r="E71" s="1070"/>
      <c r="F71" s="1070"/>
      <c r="G71" s="1070"/>
      <c r="H71" s="1070"/>
      <c r="I71" s="1070"/>
      <c r="J71" s="1070"/>
      <c r="K71" s="1070"/>
      <c r="L71" s="1070"/>
      <c r="M71" s="1070"/>
      <c r="N71" s="1070"/>
      <c r="O71" s="1070"/>
      <c r="P71" s="1071"/>
      <c r="Q71" s="1072">
        <v>168</v>
      </c>
      <c r="R71" s="1066"/>
      <c r="S71" s="1066"/>
      <c r="T71" s="1066"/>
      <c r="U71" s="1066"/>
      <c r="V71" s="1066">
        <v>146</v>
      </c>
      <c r="W71" s="1066"/>
      <c r="X71" s="1066"/>
      <c r="Y71" s="1066"/>
      <c r="Z71" s="1066"/>
      <c r="AA71" s="1066">
        <v>21</v>
      </c>
      <c r="AB71" s="1066"/>
      <c r="AC71" s="1066"/>
      <c r="AD71" s="1066"/>
      <c r="AE71" s="1066"/>
      <c r="AF71" s="1066">
        <v>21</v>
      </c>
      <c r="AG71" s="1066"/>
      <c r="AH71" s="1066"/>
      <c r="AI71" s="1066"/>
      <c r="AJ71" s="1066"/>
      <c r="AK71" s="1066" t="s">
        <v>519</v>
      </c>
      <c r="AL71" s="1066"/>
      <c r="AM71" s="1066"/>
      <c r="AN71" s="1066"/>
      <c r="AO71" s="1066"/>
      <c r="AP71" s="1066" t="s">
        <v>519</v>
      </c>
      <c r="AQ71" s="1066"/>
      <c r="AR71" s="1066"/>
      <c r="AS71" s="1066"/>
      <c r="AT71" s="1066"/>
      <c r="AU71" s="1066" t="s">
        <v>519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591</v>
      </c>
      <c r="C72" s="1070"/>
      <c r="D72" s="1070"/>
      <c r="E72" s="1070"/>
      <c r="F72" s="1070"/>
      <c r="G72" s="1070"/>
      <c r="H72" s="1070"/>
      <c r="I72" s="1070"/>
      <c r="J72" s="1070"/>
      <c r="K72" s="1070"/>
      <c r="L72" s="1070"/>
      <c r="M72" s="1070"/>
      <c r="N72" s="1070"/>
      <c r="O72" s="1070"/>
      <c r="P72" s="1071"/>
      <c r="Q72" s="1072">
        <v>772932</v>
      </c>
      <c r="R72" s="1066"/>
      <c r="S72" s="1066"/>
      <c r="T72" s="1066"/>
      <c r="U72" s="1066"/>
      <c r="V72" s="1066">
        <v>740589</v>
      </c>
      <c r="W72" s="1066"/>
      <c r="X72" s="1066"/>
      <c r="Y72" s="1066"/>
      <c r="Z72" s="1066"/>
      <c r="AA72" s="1066">
        <v>32343</v>
      </c>
      <c r="AB72" s="1066"/>
      <c r="AC72" s="1066"/>
      <c r="AD72" s="1066"/>
      <c r="AE72" s="1066"/>
      <c r="AF72" s="1066">
        <v>32343</v>
      </c>
      <c r="AG72" s="1066"/>
      <c r="AH72" s="1066"/>
      <c r="AI72" s="1066"/>
      <c r="AJ72" s="1066"/>
      <c r="AK72" s="1066">
        <v>691</v>
      </c>
      <c r="AL72" s="1066"/>
      <c r="AM72" s="1066"/>
      <c r="AN72" s="1066"/>
      <c r="AO72" s="1066"/>
      <c r="AP72" s="1066" t="s">
        <v>519</v>
      </c>
      <c r="AQ72" s="1066"/>
      <c r="AR72" s="1066"/>
      <c r="AS72" s="1066"/>
      <c r="AT72" s="1066"/>
      <c r="AU72" s="1066" t="s">
        <v>519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592</v>
      </c>
      <c r="C73" s="1070"/>
      <c r="D73" s="1070"/>
      <c r="E73" s="1070"/>
      <c r="F73" s="1070"/>
      <c r="G73" s="1070"/>
      <c r="H73" s="1070"/>
      <c r="I73" s="1070"/>
      <c r="J73" s="1070"/>
      <c r="K73" s="1070"/>
      <c r="L73" s="1070"/>
      <c r="M73" s="1070"/>
      <c r="N73" s="1070"/>
      <c r="O73" s="1070"/>
      <c r="P73" s="1071"/>
      <c r="Q73" s="1072">
        <v>2</v>
      </c>
      <c r="R73" s="1066"/>
      <c r="S73" s="1066"/>
      <c r="T73" s="1066"/>
      <c r="U73" s="1066"/>
      <c r="V73" s="1066">
        <v>1</v>
      </c>
      <c r="W73" s="1066"/>
      <c r="X73" s="1066"/>
      <c r="Y73" s="1066"/>
      <c r="Z73" s="1066"/>
      <c r="AA73" s="1066">
        <v>1</v>
      </c>
      <c r="AB73" s="1066"/>
      <c r="AC73" s="1066"/>
      <c r="AD73" s="1066"/>
      <c r="AE73" s="1066"/>
      <c r="AF73" s="1066">
        <v>1</v>
      </c>
      <c r="AG73" s="1066"/>
      <c r="AH73" s="1066"/>
      <c r="AI73" s="1066"/>
      <c r="AJ73" s="1066"/>
      <c r="AK73" s="1066" t="s">
        <v>519</v>
      </c>
      <c r="AL73" s="1066"/>
      <c r="AM73" s="1066"/>
      <c r="AN73" s="1066"/>
      <c r="AO73" s="1066"/>
      <c r="AP73" s="1066" t="s">
        <v>519</v>
      </c>
      <c r="AQ73" s="1066"/>
      <c r="AR73" s="1066"/>
      <c r="AS73" s="1066"/>
      <c r="AT73" s="1066"/>
      <c r="AU73" s="1066" t="s">
        <v>519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593</v>
      </c>
      <c r="C74" s="1070"/>
      <c r="D74" s="1070"/>
      <c r="E74" s="1070"/>
      <c r="F74" s="1070"/>
      <c r="G74" s="1070"/>
      <c r="H74" s="1070"/>
      <c r="I74" s="1070"/>
      <c r="J74" s="1070"/>
      <c r="K74" s="1070"/>
      <c r="L74" s="1070"/>
      <c r="M74" s="1070"/>
      <c r="N74" s="1070"/>
      <c r="O74" s="1070"/>
      <c r="P74" s="1071"/>
      <c r="Q74" s="1072">
        <v>83</v>
      </c>
      <c r="R74" s="1066"/>
      <c r="S74" s="1066"/>
      <c r="T74" s="1066"/>
      <c r="U74" s="1066"/>
      <c r="V74" s="1066">
        <v>81</v>
      </c>
      <c r="W74" s="1066"/>
      <c r="X74" s="1066"/>
      <c r="Y74" s="1066"/>
      <c r="Z74" s="1066"/>
      <c r="AA74" s="1066">
        <v>2</v>
      </c>
      <c r="AB74" s="1066"/>
      <c r="AC74" s="1066"/>
      <c r="AD74" s="1066"/>
      <c r="AE74" s="1066"/>
      <c r="AF74" s="1066">
        <v>2</v>
      </c>
      <c r="AG74" s="1066"/>
      <c r="AH74" s="1066"/>
      <c r="AI74" s="1066"/>
      <c r="AJ74" s="1066"/>
      <c r="AK74" s="1066" t="s">
        <v>519</v>
      </c>
      <c r="AL74" s="1066"/>
      <c r="AM74" s="1066"/>
      <c r="AN74" s="1066"/>
      <c r="AO74" s="1066"/>
      <c r="AP74" s="1066" t="s">
        <v>519</v>
      </c>
      <c r="AQ74" s="1066"/>
      <c r="AR74" s="1066"/>
      <c r="AS74" s="1066"/>
      <c r="AT74" s="1066"/>
      <c r="AU74" s="1066" t="s">
        <v>519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594</v>
      </c>
      <c r="C75" s="1070"/>
      <c r="D75" s="1070"/>
      <c r="E75" s="1070"/>
      <c r="F75" s="1070"/>
      <c r="G75" s="1070"/>
      <c r="H75" s="1070"/>
      <c r="I75" s="1070"/>
      <c r="J75" s="1070"/>
      <c r="K75" s="1070"/>
      <c r="L75" s="1070"/>
      <c r="M75" s="1070"/>
      <c r="N75" s="1070"/>
      <c r="O75" s="1070"/>
      <c r="P75" s="1071"/>
      <c r="Q75" s="1073">
        <v>236</v>
      </c>
      <c r="R75" s="1074"/>
      <c r="S75" s="1074"/>
      <c r="T75" s="1074"/>
      <c r="U75" s="1075"/>
      <c r="V75" s="1076">
        <v>228</v>
      </c>
      <c r="W75" s="1074"/>
      <c r="X75" s="1074"/>
      <c r="Y75" s="1074"/>
      <c r="Z75" s="1075"/>
      <c r="AA75" s="1076">
        <v>8</v>
      </c>
      <c r="AB75" s="1074"/>
      <c r="AC75" s="1074"/>
      <c r="AD75" s="1074"/>
      <c r="AE75" s="1075"/>
      <c r="AF75" s="1076">
        <v>8</v>
      </c>
      <c r="AG75" s="1074"/>
      <c r="AH75" s="1074"/>
      <c r="AI75" s="1074"/>
      <c r="AJ75" s="1075"/>
      <c r="AK75" s="1076">
        <v>45</v>
      </c>
      <c r="AL75" s="1074"/>
      <c r="AM75" s="1074"/>
      <c r="AN75" s="1074"/>
      <c r="AO75" s="1075"/>
      <c r="AP75" s="1076" t="s">
        <v>519</v>
      </c>
      <c r="AQ75" s="1074"/>
      <c r="AR75" s="1074"/>
      <c r="AS75" s="1074"/>
      <c r="AT75" s="1075"/>
      <c r="AU75" s="1076" t="s">
        <v>519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595</v>
      </c>
      <c r="C76" s="1070"/>
      <c r="D76" s="1070"/>
      <c r="E76" s="1070"/>
      <c r="F76" s="1070"/>
      <c r="G76" s="1070"/>
      <c r="H76" s="1070"/>
      <c r="I76" s="1070"/>
      <c r="J76" s="1070"/>
      <c r="K76" s="1070"/>
      <c r="L76" s="1070"/>
      <c r="M76" s="1070"/>
      <c r="N76" s="1070"/>
      <c r="O76" s="1070"/>
      <c r="P76" s="1071"/>
      <c r="Q76" s="1073">
        <v>65</v>
      </c>
      <c r="R76" s="1074"/>
      <c r="S76" s="1074"/>
      <c r="T76" s="1074"/>
      <c r="U76" s="1075"/>
      <c r="V76" s="1076">
        <v>65</v>
      </c>
      <c r="W76" s="1074"/>
      <c r="X76" s="1074"/>
      <c r="Y76" s="1074"/>
      <c r="Z76" s="1075"/>
      <c r="AA76" s="1076" t="s">
        <v>519</v>
      </c>
      <c r="AB76" s="1074"/>
      <c r="AC76" s="1074"/>
      <c r="AD76" s="1074"/>
      <c r="AE76" s="1075"/>
      <c r="AF76" s="1076" t="s">
        <v>519</v>
      </c>
      <c r="AG76" s="1074"/>
      <c r="AH76" s="1074"/>
      <c r="AI76" s="1074"/>
      <c r="AJ76" s="1075"/>
      <c r="AK76" s="1076" t="s">
        <v>519</v>
      </c>
      <c r="AL76" s="1074"/>
      <c r="AM76" s="1074"/>
      <c r="AN76" s="1074"/>
      <c r="AO76" s="1075"/>
      <c r="AP76" s="1076" t="s">
        <v>519</v>
      </c>
      <c r="AQ76" s="1074"/>
      <c r="AR76" s="1074"/>
      <c r="AS76" s="1074"/>
      <c r="AT76" s="1075"/>
      <c r="AU76" s="1076" t="s">
        <v>519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596</v>
      </c>
      <c r="C77" s="1070"/>
      <c r="D77" s="1070"/>
      <c r="E77" s="1070"/>
      <c r="F77" s="1070"/>
      <c r="G77" s="1070"/>
      <c r="H77" s="1070"/>
      <c r="I77" s="1070"/>
      <c r="J77" s="1070"/>
      <c r="K77" s="1070"/>
      <c r="L77" s="1070"/>
      <c r="M77" s="1070"/>
      <c r="N77" s="1070"/>
      <c r="O77" s="1070"/>
      <c r="P77" s="1071"/>
      <c r="Q77" s="1073">
        <v>198</v>
      </c>
      <c r="R77" s="1074"/>
      <c r="S77" s="1074"/>
      <c r="T77" s="1074"/>
      <c r="U77" s="1075"/>
      <c r="V77" s="1076">
        <v>188</v>
      </c>
      <c r="W77" s="1074"/>
      <c r="X77" s="1074"/>
      <c r="Y77" s="1074"/>
      <c r="Z77" s="1075"/>
      <c r="AA77" s="1076">
        <v>10</v>
      </c>
      <c r="AB77" s="1074"/>
      <c r="AC77" s="1074"/>
      <c r="AD77" s="1074"/>
      <c r="AE77" s="1075"/>
      <c r="AF77" s="1076">
        <v>10</v>
      </c>
      <c r="AG77" s="1074"/>
      <c r="AH77" s="1074"/>
      <c r="AI77" s="1074"/>
      <c r="AJ77" s="1075"/>
      <c r="AK77" s="1076" t="s">
        <v>519</v>
      </c>
      <c r="AL77" s="1074"/>
      <c r="AM77" s="1074"/>
      <c r="AN77" s="1074"/>
      <c r="AO77" s="1075"/>
      <c r="AP77" s="1076" t="s">
        <v>519</v>
      </c>
      <c r="AQ77" s="1074"/>
      <c r="AR77" s="1074"/>
      <c r="AS77" s="1074"/>
      <c r="AT77" s="1075"/>
      <c r="AU77" s="1076" t="s">
        <v>519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34697</v>
      </c>
      <c r="AG88" s="1054"/>
      <c r="AH88" s="1054"/>
      <c r="AI88" s="1054"/>
      <c r="AJ88" s="1054"/>
      <c r="AK88" s="1058"/>
      <c r="AL88" s="1058"/>
      <c r="AM88" s="1058"/>
      <c r="AN88" s="1058"/>
      <c r="AO88" s="1058"/>
      <c r="AP88" s="1054">
        <v>1716</v>
      </c>
      <c r="AQ88" s="1054"/>
      <c r="AR88" s="1054"/>
      <c r="AS88" s="1054"/>
      <c r="AT88" s="1054"/>
      <c r="AU88" s="1054">
        <v>440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308</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308</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308</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549955</v>
      </c>
      <c r="AB110" s="982"/>
      <c r="AC110" s="982"/>
      <c r="AD110" s="982"/>
      <c r="AE110" s="983"/>
      <c r="AF110" s="984">
        <v>644733</v>
      </c>
      <c r="AG110" s="982"/>
      <c r="AH110" s="982"/>
      <c r="AI110" s="982"/>
      <c r="AJ110" s="983"/>
      <c r="AK110" s="984">
        <v>672088</v>
      </c>
      <c r="AL110" s="982"/>
      <c r="AM110" s="982"/>
      <c r="AN110" s="982"/>
      <c r="AO110" s="983"/>
      <c r="AP110" s="985">
        <v>12.8</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7418509</v>
      </c>
      <c r="BR110" s="929"/>
      <c r="BS110" s="929"/>
      <c r="BT110" s="929"/>
      <c r="BU110" s="929"/>
      <c r="BV110" s="929">
        <v>7573319</v>
      </c>
      <c r="BW110" s="929"/>
      <c r="BX110" s="929"/>
      <c r="BY110" s="929"/>
      <c r="BZ110" s="929"/>
      <c r="CA110" s="929">
        <v>7793163</v>
      </c>
      <c r="CB110" s="929"/>
      <c r="CC110" s="929"/>
      <c r="CD110" s="929"/>
      <c r="CE110" s="929"/>
      <c r="CF110" s="953">
        <v>147.9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440</v>
      </c>
      <c r="DR110" s="929"/>
      <c r="DS110" s="929"/>
      <c r="DT110" s="929"/>
      <c r="DU110" s="929"/>
      <c r="DV110" s="930" t="s">
        <v>438</v>
      </c>
      <c r="DW110" s="930"/>
      <c r="DX110" s="930"/>
      <c r="DY110" s="930"/>
      <c r="DZ110" s="931"/>
    </row>
    <row r="111" spans="1:131" s="248" customFormat="1" ht="26.25" customHeight="1">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442</v>
      </c>
      <c r="AG111" s="1010"/>
      <c r="AH111" s="1010"/>
      <c r="AI111" s="1010"/>
      <c r="AJ111" s="1011"/>
      <c r="AK111" s="1012" t="s">
        <v>438</v>
      </c>
      <c r="AL111" s="1010"/>
      <c r="AM111" s="1010"/>
      <c r="AN111" s="1010"/>
      <c r="AO111" s="1011"/>
      <c r="AP111" s="1013" t="s">
        <v>440</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438</v>
      </c>
      <c r="BW111" s="901"/>
      <c r="BX111" s="901"/>
      <c r="BY111" s="901"/>
      <c r="BZ111" s="901"/>
      <c r="CA111" s="901" t="s">
        <v>438</v>
      </c>
      <c r="CB111" s="901"/>
      <c r="CC111" s="901"/>
      <c r="CD111" s="901"/>
      <c r="CE111" s="901"/>
      <c r="CF111" s="962" t="s">
        <v>442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445</v>
      </c>
      <c r="DM111" s="901"/>
      <c r="DN111" s="901"/>
      <c r="DO111" s="901"/>
      <c r="DP111" s="901"/>
      <c r="DQ111" s="901" t="s">
        <v>438</v>
      </c>
      <c r="DR111" s="901"/>
      <c r="DS111" s="901"/>
      <c r="DT111" s="901"/>
      <c r="DU111" s="901"/>
      <c r="DV111" s="878" t="s">
        <v>440</v>
      </c>
      <c r="DW111" s="878"/>
      <c r="DX111" s="878"/>
      <c r="DY111" s="878"/>
      <c r="DZ111" s="879"/>
    </row>
    <row r="112" spans="1:131" s="248" customFormat="1" ht="26.25" customHeight="1">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438</v>
      </c>
      <c r="AG112" s="864"/>
      <c r="AH112" s="864"/>
      <c r="AI112" s="864"/>
      <c r="AJ112" s="865"/>
      <c r="AK112" s="866" t="s">
        <v>438</v>
      </c>
      <c r="AL112" s="864"/>
      <c r="AM112" s="864"/>
      <c r="AN112" s="864"/>
      <c r="AO112" s="865"/>
      <c r="AP112" s="911" t="s">
        <v>445</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4839876</v>
      </c>
      <c r="BR112" s="901"/>
      <c r="BS112" s="901"/>
      <c r="BT112" s="901"/>
      <c r="BU112" s="901"/>
      <c r="BV112" s="901">
        <v>6793980</v>
      </c>
      <c r="BW112" s="901"/>
      <c r="BX112" s="901"/>
      <c r="BY112" s="901"/>
      <c r="BZ112" s="901"/>
      <c r="CA112" s="901">
        <v>6270716</v>
      </c>
      <c r="CB112" s="901"/>
      <c r="CC112" s="901"/>
      <c r="CD112" s="901"/>
      <c r="CE112" s="901"/>
      <c r="CF112" s="962">
        <v>119</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438</v>
      </c>
      <c r="DR112" s="901"/>
      <c r="DS112" s="901"/>
      <c r="DT112" s="901"/>
      <c r="DU112" s="901"/>
      <c r="DV112" s="878" t="s">
        <v>438</v>
      </c>
      <c r="DW112" s="878"/>
      <c r="DX112" s="878"/>
      <c r="DY112" s="878"/>
      <c r="DZ112" s="879"/>
    </row>
    <row r="113" spans="1:130" s="248" customFormat="1" ht="26.25" customHeight="1">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256888</v>
      </c>
      <c r="AB113" s="1010"/>
      <c r="AC113" s="1010"/>
      <c r="AD113" s="1010"/>
      <c r="AE113" s="1011"/>
      <c r="AF113" s="1012">
        <v>271689</v>
      </c>
      <c r="AG113" s="1010"/>
      <c r="AH113" s="1010"/>
      <c r="AI113" s="1010"/>
      <c r="AJ113" s="1011"/>
      <c r="AK113" s="1012">
        <v>216113</v>
      </c>
      <c r="AL113" s="1010"/>
      <c r="AM113" s="1010"/>
      <c r="AN113" s="1010"/>
      <c r="AO113" s="1011"/>
      <c r="AP113" s="1013">
        <v>4.0999999999999996</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554252</v>
      </c>
      <c r="BR113" s="901"/>
      <c r="BS113" s="901"/>
      <c r="BT113" s="901"/>
      <c r="BU113" s="901"/>
      <c r="BV113" s="901">
        <v>481392</v>
      </c>
      <c r="BW113" s="901"/>
      <c r="BX113" s="901"/>
      <c r="BY113" s="901"/>
      <c r="BZ113" s="901"/>
      <c r="CA113" s="901">
        <v>439507</v>
      </c>
      <c r="CB113" s="901"/>
      <c r="CC113" s="901"/>
      <c r="CD113" s="901"/>
      <c r="CE113" s="901"/>
      <c r="CF113" s="962">
        <v>8.3000000000000007</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445</v>
      </c>
      <c r="DM113" s="864"/>
      <c r="DN113" s="864"/>
      <c r="DO113" s="864"/>
      <c r="DP113" s="865"/>
      <c r="DQ113" s="866" t="s">
        <v>445</v>
      </c>
      <c r="DR113" s="864"/>
      <c r="DS113" s="864"/>
      <c r="DT113" s="864"/>
      <c r="DU113" s="865"/>
      <c r="DV113" s="911" t="s">
        <v>438</v>
      </c>
      <c r="DW113" s="912"/>
      <c r="DX113" s="912"/>
      <c r="DY113" s="912"/>
      <c r="DZ113" s="913"/>
    </row>
    <row r="114" spans="1:130" s="248" customFormat="1" ht="26.25" customHeight="1">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114303</v>
      </c>
      <c r="AB114" s="864"/>
      <c r="AC114" s="864"/>
      <c r="AD114" s="864"/>
      <c r="AE114" s="865"/>
      <c r="AF114" s="866">
        <v>92696</v>
      </c>
      <c r="AG114" s="864"/>
      <c r="AH114" s="864"/>
      <c r="AI114" s="864"/>
      <c r="AJ114" s="865"/>
      <c r="AK114" s="866">
        <v>93149</v>
      </c>
      <c r="AL114" s="864"/>
      <c r="AM114" s="864"/>
      <c r="AN114" s="864"/>
      <c r="AO114" s="865"/>
      <c r="AP114" s="911">
        <v>1.8</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1171371</v>
      </c>
      <c r="BR114" s="901"/>
      <c r="BS114" s="901"/>
      <c r="BT114" s="901"/>
      <c r="BU114" s="901"/>
      <c r="BV114" s="901">
        <v>1186512</v>
      </c>
      <c r="BW114" s="901"/>
      <c r="BX114" s="901"/>
      <c r="BY114" s="901"/>
      <c r="BZ114" s="901"/>
      <c r="CA114" s="901">
        <v>1226842</v>
      </c>
      <c r="CB114" s="901"/>
      <c r="CC114" s="901"/>
      <c r="CD114" s="901"/>
      <c r="CE114" s="901"/>
      <c r="CF114" s="962">
        <v>23.3</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438</v>
      </c>
      <c r="DM114" s="864"/>
      <c r="DN114" s="864"/>
      <c r="DO114" s="864"/>
      <c r="DP114" s="865"/>
      <c r="DQ114" s="866" t="s">
        <v>438</v>
      </c>
      <c r="DR114" s="864"/>
      <c r="DS114" s="864"/>
      <c r="DT114" s="864"/>
      <c r="DU114" s="865"/>
      <c r="DV114" s="911" t="s">
        <v>440</v>
      </c>
      <c r="DW114" s="912"/>
      <c r="DX114" s="912"/>
      <c r="DY114" s="912"/>
      <c r="DZ114" s="913"/>
    </row>
    <row r="115" spans="1:130" s="248" customFormat="1" ht="26.25" customHeight="1">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438</v>
      </c>
      <c r="AL115" s="1010"/>
      <c r="AM115" s="1010"/>
      <c r="AN115" s="1010"/>
      <c r="AO115" s="1011"/>
      <c r="AP115" s="1013" t="s">
        <v>438</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442</v>
      </c>
      <c r="BW115" s="901"/>
      <c r="BX115" s="901"/>
      <c r="BY115" s="901"/>
      <c r="BZ115" s="901"/>
      <c r="CA115" s="901" t="s">
        <v>445</v>
      </c>
      <c r="CB115" s="901"/>
      <c r="CC115" s="901"/>
      <c r="CD115" s="901"/>
      <c r="CE115" s="901"/>
      <c r="CF115" s="962" t="s">
        <v>442</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38</v>
      </c>
      <c r="AB116" s="864"/>
      <c r="AC116" s="864"/>
      <c r="AD116" s="864"/>
      <c r="AE116" s="865"/>
      <c r="AF116" s="866">
        <v>53</v>
      </c>
      <c r="AG116" s="864"/>
      <c r="AH116" s="864"/>
      <c r="AI116" s="864"/>
      <c r="AJ116" s="865"/>
      <c r="AK116" s="866">
        <v>50</v>
      </c>
      <c r="AL116" s="864"/>
      <c r="AM116" s="864"/>
      <c r="AN116" s="864"/>
      <c r="AO116" s="865"/>
      <c r="AP116" s="911">
        <v>0</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438</v>
      </c>
      <c r="BW116" s="901"/>
      <c r="BX116" s="901"/>
      <c r="BY116" s="901"/>
      <c r="BZ116" s="901"/>
      <c r="CA116" s="901" t="s">
        <v>438</v>
      </c>
      <c r="CB116" s="901"/>
      <c r="CC116" s="901"/>
      <c r="CD116" s="901"/>
      <c r="CE116" s="901"/>
      <c r="CF116" s="962" t="s">
        <v>438</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438</v>
      </c>
      <c r="DR116" s="864"/>
      <c r="DS116" s="864"/>
      <c r="DT116" s="864"/>
      <c r="DU116" s="865"/>
      <c r="DV116" s="911" t="s">
        <v>445</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921184</v>
      </c>
      <c r="AB117" s="996"/>
      <c r="AC117" s="996"/>
      <c r="AD117" s="996"/>
      <c r="AE117" s="997"/>
      <c r="AF117" s="998">
        <v>1009171</v>
      </c>
      <c r="AG117" s="996"/>
      <c r="AH117" s="996"/>
      <c r="AI117" s="996"/>
      <c r="AJ117" s="997"/>
      <c r="AK117" s="998">
        <v>981400</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438</v>
      </c>
      <c r="BW117" s="901"/>
      <c r="BX117" s="901"/>
      <c r="BY117" s="901"/>
      <c r="BZ117" s="901"/>
      <c r="CA117" s="901" t="s">
        <v>445</v>
      </c>
      <c r="CB117" s="901"/>
      <c r="CC117" s="901"/>
      <c r="CD117" s="901"/>
      <c r="CE117" s="901"/>
      <c r="CF117" s="962" t="s">
        <v>440</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438</v>
      </c>
      <c r="DM117" s="864"/>
      <c r="DN117" s="864"/>
      <c r="DO117" s="864"/>
      <c r="DP117" s="865"/>
      <c r="DQ117" s="866" t="s">
        <v>445</v>
      </c>
      <c r="DR117" s="864"/>
      <c r="DS117" s="864"/>
      <c r="DT117" s="864"/>
      <c r="DU117" s="865"/>
      <c r="DV117" s="911" t="s">
        <v>438</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308</v>
      </c>
      <c r="AL118" s="989"/>
      <c r="AM118" s="989"/>
      <c r="AN118" s="989"/>
      <c r="AO118" s="990"/>
      <c r="AP118" s="992" t="s">
        <v>432</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440</v>
      </c>
      <c r="BR118" s="932"/>
      <c r="BS118" s="932"/>
      <c r="BT118" s="932"/>
      <c r="BU118" s="932"/>
      <c r="BV118" s="932" t="s">
        <v>445</v>
      </c>
      <c r="BW118" s="932"/>
      <c r="BX118" s="932"/>
      <c r="BY118" s="932"/>
      <c r="BZ118" s="932"/>
      <c r="CA118" s="932" t="s">
        <v>438</v>
      </c>
      <c r="CB118" s="932"/>
      <c r="CC118" s="932"/>
      <c r="CD118" s="932"/>
      <c r="CE118" s="932"/>
      <c r="CF118" s="962" t="s">
        <v>440</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438</v>
      </c>
      <c r="DM118" s="864"/>
      <c r="DN118" s="864"/>
      <c r="DO118" s="864"/>
      <c r="DP118" s="865"/>
      <c r="DQ118" s="866" t="s">
        <v>438</v>
      </c>
      <c r="DR118" s="864"/>
      <c r="DS118" s="864"/>
      <c r="DT118" s="864"/>
      <c r="DU118" s="865"/>
      <c r="DV118" s="911" t="s">
        <v>445</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445</v>
      </c>
      <c r="AG119" s="982"/>
      <c r="AH119" s="982"/>
      <c r="AI119" s="982"/>
      <c r="AJ119" s="983"/>
      <c r="AK119" s="984" t="s">
        <v>438</v>
      </c>
      <c r="AL119" s="982"/>
      <c r="AM119" s="982"/>
      <c r="AN119" s="982"/>
      <c r="AO119" s="983"/>
      <c r="AP119" s="985" t="s">
        <v>440</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467</v>
      </c>
      <c r="BP119" s="965"/>
      <c r="BQ119" s="969">
        <v>13984008</v>
      </c>
      <c r="BR119" s="932"/>
      <c r="BS119" s="932"/>
      <c r="BT119" s="932"/>
      <c r="BU119" s="932"/>
      <c r="BV119" s="932">
        <v>16035203</v>
      </c>
      <c r="BW119" s="932"/>
      <c r="BX119" s="932"/>
      <c r="BY119" s="932"/>
      <c r="BZ119" s="932"/>
      <c r="CA119" s="932">
        <v>15730228</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438</v>
      </c>
      <c r="DM119" s="847"/>
      <c r="DN119" s="847"/>
      <c r="DO119" s="847"/>
      <c r="DP119" s="848"/>
      <c r="DQ119" s="849" t="s">
        <v>438</v>
      </c>
      <c r="DR119" s="847"/>
      <c r="DS119" s="847"/>
      <c r="DT119" s="847"/>
      <c r="DU119" s="848"/>
      <c r="DV119" s="935" t="s">
        <v>438</v>
      </c>
      <c r="DW119" s="936"/>
      <c r="DX119" s="936"/>
      <c r="DY119" s="936"/>
      <c r="DZ119" s="937"/>
    </row>
    <row r="120" spans="1:130" s="248" customFormat="1" ht="26.25" customHeight="1">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445</v>
      </c>
      <c r="AG120" s="864"/>
      <c r="AH120" s="864"/>
      <c r="AI120" s="864"/>
      <c r="AJ120" s="865"/>
      <c r="AK120" s="866" t="s">
        <v>438</v>
      </c>
      <c r="AL120" s="864"/>
      <c r="AM120" s="864"/>
      <c r="AN120" s="864"/>
      <c r="AO120" s="865"/>
      <c r="AP120" s="911" t="s">
        <v>445</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4287564</v>
      </c>
      <c r="BR120" s="929"/>
      <c r="BS120" s="929"/>
      <c r="BT120" s="929"/>
      <c r="BU120" s="929"/>
      <c r="BV120" s="929">
        <v>4157709</v>
      </c>
      <c r="BW120" s="929"/>
      <c r="BX120" s="929"/>
      <c r="BY120" s="929"/>
      <c r="BZ120" s="929"/>
      <c r="CA120" s="929">
        <v>4123331</v>
      </c>
      <c r="CB120" s="929"/>
      <c r="CC120" s="929"/>
      <c r="CD120" s="929"/>
      <c r="CE120" s="929"/>
      <c r="CF120" s="953">
        <v>78.2</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6405980</v>
      </c>
      <c r="DH120" s="929"/>
      <c r="DI120" s="929"/>
      <c r="DJ120" s="929"/>
      <c r="DK120" s="929"/>
      <c r="DL120" s="929">
        <v>6793980</v>
      </c>
      <c r="DM120" s="929"/>
      <c r="DN120" s="929"/>
      <c r="DO120" s="929"/>
      <c r="DP120" s="929"/>
      <c r="DQ120" s="929">
        <v>6270716</v>
      </c>
      <c r="DR120" s="929"/>
      <c r="DS120" s="929"/>
      <c r="DT120" s="929"/>
      <c r="DU120" s="929"/>
      <c r="DV120" s="930">
        <v>119</v>
      </c>
      <c r="DW120" s="930"/>
      <c r="DX120" s="930"/>
      <c r="DY120" s="930"/>
      <c r="DZ120" s="931"/>
    </row>
    <row r="121" spans="1:130" s="248" customFormat="1" ht="26.25" customHeight="1">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438</v>
      </c>
      <c r="AL121" s="864"/>
      <c r="AM121" s="864"/>
      <c r="AN121" s="864"/>
      <c r="AO121" s="865"/>
      <c r="AP121" s="911" t="s">
        <v>445</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355977</v>
      </c>
      <c r="BR121" s="901"/>
      <c r="BS121" s="901"/>
      <c r="BT121" s="901"/>
      <c r="BU121" s="901"/>
      <c r="BV121" s="901">
        <v>304543</v>
      </c>
      <c r="BW121" s="901"/>
      <c r="BX121" s="901"/>
      <c r="BY121" s="901"/>
      <c r="BZ121" s="901"/>
      <c r="CA121" s="901">
        <v>359847</v>
      </c>
      <c r="CB121" s="901"/>
      <c r="CC121" s="901"/>
      <c r="CD121" s="901"/>
      <c r="CE121" s="901"/>
      <c r="CF121" s="962">
        <v>6.8</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8" customFormat="1" ht="26.25" customHeight="1">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445</v>
      </c>
      <c r="AG122" s="864"/>
      <c r="AH122" s="864"/>
      <c r="AI122" s="864"/>
      <c r="AJ122" s="865"/>
      <c r="AK122" s="866" t="s">
        <v>438</v>
      </c>
      <c r="AL122" s="864"/>
      <c r="AM122" s="864"/>
      <c r="AN122" s="864"/>
      <c r="AO122" s="865"/>
      <c r="AP122" s="911" t="s">
        <v>445</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8792747</v>
      </c>
      <c r="BR122" s="932"/>
      <c r="BS122" s="932"/>
      <c r="BT122" s="932"/>
      <c r="BU122" s="932"/>
      <c r="BV122" s="932">
        <v>8983540</v>
      </c>
      <c r="BW122" s="932"/>
      <c r="BX122" s="932"/>
      <c r="BY122" s="932"/>
      <c r="BZ122" s="932"/>
      <c r="CA122" s="932">
        <v>8986271</v>
      </c>
      <c r="CB122" s="932"/>
      <c r="CC122" s="932"/>
      <c r="CD122" s="932"/>
      <c r="CE122" s="932"/>
      <c r="CF122" s="933">
        <v>170.5</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438</v>
      </c>
      <c r="AG123" s="864"/>
      <c r="AH123" s="864"/>
      <c r="AI123" s="864"/>
      <c r="AJ123" s="865"/>
      <c r="AK123" s="866" t="s">
        <v>438</v>
      </c>
      <c r="AL123" s="864"/>
      <c r="AM123" s="864"/>
      <c r="AN123" s="864"/>
      <c r="AO123" s="865"/>
      <c r="AP123" s="911" t="s">
        <v>445</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476</v>
      </c>
      <c r="BP123" s="965"/>
      <c r="BQ123" s="919">
        <v>13436288</v>
      </c>
      <c r="BR123" s="920"/>
      <c r="BS123" s="920"/>
      <c r="BT123" s="920"/>
      <c r="BU123" s="920"/>
      <c r="BV123" s="920">
        <v>13445792</v>
      </c>
      <c r="BW123" s="920"/>
      <c r="BX123" s="920"/>
      <c r="BY123" s="920"/>
      <c r="BZ123" s="920"/>
      <c r="CA123" s="920">
        <v>13469449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440</v>
      </c>
      <c r="AB124" s="864"/>
      <c r="AC124" s="864"/>
      <c r="AD124" s="864"/>
      <c r="AE124" s="865"/>
      <c r="AF124" s="866" t="s">
        <v>440</v>
      </c>
      <c r="AG124" s="864"/>
      <c r="AH124" s="864"/>
      <c r="AI124" s="864"/>
      <c r="AJ124" s="865"/>
      <c r="AK124" s="866" t="s">
        <v>440</v>
      </c>
      <c r="AL124" s="864"/>
      <c r="AM124" s="864"/>
      <c r="AN124" s="864"/>
      <c r="AO124" s="865"/>
      <c r="AP124" s="911" t="s">
        <v>440</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10.8</v>
      </c>
      <c r="BR124" s="918"/>
      <c r="BS124" s="918"/>
      <c r="BT124" s="918"/>
      <c r="BU124" s="918"/>
      <c r="BV124" s="918">
        <v>50.8</v>
      </c>
      <c r="BW124" s="918"/>
      <c r="BX124" s="918"/>
      <c r="BY124" s="918"/>
      <c r="BZ124" s="918"/>
      <c r="CA124" s="918">
        <v>42.8</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479</v>
      </c>
      <c r="DH124" s="847"/>
      <c r="DI124" s="847"/>
      <c r="DJ124" s="847"/>
      <c r="DK124" s="848"/>
      <c r="DL124" s="849" t="s">
        <v>438</v>
      </c>
      <c r="DM124" s="847"/>
      <c r="DN124" s="847"/>
      <c r="DO124" s="847"/>
      <c r="DP124" s="848"/>
      <c r="DQ124" s="849" t="s">
        <v>411</v>
      </c>
      <c r="DR124" s="847"/>
      <c r="DS124" s="847"/>
      <c r="DT124" s="847"/>
      <c r="DU124" s="848"/>
      <c r="DV124" s="935" t="s">
        <v>445</v>
      </c>
      <c r="DW124" s="936"/>
      <c r="DX124" s="936"/>
      <c r="DY124" s="936"/>
      <c r="DZ124" s="937"/>
    </row>
    <row r="125" spans="1:130" s="248"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438</v>
      </c>
      <c r="AG125" s="864"/>
      <c r="AH125" s="864"/>
      <c r="AI125" s="864"/>
      <c r="AJ125" s="865"/>
      <c r="AK125" s="866" t="s">
        <v>438</v>
      </c>
      <c r="AL125" s="864"/>
      <c r="AM125" s="864"/>
      <c r="AN125" s="864"/>
      <c r="AO125" s="865"/>
      <c r="AP125" s="911" t="s">
        <v>480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411</v>
      </c>
      <c r="DH125" s="929"/>
      <c r="DI125" s="929"/>
      <c r="DJ125" s="929"/>
      <c r="DK125" s="929"/>
      <c r="DL125" s="929" t="s">
        <v>438</v>
      </c>
      <c r="DM125" s="929"/>
      <c r="DN125" s="929"/>
      <c r="DO125" s="929"/>
      <c r="DP125" s="929"/>
      <c r="DQ125" s="929" t="s">
        <v>438</v>
      </c>
      <c r="DR125" s="929"/>
      <c r="DS125" s="929"/>
      <c r="DT125" s="929"/>
      <c r="DU125" s="929"/>
      <c r="DV125" s="930" t="s">
        <v>175</v>
      </c>
      <c r="DW125" s="930"/>
      <c r="DX125" s="930"/>
      <c r="DY125" s="930"/>
      <c r="DZ125" s="931"/>
    </row>
    <row r="126" spans="1:130" s="248" customFormat="1" ht="26.25" customHeight="1" thickBot="1">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445</v>
      </c>
      <c r="AB126" s="864"/>
      <c r="AC126" s="864"/>
      <c r="AD126" s="864"/>
      <c r="AE126" s="865"/>
      <c r="AF126" s="866" t="s">
        <v>438</v>
      </c>
      <c r="AG126" s="864"/>
      <c r="AH126" s="864"/>
      <c r="AI126" s="864"/>
      <c r="AJ126" s="865"/>
      <c r="AK126" s="866" t="s">
        <v>438</v>
      </c>
      <c r="AL126" s="864"/>
      <c r="AM126" s="864"/>
      <c r="AN126" s="864"/>
      <c r="AO126" s="865"/>
      <c r="AP126" s="911" t="s">
        <v>438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438</v>
      </c>
      <c r="DH126" s="901"/>
      <c r="DI126" s="901"/>
      <c r="DJ126" s="901"/>
      <c r="DK126" s="901"/>
      <c r="DL126" s="901" t="s">
        <v>480</v>
      </c>
      <c r="DM126" s="901"/>
      <c r="DN126" s="901"/>
      <c r="DO126" s="901"/>
      <c r="DP126" s="901"/>
      <c r="DQ126" s="901" t="s">
        <v>438</v>
      </c>
      <c r="DR126" s="901"/>
      <c r="DS126" s="901"/>
      <c r="DT126" s="901"/>
      <c r="DU126" s="901"/>
      <c r="DV126" s="878" t="s">
        <v>484</v>
      </c>
      <c r="DW126" s="878"/>
      <c r="DX126" s="878"/>
      <c r="DY126" s="878"/>
      <c r="DZ126" s="879"/>
    </row>
    <row r="127" spans="1:130" s="248" customFormat="1" ht="26.25" customHeight="1">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486</v>
      </c>
      <c r="AB127" s="864"/>
      <c r="AC127" s="864"/>
      <c r="AD127" s="864"/>
      <c r="AE127" s="865"/>
      <c r="AF127" s="866" t="s">
        <v>487</v>
      </c>
      <c r="AG127" s="864"/>
      <c r="AH127" s="864"/>
      <c r="AI127" s="864"/>
      <c r="AJ127" s="865"/>
      <c r="AK127" s="866" t="s">
        <v>175</v>
      </c>
      <c r="AL127" s="864"/>
      <c r="AM127" s="864"/>
      <c r="AN127" s="864"/>
      <c r="AO127" s="865"/>
      <c r="AP127" s="911" t="s">
        <v>438</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493</v>
      </c>
      <c r="DH127" s="901"/>
      <c r="DI127" s="901"/>
      <c r="DJ127" s="901"/>
      <c r="DK127" s="901"/>
      <c r="DL127" s="901" t="s">
        <v>438</v>
      </c>
      <c r="DM127" s="901"/>
      <c r="DN127" s="901"/>
      <c r="DO127" s="901"/>
      <c r="DP127" s="901"/>
      <c r="DQ127" s="901" t="s">
        <v>484</v>
      </c>
      <c r="DR127" s="901"/>
      <c r="DS127" s="901"/>
      <c r="DT127" s="901"/>
      <c r="DU127" s="901"/>
      <c r="DV127" s="878" t="s">
        <v>484</v>
      </c>
      <c r="DW127" s="878"/>
      <c r="DX127" s="878"/>
      <c r="DY127" s="878"/>
      <c r="DZ127" s="879"/>
    </row>
    <row r="128" spans="1:130" s="248" customFormat="1" ht="26.25" customHeight="1" thickBot="1">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60140</v>
      </c>
      <c r="AB128" s="885"/>
      <c r="AC128" s="885"/>
      <c r="AD128" s="885"/>
      <c r="AE128" s="886"/>
      <c r="AF128" s="887">
        <v>55576</v>
      </c>
      <c r="AG128" s="885"/>
      <c r="AH128" s="885"/>
      <c r="AI128" s="885"/>
      <c r="AJ128" s="886"/>
      <c r="AK128" s="887">
        <v>47877</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445</v>
      </c>
      <c r="BG128" s="871"/>
      <c r="BH128" s="871"/>
      <c r="BI128" s="871"/>
      <c r="BJ128" s="871"/>
      <c r="BK128" s="871"/>
      <c r="BL128" s="894"/>
      <c r="BM128" s="870">
        <v>14.47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493</v>
      </c>
      <c r="DH128" s="875"/>
      <c r="DI128" s="875"/>
      <c r="DJ128" s="875"/>
      <c r="DK128" s="875"/>
      <c r="DL128" s="875" t="s">
        <v>480</v>
      </c>
      <c r="DM128" s="875"/>
      <c r="DN128" s="875"/>
      <c r="DO128" s="875"/>
      <c r="DP128" s="875"/>
      <c r="DQ128" s="875" t="s">
        <v>440</v>
      </c>
      <c r="DR128" s="875"/>
      <c r="DS128" s="875"/>
      <c r="DT128" s="875"/>
      <c r="DU128" s="875"/>
      <c r="DV128" s="876" t="s">
        <v>479</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5724361</v>
      </c>
      <c r="AB129" s="864"/>
      <c r="AC129" s="864"/>
      <c r="AD129" s="864"/>
      <c r="AE129" s="865"/>
      <c r="AF129" s="866">
        <v>5742638</v>
      </c>
      <c r="AG129" s="864"/>
      <c r="AH129" s="864"/>
      <c r="AI129" s="864"/>
      <c r="AJ129" s="865"/>
      <c r="AK129" s="866">
        <v>5953254</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479</v>
      </c>
      <c r="BG129" s="854"/>
      <c r="BH129" s="854"/>
      <c r="BI129" s="854"/>
      <c r="BJ129" s="854"/>
      <c r="BK129" s="854"/>
      <c r="BL129" s="855"/>
      <c r="BM129" s="853">
        <v>19.47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670188</v>
      </c>
      <c r="AB130" s="864"/>
      <c r="AC130" s="864"/>
      <c r="AD130" s="864"/>
      <c r="AE130" s="865"/>
      <c r="AF130" s="866">
        <v>649741</v>
      </c>
      <c r="AG130" s="864"/>
      <c r="AH130" s="864"/>
      <c r="AI130" s="864"/>
      <c r="AJ130" s="865"/>
      <c r="AK130" s="866">
        <v>683029</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4.8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5054173</v>
      </c>
      <c r="AB131" s="847"/>
      <c r="AC131" s="847"/>
      <c r="AD131" s="847"/>
      <c r="AE131" s="848"/>
      <c r="AF131" s="849">
        <v>5092897</v>
      </c>
      <c r="AG131" s="847"/>
      <c r="AH131" s="847"/>
      <c r="AI131" s="847"/>
      <c r="AJ131" s="848"/>
      <c r="AK131" s="849">
        <v>5270225</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42.8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3.776206315</v>
      </c>
      <c r="AB132" s="827"/>
      <c r="AC132" s="827"/>
      <c r="AD132" s="827"/>
      <c r="AE132" s="828"/>
      <c r="AF132" s="829">
        <v>5.9662310080000003</v>
      </c>
      <c r="AG132" s="827"/>
      <c r="AH132" s="827"/>
      <c r="AI132" s="827"/>
      <c r="AJ132" s="828"/>
      <c r="AK132" s="829">
        <v>4.7530039039999998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3.5</v>
      </c>
      <c r="AB133" s="806"/>
      <c r="AC133" s="806"/>
      <c r="AD133" s="806"/>
      <c r="AE133" s="807"/>
      <c r="AF133" s="805">
        <v>4.4000000000000004</v>
      </c>
      <c r="AG133" s="806"/>
      <c r="AH133" s="806"/>
      <c r="AI133" s="806"/>
      <c r="AJ133" s="807"/>
      <c r="AK133" s="805">
        <v>4.8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79OFrWiH38ahK6qaZshHr/gQQUMFFLT6Lv+TaDXM7EPc2F/mBg5FNOIBheNE56xPBHjt09PbqBNb4BeYmu7CA==" saltValue="CJHCBznCWVM3ycPwRoMs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cM/hr+KMBqiC9KlGDarDWH6jWzMA3ao/u8ADhFnJGqhZ/i8S86XJG+d7UBkdsKojtmECvp8pgVs3FHoZud+15Q==" saltValue="nJQw4/NQp9gViK0ntgEo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55"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x7Y+NphzEzI4j6GXinMvlQHguPZDxxMZZHbaudKb9dpwoBl2nF/Y0YLOPv31Rf4Pxbu/ZT5MoB6hpqE/unI7g==" saltValue="0ngVQ6OOJwBUqjgq8zAn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1496202</v>
      </c>
      <c r="AP9" s="314">
        <v>53455</v>
      </c>
      <c r="AQ9" s="315">
        <v>63681</v>
      </c>
      <c r="AR9" s="316">
        <v>-16.100000000000001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318767</v>
      </c>
      <c r="AP10" s="317">
        <v>11389</v>
      </c>
      <c r="AQ10" s="318">
        <v>8003</v>
      </c>
      <c r="AR10" s="319">
        <v>42.3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t="s">
        <v>519</v>
      </c>
      <c r="AP11" s="317" t="s">
        <v>519</v>
      </c>
      <c r="AQ11" s="318">
        <v>360</v>
      </c>
      <c r="AR11" s="319" t="s">
        <v>519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519</v>
      </c>
      <c r="AP12" s="317" t="s">
        <v>519</v>
      </c>
      <c r="AQ12" s="318">
        <v>18</v>
      </c>
      <c r="AR12" s="319" t="s">
        <v>519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68798</v>
      </c>
      <c r="AP13" s="317">
        <v>2458</v>
      </c>
      <c r="AQ13" s="318">
        <v>2539</v>
      </c>
      <c r="AR13" s="319">
        <v>-3.2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11600</v>
      </c>
      <c r="AP14" s="317">
        <v>414</v>
      </c>
      <c r="AQ14" s="318">
        <v>1117</v>
      </c>
      <c r="AR14" s="319">
        <v>-62.9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-95127</v>
      </c>
      <c r="AP15" s="317">
        <v>-3399</v>
      </c>
      <c r="AQ15" s="318">
        <v>-4412</v>
      </c>
      <c r="AR15" s="319">
        <v>-23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1800240</v>
      </c>
      <c r="AP16" s="317">
        <v>64317</v>
      </c>
      <c r="AQ16" s="318">
        <v>71307</v>
      </c>
      <c r="AR16" s="319">
        <v>-9.8000000000000007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5.64</v>
      </c>
      <c r="AP21" s="331">
        <v>6.49</v>
      </c>
      <c r="AQ21" s="332">
        <v>-0.85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93.3</v>
      </c>
      <c r="AP22" s="336">
        <v>97.2</v>
      </c>
      <c r="AQ22" s="337">
        <v>-3.9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672088</v>
      </c>
      <c r="AP32" s="345">
        <v>24012</v>
      </c>
      <c r="AQ32" s="346">
        <v>31105</v>
      </c>
      <c r="AR32" s="347">
        <v>-22.8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519</v>
      </c>
      <c r="AP33" s="345" t="s">
        <v>519</v>
      </c>
      <c r="AQ33" s="346" t="s">
        <v>519</v>
      </c>
      <c r="AR33" s="347" t="s">
        <v>519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519</v>
      </c>
      <c r="AP34" s="345" t="s">
        <v>519</v>
      </c>
      <c r="AQ34" s="346">
        <v>0</v>
      </c>
      <c r="AR34" s="347" t="s">
        <v>519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216113</v>
      </c>
      <c r="AP35" s="345">
        <v>7721</v>
      </c>
      <c r="AQ35" s="346">
        <v>8747</v>
      </c>
      <c r="AR35" s="347">
        <v>-11.7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93149</v>
      </c>
      <c r="AP36" s="345">
        <v>3328</v>
      </c>
      <c r="AQ36" s="346">
        <v>2193</v>
      </c>
      <c r="AR36" s="347">
        <v>51.8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t="s">
        <v>519</v>
      </c>
      <c r="AP37" s="345" t="s">
        <v>519</v>
      </c>
      <c r="AQ37" s="346">
        <v>863</v>
      </c>
      <c r="AR37" s="347" t="s">
        <v>519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v>50</v>
      </c>
      <c r="AP38" s="348">
        <v>2</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-47877</v>
      </c>
      <c r="AP39" s="345">
        <v>-1711</v>
      </c>
      <c r="AQ39" s="346">
        <v>-3092</v>
      </c>
      <c r="AR39" s="347">
        <v>-44.7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-683029</v>
      </c>
      <c r="AP40" s="345">
        <v>-24403</v>
      </c>
      <c r="AQ40" s="346">
        <v>-27116</v>
      </c>
      <c r="AR40" s="347">
        <v>-10</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250494</v>
      </c>
      <c r="AP41" s="345">
        <v>8949</v>
      </c>
      <c r="AQ41" s="346">
        <v>12702</v>
      </c>
      <c r="AR41" s="347">
        <v>-29.5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1220293</v>
      </c>
      <c r="AN51" s="367">
        <v>42105</v>
      </c>
      <c r="AO51" s="368">
        <v>-1.9</v>
      </c>
      <c r="AP51" s="369">
        <v>47738</v>
      </c>
      <c r="AQ51" s="370">
        <v>-4.4000000000000004</v>
      </c>
      <c r="AR51" s="371">
        <v>2.5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567541</v>
      </c>
      <c r="AN52" s="375">
        <v>19583</v>
      </c>
      <c r="AO52" s="376">
        <v>-7</v>
      </c>
      <c r="AP52" s="377">
        <v>24937</v>
      </c>
      <c r="AQ52" s="378">
        <v>-5.5</v>
      </c>
      <c r="AR52" s="379">
        <v>-1.5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1642129</v>
      </c>
      <c r="AN53" s="367">
        <v>56888</v>
      </c>
      <c r="AO53" s="368">
        <v>35.1</v>
      </c>
      <c r="AP53" s="369">
        <v>52191</v>
      </c>
      <c r="AQ53" s="370">
        <v>9.3000000000000007</v>
      </c>
      <c r="AR53" s="371">
        <v>25.8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677451</v>
      </c>
      <c r="AN54" s="375">
        <v>23469</v>
      </c>
      <c r="AO54" s="376">
        <v>19.8</v>
      </c>
      <c r="AP54" s="377">
        <v>24843</v>
      </c>
      <c r="AQ54" s="378">
        <v>-0.4</v>
      </c>
      <c r="AR54" s="379">
        <v>20.2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802819</v>
      </c>
      <c r="AN55" s="367">
        <v>28153</v>
      </c>
      <c r="AO55" s="368">
        <v>-50.5</v>
      </c>
      <c r="AP55" s="369">
        <v>47387</v>
      </c>
      <c r="AQ55" s="370">
        <v>-9.1999999999999993</v>
      </c>
      <c r="AR55" s="371">
        <v>-41.3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426448</v>
      </c>
      <c r="AN56" s="375">
        <v>14955</v>
      </c>
      <c r="AO56" s="376">
        <v>-36.299999999999997</v>
      </c>
      <c r="AP56" s="377">
        <v>24928</v>
      </c>
      <c r="AQ56" s="378">
        <v>0.3</v>
      </c>
      <c r="AR56" s="379">
        <v>-36.6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1189776</v>
      </c>
      <c r="AN57" s="367">
        <v>42263</v>
      </c>
      <c r="AO57" s="368">
        <v>50.1</v>
      </c>
      <c r="AP57" s="369">
        <v>51264</v>
      </c>
      <c r="AQ57" s="370">
        <v>8.1999999999999993</v>
      </c>
      <c r="AR57" s="371">
        <v>41.9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512701</v>
      </c>
      <c r="AN58" s="375">
        <v>18212</v>
      </c>
      <c r="AO58" s="376">
        <v>21.8</v>
      </c>
      <c r="AP58" s="377">
        <v>26040</v>
      </c>
      <c r="AQ58" s="378">
        <v>4.5</v>
      </c>
      <c r="AR58" s="379">
        <v>17.3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1159373</v>
      </c>
      <c r="AN59" s="367">
        <v>41421</v>
      </c>
      <c r="AO59" s="368">
        <v>-2</v>
      </c>
      <c r="AP59" s="369">
        <v>52068</v>
      </c>
      <c r="AQ59" s="370">
        <v>1.6</v>
      </c>
      <c r="AR59" s="371">
        <v>-3.6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439919</v>
      </c>
      <c r="AN60" s="375">
        <v>15717</v>
      </c>
      <c r="AO60" s="376">
        <v>-13.7</v>
      </c>
      <c r="AP60" s="377">
        <v>26936</v>
      </c>
      <c r="AQ60" s="378">
        <v>3.4</v>
      </c>
      <c r="AR60" s="379">
        <v>-17.100000000000001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1202878</v>
      </c>
      <c r="AN61" s="382">
        <v>42166</v>
      </c>
      <c r="AO61" s="383">
        <v>6.2</v>
      </c>
      <c r="AP61" s="384">
        <v>50130</v>
      </c>
      <c r="AQ61" s="385">
        <v>1.1000000000000001</v>
      </c>
      <c r="AR61" s="371">
        <v>5.0999999999999996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524812</v>
      </c>
      <c r="AN62" s="375">
        <v>18387</v>
      </c>
      <c r="AO62" s="376">
        <v>-3.1</v>
      </c>
      <c r="AP62" s="377">
        <v>25537</v>
      </c>
      <c r="AQ62" s="378">
        <v>0.5</v>
      </c>
      <c r="AR62" s="379">
        <v>-3.6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z8E8S2TfCDG+u2uo2+fUZe+bbcsCcu6/agHq2ALjY4McpUUazsxq7X00H5E/iL+JEre30YvwmRJbV2nSKpqzQ==" saltValue="l3ADjDokE67BRue2krn7X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topLeftCell="G3" zoomScale="55"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559</v>
      </c>
    </row>
    <row r="120" spans="125:125" ht="13.5" hidden="1" customHeight="1"/>
    <row r="121" spans="125:125" ht="13.5" hidden="1" customHeight="1">
      <c r="DU121" s="292"/>
    </row>
  </sheetData>
  <sheetProtection algorithmName="SHA-512" hashValue="7fkahT5qZ/WSGWT3UNQQbtFKpNwL4SFZtVUbBdmVxjUNgjgaD10IaqmxqtUBnTTgg6iy6tDZgbEK9j/i2Z48cw==" saltValue="NbW68tg1TrnEGezqu6nb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55"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560</v>
      </c>
    </row>
  </sheetData>
  <sheetProtection algorithmName="SHA-512" hashValue="9ZkDk+9pMppK7ydaVJMEWHo5V5r14gL1uPpy2mRCs31dfLwhKa8DTv3LTc1WjW4ay5VSSe9Vrot9yFuDCwV19w==" saltValue="vYuYmf/pytkcPi/sSa4c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8" t="s">
        <v>3</v>
      </c>
      <c r="D47" s="1238"/>
      <c r="E47" s="1239"/>
      <c r="F47" s="11">
        <v>44.93</v>
      </c>
      <c r="G47" s="12">
        <v>44.13</v>
      </c>
      <c r="H47" s="12">
        <v>40.93</v>
      </c>
      <c r="I47" s="12">
        <v>39.1</v>
      </c>
      <c r="J47" s="13">
        <v>34.72</v>
      </c>
    </row>
    <row r="48" spans="2:10" ht="57.75" customHeight="1">
      <c r="B48" s="14"/>
      <c r="C48" s="1240" t="s">
        <v>4</v>
      </c>
      <c r="D48" s="1240"/>
      <c r="E48" s="1241"/>
      <c r="F48" s="15">
        <v>4.91</v>
      </c>
      <c r="G48" s="16">
        <v>6.71</v>
      </c>
      <c r="H48" s="16">
        <v>6.82</v>
      </c>
      <c r="I48" s="16">
        <v>5.77</v>
      </c>
      <c r="J48" s="17">
        <v>6.62</v>
      </c>
    </row>
    <row r="49" spans="2:10" ht="57.75" customHeight="1" thickBot="1">
      <c r="B49" s="18"/>
      <c r="C49" s="1242" t="s">
        <v>5</v>
      </c>
      <c r="D49" s="1242"/>
      <c r="E49" s="1243"/>
      <c r="F49" s="19" t="s">
        <v>566</v>
      </c>
      <c r="G49" s="20" t="s">
        <v>567</v>
      </c>
      <c r="H49" s="20" t="s">
        <v>568</v>
      </c>
      <c r="I49" s="20" t="s">
        <v>569</v>
      </c>
      <c r="J49" s="21" t="s">
        <v>570</v>
      </c>
    </row>
    <row r="50" spans="2:10" ht="13.5" customHeight="1"/>
  </sheetData>
  <sheetProtection algorithmName="SHA-512" hashValue="/4RnhHBn6W3xCpSWIOF3kl/3QuroMvh5db/qAI7T3ukjKN9LOLV0X66CJ3q+SRGK86O36dH2kMmjPpUcXs+mJw==" saltValue="2U4WcPCZdl5kNAPpRCVT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2022-03-02T00:25:14Z</cp:lastPrinted>
  <dcterms:created xsi:type="dcterms:W3CDTF">2022-02-02T07:03:50Z</dcterms:created>
  <dcterms:modified xsi:type="dcterms:W3CDTF">2022-09-08T04:54:13Z</dcterms:modified>
  <cp:category/>
</cp:coreProperties>
</file>