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s="1"/>
  <c r="DG42" i="10"/>
  <c r="CQ42" i="10"/>
  <c r="CO42" i="10"/>
  <c r="BY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c r="DG39" i="10"/>
  <c r="CQ39" i="10"/>
  <c r="CO39" i="10" s="1"/>
  <c r="BY39" i="10"/>
  <c r="BE39" i="10"/>
  <c r="AM39" i="10"/>
  <c r="U39" i="10"/>
  <c r="E39" i="10"/>
  <c r="C39" i="10" s="1"/>
  <c r="DG38" i="10"/>
  <c r="CQ38" i="10"/>
  <c r="CO38" i="10"/>
  <c r="BY38" i="10"/>
  <c r="BE38" i="10"/>
  <c r="AM38" i="10"/>
  <c r="U38" i="10"/>
  <c r="E38" i="10"/>
  <c r="C38" i="10"/>
  <c r="DG37" i="10"/>
  <c r="CQ37" i="10"/>
  <c r="CO37" i="10" s="1"/>
  <c r="BY37" i="10"/>
  <c r="BE37" i="10"/>
  <c r="AM37" i="10"/>
  <c r="W37" i="10"/>
  <c r="E37" i="10"/>
  <c r="C37" i="10" s="1"/>
  <c r="DG36" i="10"/>
  <c r="CQ36" i="10"/>
  <c r="CO36" i="10" s="1"/>
  <c r="BY36" i="10"/>
  <c r="BE36" i="10"/>
  <c r="AM36" i="10"/>
  <c r="W36" i="10"/>
  <c r="E36" i="10"/>
  <c r="C36" i="10" s="1"/>
  <c r="DG35" i="10"/>
  <c r="CQ35" i="10"/>
  <c r="CO35" i="10"/>
  <c r="BY35" i="10"/>
  <c r="BE35" i="10"/>
  <c r="AM35" i="10"/>
  <c r="W35" i="10"/>
  <c r="E35" i="10"/>
  <c r="C35" i="10"/>
  <c r="DG34" i="10"/>
  <c r="CQ34" i="10"/>
  <c r="BY34" i="10"/>
  <c r="BE34" i="10"/>
  <c r="AO34" i="10"/>
  <c r="W34" i="10"/>
  <c r="U34" i="10" s="1"/>
  <c r="E34" i="10"/>
  <c r="C34" i="10"/>
  <c r="U35" i="10" l="1"/>
  <c r="U36" i="10" s="1"/>
  <c r="U37" i="10" s="1"/>
  <c r="AM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<sst xmlns="http://schemas.openxmlformats.org/spreadsheetml/2006/main" count="1153" uniqueCount="561">
  <si>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</si>
  <si>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</si>
  <si>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</si>
  <si>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</si>
  <si>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</si>
  <si>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</si>
  <si>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</si>
  <si>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</si>
  <si>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</si>
  <si>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</si>
  <si>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</si>
  <si>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</si>
  <si>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</si>
  <si>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</si>
  <si>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</si>
  <si>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</si>
  <si>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</si>
  <si>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</si>
  <si>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</si>
  <si>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</si>
  <si>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</si>
  <si>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</si>
  <si>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</si>
  <si>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</si>
  <si>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</si>
  <si>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</si>
  <si>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</si>
  <si>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</si>
  <si>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</si>
  <si>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</si>
  <si>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</si>
  <si>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</si>
  <si>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</si>
  <si>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</si>
  <si>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</si>
  <si>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</si>
  <si>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</si>
  <si>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</si>
  <si>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</si>
  <si>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</si>
  <si>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</si>
  <si>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</si>
  <si>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</si>
  <si>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</si>
  <si>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</si>
  <si>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</si>
  <si>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</si>
  <si>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</si>
  <si>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</si>
  <si>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</si>
  <si>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</si>
  <si>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</si>
  <si>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</si>
  <si>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</si>
  <si>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</si>
  <si>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</si>
  <si>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</si>
  <si>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</si>
  <si>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</si>
  <si>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</si>
  <si>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</si>
  <si>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</si>
  <si>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</si>
  <si>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</si>
  <si>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</si>
  <si>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</si>
  <si>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</si>
  <si>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</si>
  <si>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</si>
  <si>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</si>
  <si>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</si>
  <si>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</si>
  <si>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</si>
  <si>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</si>
  <si>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</si>
  <si>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</si>
  <si>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</si>
  <si>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</si>
  <si>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</si>
  <si>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</si>
  <si>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</si>
  <si>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</si>
  <si>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</si>
  <si>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</si>
  <si>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</si>
  <si>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</si>
  <si>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</si>
  <si>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</si>
  <si>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</si>
  <si>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</si>
  <si>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</si>
  <si>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</si>
  <si>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</si>
  <si>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</si>
  <si>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</si>
  <si>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</si>
  <si>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</si>
  <si>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</si>
  <si>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</si>
  <si>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</si>
  <si>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</si>
  <si>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</si>
  <si>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</si>
  <si>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</si>
  <si>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</si>
  <si>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</si>
  <si>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</si>
  <si>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</si>
  <si>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</si>
  <si>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</si>
  <si>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</si>
  <si>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</si>
  <si>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</si>
  <si>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</si>
  <si>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</si>
  <si>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</si>
  <si>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</si>
  <si>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</si>
  <si>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</si>
  <si>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</si>
  <si>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</si>
  <si>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</si>
  <si>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</si>
  <si>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</si>
  <si>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福岡県後期高齢者医療広域連合(一般会計)</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</si>
  <si>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</si>
  <si>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</si>
  <si>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</si>
  <si>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</si>
  <si>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</si>
  <si>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</si>
  <si>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</si>
  <si>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</si>
  <si>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</si>
  <si>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</si>
  <si>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</si>
  <si>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</si>
  <si>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</si>
  <si>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Ⅲ－３</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</si>
  <si>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</si>
  <si>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</si>
  <si>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</si>
  <si>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</si>
  <si>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</si>
  <si>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</si>
  <si>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</si>
  <si>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</si>
  <si>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</si>
  <si>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</si>
  <si>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</si>
  <si>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</si>
  <si>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</si>
  <si>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</si>
  <si>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</si>
  <si>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</si>
  <si>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</si>
  <si>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</si>
  <si>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</si>
  <si>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</si>
  <si>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</si>
  <si>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ラスパイレス指数</t>
    <rPh sb="6" eb="8">
      <t>シスウ</t>
    </rPh>
    <phoneticPr fontId="39"/>
  </si>
  <si>
    <t>春日市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</si>
  <si>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</si>
  <si>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</si>
  <si>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</si>
  <si>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1-5</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</si>
  <si>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</si>
  <si>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</si>
  <si>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</si>
  <si>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</si>
  <si>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</si>
  <si>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</si>
  <si>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</si>
  <si>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春日・大野城・那珂川消防組合(一般会計)</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</si>
  <si>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</si>
  <si>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</si>
  <si>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</si>
  <si>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</si>
  <si>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</si>
  <si>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</si>
  <si>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</si>
  <si>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</si>
  <si>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</si>
  <si>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</si>
  <si>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</si>
  <si>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</si>
  <si>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</si>
  <si>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</si>
  <si>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</si>
  <si>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</si>
  <si>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</si>
  <si>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</si>
  <si>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</si>
  <si>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0.3</t>
  </si>
  <si>
    <t>法適用企業</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</si>
  <si>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</si>
  <si>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</si>
  <si>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</si>
  <si>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</si>
  <si>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</si>
  <si>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</si>
  <si>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</si>
  <si>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</si>
  <si>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</si>
  <si>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</si>
  <si>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</si>
  <si>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</si>
  <si>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</si>
  <si>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</si>
  <si>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</si>
  <si>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</si>
  <si>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</si>
  <si>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</si>
  <si>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</si>
  <si>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</si>
  <si>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</si>
  <si>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</si>
  <si>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</si>
  <si>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参考</t>
    <rPh sb="0" eb="2">
      <t>サンコウ</t>
    </rPh>
    <phoneticPr fontId="6"/>
  </si>
  <si>
    <t>福岡県自治振興組合(公文書館事業特別会計)</t>
  </si>
  <si>
    <t>○</t>
  </si>
  <si>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</si>
  <si>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</si>
  <si>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</si>
  <si>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</si>
  <si>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</si>
  <si>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</si>
  <si>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</si>
  <si>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</si>
  <si>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-0.0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</si>
  <si>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</si>
  <si>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</si>
  <si>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</si>
  <si>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</si>
  <si>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令和2年度</t>
    <rPh sb="0" eb="2">
      <t>レイワ</t>
    </rPh>
    <rPh sb="3" eb="5">
      <t>ネンド</t>
    </rPh>
    <phoneticPr fontId="38"/>
  </si>
  <si>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</si>
  <si>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</si>
  <si>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</si>
  <si>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</si>
  <si>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</si>
  <si>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</si>
  <si>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</si>
  <si>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</si>
  <si>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</si>
  <si>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</si>
  <si>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</si>
  <si>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</si>
  <si>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</si>
  <si>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</si>
  <si>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</si>
  <si>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</si>
  <si>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</si>
  <si>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</si>
  <si>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</si>
  <si>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</si>
  <si>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</si>
  <si>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福岡県後期高齢者医療広域連合(後期高齢者医療特別会計)</t>
  </si>
  <si>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</si>
  <si>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</si>
  <si>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</si>
  <si>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</si>
  <si>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</si>
  <si>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</si>
  <si>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</si>
  <si>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</si>
  <si>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</si>
  <si>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</si>
  <si>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</si>
  <si>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</si>
  <si>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</si>
  <si>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</si>
  <si>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</si>
  <si>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</si>
  <si>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</si>
  <si>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</si>
  <si>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</si>
  <si>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</si>
  <si>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</si>
  <si>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</si>
  <si>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</si>
  <si>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</si>
  <si>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</si>
  <si>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</si>
  <si>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</si>
  <si>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</si>
  <si>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</si>
  <si>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</si>
  <si>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</si>
  <si>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</si>
  <si>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</si>
  <si>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</si>
  <si>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</si>
  <si>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</si>
  <si>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</si>
  <si>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</si>
  <si>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</si>
  <si>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</si>
  <si>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</si>
  <si>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</si>
  <si>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</si>
  <si>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</si>
  <si>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公債費負担の状況</t>
    <rPh sb="0" eb="3">
      <t>コウサイヒ</t>
    </rPh>
    <rPh sb="3" eb="5">
      <t>フタン</t>
    </rPh>
    <rPh sb="6" eb="8">
      <t>ジョウキョウ</t>
    </rPh>
    <phoneticPr fontId="6"/>
  </si>
  <si>
    <t>福岡県春日市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</si>
  <si>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</si>
  <si>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</si>
  <si>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</si>
  <si>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</si>
  <si>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</si>
  <si>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</si>
  <si>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</si>
  <si>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</si>
  <si>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</si>
  <si>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</si>
  <si>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</si>
  <si>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</si>
  <si>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</si>
  <si>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</si>
  <si>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</si>
  <si>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</si>
  <si>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</si>
  <si>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</si>
  <si>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</si>
  <si>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</si>
  <si>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</si>
  <si>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</si>
  <si>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</si>
  <si>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</si>
  <si>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</si>
  <si>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</si>
  <si>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</si>
  <si>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</si>
  <si>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</si>
  <si>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</si>
  <si>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</si>
  <si>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</si>
  <si>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</si>
  <si>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</si>
  <si>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</si>
  <si>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</si>
  <si>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</si>
  <si>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</si>
  <si>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</si>
  <si>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</si>
  <si>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</si>
  <si>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</si>
  <si>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</si>
  <si>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</si>
  <si>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</si>
  <si>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</si>
  <si>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</si>
  <si>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</si>
  <si>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</si>
  <si>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</si>
  <si>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</si>
  <si>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</si>
  <si>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</si>
  <si>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</si>
  <si>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</si>
  <si>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</si>
  <si>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</si>
  <si>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</si>
  <si>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</si>
  <si>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</si>
  <si>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0"/>
  </si>
  <si>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</si>
  <si>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</si>
  <si>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</si>
  <si>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</si>
  <si>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</si>
  <si>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</si>
  <si>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</si>
  <si>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</si>
  <si>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</si>
  <si>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</si>
  <si>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</si>
  <si>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</si>
  <si>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</si>
  <si>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</si>
  <si>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</si>
  <si>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</si>
  <si>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</si>
  <si>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</si>
  <si>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</si>
  <si>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</si>
  <si>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</si>
  <si>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</si>
  <si>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</si>
  <si>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</si>
  <si>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</si>
  <si>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</si>
  <si>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</si>
  <si>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</si>
  <si>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</si>
  <si>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</si>
  <si>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</si>
  <si>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</si>
  <si>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</si>
  <si>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</si>
  <si>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</si>
  <si>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</si>
  <si>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</si>
  <si>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</si>
  <si>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</si>
  <si>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</si>
  <si>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</si>
  <si>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</si>
  <si>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</si>
  <si>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</si>
  <si>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</si>
  <si>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</si>
  <si>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</si>
  <si>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</si>
  <si>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</si>
  <si>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公共施設等整備基金</t>
    <rPh sb="0" eb="2">
      <t>コウキョウ</t>
    </rPh>
    <rPh sb="2" eb="4">
      <t>シセツ</t>
    </rPh>
    <rPh sb="4" eb="5">
      <t>トウ</t>
    </rPh>
    <rPh sb="5" eb="7">
      <t>セイビ</t>
    </rPh>
    <rPh sb="7" eb="9">
      <t>キキン</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</si>
  <si>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</si>
  <si>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</si>
  <si>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</si>
  <si>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</si>
  <si>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</si>
  <si>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</si>
  <si>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</si>
  <si>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</si>
  <si>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</si>
  <si>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</si>
  <si>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</si>
  <si>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</si>
  <si>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</si>
  <si>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</si>
  <si>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</si>
  <si>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</si>
  <si>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</si>
  <si>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</si>
  <si>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</si>
  <si>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</si>
  <si>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</si>
  <si>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</si>
  <si>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</si>
  <si>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</si>
  <si>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</si>
  <si>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</si>
  <si>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</si>
  <si>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</si>
  <si>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</si>
  <si>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</si>
  <si>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</si>
  <si>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</si>
  <si>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</si>
  <si>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</si>
  <si>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</si>
  <si>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</si>
  <si>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</si>
  <si>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</si>
  <si>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</si>
  <si>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</si>
  <si>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</si>
  <si>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</si>
  <si>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</si>
  <si>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</si>
  <si>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</si>
  <si>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</si>
  <si>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</si>
  <si>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</si>
  <si>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</si>
  <si>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筑紫地区介護認定審査会事業特別会計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</si>
  <si>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</si>
  <si>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</si>
  <si>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</si>
  <si>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</si>
  <si>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</si>
  <si>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</si>
  <si>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</si>
  <si>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</si>
  <si>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</si>
  <si>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</si>
  <si>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</si>
  <si>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</si>
  <si>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</si>
  <si>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</si>
  <si>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</si>
  <si>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</si>
  <si>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</si>
  <si>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</si>
  <si>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</si>
  <si>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</si>
  <si>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</si>
  <si>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</si>
  <si>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</si>
  <si>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</si>
  <si>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</si>
  <si>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</si>
  <si>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</si>
  <si>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</si>
  <si>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</si>
  <si>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</si>
  <si>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</si>
  <si>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</si>
  <si>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</si>
  <si>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</si>
  <si>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</si>
  <si>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</si>
  <si>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</si>
  <si>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</si>
  <si>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</si>
  <si>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</si>
  <si>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</si>
  <si>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</si>
  <si>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</si>
  <si>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</si>
  <si>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</si>
  <si>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</si>
  <si>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</si>
  <si>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</si>
  <si>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</si>
  <si>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</si>
  <si>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</si>
  <si>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</si>
  <si>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</si>
  <si>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</si>
  <si>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福岡県自治振興組合(一般会計)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</si>
  <si>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</si>
  <si>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</si>
  <si>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</si>
  <si>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</si>
  <si>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</si>
  <si>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</si>
  <si>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</si>
  <si>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</si>
  <si>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</si>
  <si>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</si>
  <si>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</si>
  <si>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 2.72</t>
  </si>
  <si>
    <t>その他会計（赤字）</t>
  </si>
  <si>
    <t>（百万円）</t>
  </si>
  <si>
    <t>H27末</t>
  </si>
  <si>
    <t>H28末</t>
  </si>
  <si>
    <t>H29末</t>
  </si>
  <si>
    <t>H30末</t>
  </si>
  <si>
    <t>R01末</t>
  </si>
  <si>
    <t>福岡地区水道企業団</t>
    <rPh sb="0" eb="2">
      <t>フクオカ</t>
    </rPh>
    <rPh sb="2" eb="4">
      <t>チク</t>
    </rPh>
    <rPh sb="4" eb="6">
      <t>スイドウ</t>
    </rPh>
    <rPh sb="6" eb="8">
      <t>キギョウ</t>
    </rPh>
    <rPh sb="8" eb="9">
      <t>ダン</t>
    </rPh>
    <phoneticPr fontId="6"/>
  </si>
  <si>
    <t>春日那珂川水道企業団</t>
    <rPh sb="0" eb="2">
      <t>カスガ</t>
    </rPh>
    <rPh sb="2" eb="5">
      <t>ナカガワ</t>
    </rPh>
    <rPh sb="5" eb="7">
      <t>スイドウ</t>
    </rPh>
    <rPh sb="7" eb="9">
      <t>キギョウ</t>
    </rPh>
    <rPh sb="9" eb="10">
      <t>ダン</t>
    </rPh>
    <phoneticPr fontId="6"/>
  </si>
  <si>
    <t>法適用企業</t>
    <rPh sb="0" eb="1">
      <t>ホウ</t>
    </rPh>
    <rPh sb="1" eb="3">
      <t>テキヨウ</t>
    </rPh>
    <rPh sb="3" eb="5">
      <t>キギョウ</t>
    </rPh>
    <phoneticPr fontId="6"/>
  </si>
  <si>
    <t>春日市土地開発公社</t>
    <rPh sb="0" eb="3">
      <t>カスガシ</t>
    </rPh>
    <rPh sb="3" eb="5">
      <t>トチ</t>
    </rPh>
    <rPh sb="5" eb="7">
      <t>カイハツ</t>
    </rPh>
    <rPh sb="7" eb="9">
      <t>コウシャ</t>
    </rPh>
    <phoneticPr fontId="6"/>
  </si>
  <si>
    <t>福岡県市町村消防団員等公務災害補償組合(一般会計)</t>
  </si>
  <si>
    <t>筑紫自治振興組合(一般会計)</t>
  </si>
  <si>
    <t>筑紫自治振興組合(筑紫公平委員会特別会計)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</si>
  <si>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</si>
  <si>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</si>
  <si>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</si>
  <si>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</si>
  <si>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</si>
  <si>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</si>
  <si>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県施行都市計画道路事業等整備基金</t>
  </si>
  <si>
    <t>連続立体交差事業等整備基金</t>
  </si>
  <si>
    <t>衛生施設等整備基金</t>
  </si>
  <si>
    <t>職員退職手当基金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</si>
  <si>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</si>
  <si>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</si>
  <si>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</si>
  <si>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</si>
  <si>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将来負担比率は、平成28年以降「-」（値なし）となっており、地方債の新規発行を抑制してきた結果、将来負担額はさらに減少しているところである。一方で、有形固定資産減価償却率は類似団体よりも高く、上昇傾向にあるが、主な要因としては、道路が有形固定資産減価償却率80％以上になっていることなどが挙げられる。公共施設等総合管理計画に基づき、今後、老朽化対策に積極的に取り組んでいく。</t>
    <rPh sb="0" eb="2">
      <t>ショウライ</t>
    </rPh>
    <rPh sb="2" eb="4">
      <t>フタン</t>
    </rPh>
    <rPh sb="4" eb="6">
      <t>ヒリツ</t>
    </rPh>
    <rPh sb="8" eb="10">
      <t>ヘイセイ</t>
    </rPh>
    <rPh sb="12" eb="13">
      <t>ネン</t>
    </rPh>
    <rPh sb="13" eb="15">
      <t>イコウ</t>
    </rPh>
    <rPh sb="19" eb="20">
      <t>アタイ</t>
    </rPh>
    <rPh sb="52" eb="53">
      <t>ガク</t>
    </rPh>
    <rPh sb="57" eb="59">
      <t>ゲンショウ</t>
    </rPh>
    <rPh sb="114" eb="116">
      <t>ドウロ</t>
    </rPh>
    <phoneticPr fontId="33"/>
  </si>
  <si>
    <t>将来負担比率は、平成28年以降「-」（値なし）となっており、地方債の新規発行を抑制してきた結果、将来負担額はさらに減少しているところである。また、実質公債費比率についても類似団体と比較して低い水準にある。今後も、財政状況等を勘案しながら更新等を行い、また、今後の公共施設老朽化に備えて基金への積立てを実施し、健全な財政を維持していきたい。</t>
    <rPh sb="102" eb="104">
      <t>コンゴ</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</si>
</sst>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1"/>
      <color indexed="8"/>
      <name val="ＭＳ ゴシック"/>
      <family val="3"/>
    </font>
    <font>
      <sz val="6"/>
      <name val="ＭＳ ゴシック"/>
      <family val="3"/>
    </font>
    <font>
      <b/>
      <sz val="13"/>
      <color indexed="56"/>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23315</c:v>
                </c:pt>
                <c:pt idx="1">
                  <c:v>29401</c:v>
                </c:pt>
                <c:pt idx="2">
                  <c:v>40158</c:v>
                </c:pt>
                <c:pt idx="3">
                  <c:v>32702</c:v>
                </c:pt>
                <c:pt idx="4">
                  <c:v>50580</c:v>
                </c:pt>
              </c:numCache>
            </c:numRef>
          </c:val>
          <c:smooth val="0"/>
        </c:ser>
        <c:dLbls>
          <c:showLegendKey val="0"/>
          <c:showVal val="0"/>
          <c:showCatName val="0"/>
          <c:showSerName val="0"/>
          <c:showPercent val="0"/>
          <c:showBubbleSize val="0"/>
        </c:dLbls>
        <c:marker val="1"/>
        <c:smooth val="0"/>
        <c:axId val="188465456"/>
        <c:axId val="188458432"/>
      </c:lineChart>
      <c:catAx>
        <c:axId val="18846545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88458432"/>
        <c:crosses val="autoZero"/>
        <c:auto val="1"/>
        <c:lblAlgn val="ctr"/>
        <c:lblOffset val="100"/>
        <c:tickLblSkip val="1"/>
        <c:noMultiLvlLbl val="0"/>
      </c:catAx>
      <c:valAx>
        <c:axId val="18845843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8846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5.81</c:v>
                </c:pt>
                <c:pt idx="1">
                  <c:v>8.52</c:v>
                </c:pt>
                <c:pt idx="2">
                  <c:v>5.82</c:v>
                </c:pt>
                <c:pt idx="3">
                  <c:v>6.04</c:v>
                </c:pt>
                <c:pt idx="4">
                  <c:v>6.16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14.18</c:v>
                </c:pt>
                <c:pt idx="1">
                  <c:v>12.72</c:v>
                </c:pt>
                <c:pt idx="2">
                  <c:v>12.61</c:v>
                </c:pt>
                <c:pt idx="3">
                  <c:v>14.52</c:v>
                </c:pt>
                <c:pt idx="4">
                  <c:v>14.51</c:v>
                </c:pt>
              </c:numCache>
            </c:numRef>
          </c:val>
        </c:ser>
        <c:dLbls>
          <c:showLegendKey val="0"/>
          <c:showVal val="0"/>
          <c:showCatName val="0"/>
          <c:showSerName val="0"/>
          <c:showPercent val="0"/>
          <c:showBubbleSize val="0"/>
        </c:dLbls>
        <c:gapWidth val="250"/>
        <c:overlap val="100"/>
        <c:axId val="407513776"/>
        <c:axId val="40751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3.01</c:v>
                </c:pt>
                <c:pt idx="1">
                  <c:v>1.47</c:v>
                </c:pt>
                <c:pt idx="2">
                  <c:v>-2.72</c:v>
                </c:pt>
                <c:pt idx="3">
                  <c:v>2.15</c:v>
                </c:pt>
                <c:pt idx="4">
                  <c:v>0.57999999999999996</c:v>
                </c:pt>
              </c:numCache>
            </c:numRef>
          </c:val>
          <c:smooth val="0"/>
        </c:ser>
        <c:dLbls>
          <c:showLegendKey val="0"/>
          <c:showVal val="0"/>
          <c:showCatName val="0"/>
          <c:showSerName val="0"/>
          <c:showPercent val="0"/>
          <c:showBubbleSize val="0"/>
        </c:dLbls>
        <c:marker val="1"/>
        <c:smooth val="0"/>
        <c:axId val="407513776"/>
        <c:axId val="407514160"/>
      </c:lineChart>
      <c:catAx>
        <c:axId val="40751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07514160"/>
        <c:crosses val="autoZero"/>
        <c:auto val="1"/>
        <c:lblAlgn val="ctr"/>
        <c:lblOffset val="100"/>
        <c:tickLblSkip val="1"/>
        <c:noMultiLvlLbl val="0"/>
      </c:catAx>
      <c:valAx>
        <c:axId val="40751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7513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筑紫地区介護認定審査会事業特別会計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0.36</c:v>
                </c:pt>
                <c:pt idx="4">
                  <c:v>#N/A</c:v>
                </c:pt>
                <c:pt idx="5">
                  <c:v>0.37</c:v>
                </c:pt>
                <c:pt idx="6">
                  <c:v>#N/A</c:v>
                </c:pt>
                <c:pt idx="7">
                  <c:v>0.35</c:v>
                </c:pt>
                <c:pt idx="8">
                  <c:v>#N/A</c:v>
                </c:pt>
                <c:pt idx="9">
                  <c:v>0.34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1.02</c:v>
                </c:pt>
                <c:pt idx="4">
                  <c:v>#N/A</c:v>
                </c:pt>
                <c:pt idx="5">
                  <c:v>1.06</c:v>
                </c:pt>
                <c:pt idx="6">
                  <c:v>#N/A</c:v>
                </c:pt>
                <c:pt idx="7">
                  <c:v>0.67</c:v>
                </c:pt>
                <c:pt idx="8">
                  <c:v>#N/A</c:v>
                </c:pt>
                <c:pt idx="9">
                  <c:v>0.71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3.46</c:v>
                </c:pt>
                <c:pt idx="2">
                  <c:v>#N/A</c:v>
                </c:pt>
                <c:pt idx="3">
                  <c:v>3.45</c:v>
                </c:pt>
                <c:pt idx="4">
                  <c:v>#N/A</c:v>
                </c:pt>
                <c:pt idx="5">
                  <c:v>0.95</c:v>
                </c:pt>
                <c:pt idx="6">
                  <c:v>#N/A</c:v>
                </c:pt>
                <c:pt idx="7">
                  <c:v>1.05</c:v>
                </c:pt>
                <c:pt idx="8">
                  <c:v>#N/A</c:v>
                </c:pt>
                <c:pt idx="9">
                  <c:v>1.1299999999999999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4.46</c:v>
                </c:pt>
                <c:pt idx="2">
                  <c:v>#N/A</c:v>
                </c:pt>
                <c:pt idx="3">
                  <c:v>4.2300000000000004</c:v>
                </c:pt>
                <c:pt idx="4">
                  <c:v>#N/A</c:v>
                </c:pt>
                <c:pt idx="5">
                  <c:v>4.21</c:v>
                </c:pt>
                <c:pt idx="6">
                  <c:v>#N/A</c:v>
                </c:pt>
                <c:pt idx="7">
                  <c:v>4.2699999999999996</c:v>
                </c:pt>
                <c:pt idx="8">
                  <c:v>#N/A</c:v>
                </c:pt>
                <c:pt idx="9">
                  <c:v>4.24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c:v>
                </c:pt>
                <c:pt idx="2">
                  <c:v>#N/A</c:v>
                </c:pt>
                <c:pt idx="3">
                  <c:v>8.52</c:v>
                </c:pt>
                <c:pt idx="4">
                  <c:v>#N/A</c:v>
                </c:pt>
                <c:pt idx="5">
                  <c:v>5.82</c:v>
                </c:pt>
                <c:pt idx="6">
                  <c:v>#N/A</c:v>
                </c:pt>
                <c:pt idx="7">
                  <c:v>6.03</c:v>
                </c:pt>
                <c:pt idx="8">
                  <c:v>#N/A</c:v>
                </c:pt>
                <c:pt idx="9">
                  <c:v>6.15</c:v>
                </c:pt>
              </c:numCache>
            </c:numRef>
          </c:val>
        </c:ser>
        <c:dLbls>
          <c:showLegendKey val="0"/>
          <c:showVal val="0"/>
          <c:showCatName val="0"/>
          <c:showSerName val="0"/>
          <c:showPercent val="0"/>
          <c:showBubbleSize val="0"/>
        </c:dLbls>
        <c:gapWidth val="150"/>
        <c:overlap val="100"/>
        <c:axId val="408641200"/>
        <c:axId val="359972048"/>
      </c:barChart>
      <c:catAx>
        <c:axId val="4086412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59972048"/>
        <c:crosses val="autoZero"/>
        <c:auto val="1"/>
        <c:lblAlgn val="ctr"/>
        <c:lblOffset val="100"/>
        <c:tickLblSkip val="1"/>
        <c:noMultiLvlLbl val="0"/>
      </c:catAx>
      <c:valAx>
        <c:axId val="35997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86412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2924</c:v>
                </c:pt>
                <c:pt idx="5">
                  <c:v>2965</c:v>
                </c:pt>
                <c:pt idx="8">
                  <c:v>2953</c:v>
                </c:pt>
                <c:pt idx="11">
                  <c:v>2837</c:v>
                </c:pt>
                <c:pt idx="14">
                  <c:v>2929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86</c:v>
                </c:pt>
                <c:pt idx="3">
                  <c:v>65</c:v>
                </c:pt>
                <c:pt idx="6">
                  <c:v>196</c:v>
                </c:pt>
                <c:pt idx="9">
                  <c:v>361</c:v>
                </c:pt>
                <c:pt idx="12">
                  <c:v>381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368</c:v>
                </c:pt>
                <c:pt idx="3">
                  <c:v>266</c:v>
                </c:pt>
                <c:pt idx="6">
                  <c:v>258</c:v>
                </c:pt>
                <c:pt idx="9">
                  <c:v>174</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2623</c:v>
                </c:pt>
                <c:pt idx="3">
                  <c:v>2773</c:v>
                </c:pt>
                <c:pt idx="6">
                  <c:v>2799</c:v>
                </c:pt>
                <c:pt idx="9">
                  <c:v>2798</c:v>
                </c:pt>
                <c:pt idx="12">
                  <c:v>2825</c:v>
                </c:pt>
              </c:numCache>
            </c:numRef>
          </c:val>
        </c:ser>
        <c:dLbls>
          <c:showLegendKey val="0"/>
          <c:showVal val="0"/>
          <c:showCatName val="0"/>
          <c:showSerName val="0"/>
          <c:showPercent val="0"/>
          <c:showBubbleSize val="0"/>
        </c:dLbls>
        <c:gapWidth val="100"/>
        <c:overlap val="100"/>
        <c:axId val="404430408"/>
        <c:axId val="40246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201</c:v>
                </c:pt>
                <c:pt idx="2">
                  <c:v>#N/A</c:v>
                </c:pt>
                <c:pt idx="3">
                  <c:v>#N/A</c:v>
                </c:pt>
                <c:pt idx="4">
                  <c:v>140</c:v>
                </c:pt>
                <c:pt idx="5">
                  <c:v>#N/A</c:v>
                </c:pt>
                <c:pt idx="6">
                  <c:v>#N/A</c:v>
                </c:pt>
                <c:pt idx="7">
                  <c:v>301</c:v>
                </c:pt>
                <c:pt idx="8">
                  <c:v>#N/A</c:v>
                </c:pt>
                <c:pt idx="9">
                  <c:v>#N/A</c:v>
                </c:pt>
                <c:pt idx="10">
                  <c:v>497</c:v>
                </c:pt>
                <c:pt idx="11">
                  <c:v>#N/A</c:v>
                </c:pt>
                <c:pt idx="12">
                  <c:v>#N/A</c:v>
                </c:pt>
                <c:pt idx="13">
                  <c:v>479</c:v>
                </c:pt>
                <c:pt idx="14">
                  <c:v>#N/A</c:v>
                </c:pt>
              </c:numCache>
            </c:numRef>
          </c:val>
          <c:smooth val="0"/>
        </c:ser>
        <c:dLbls>
          <c:showLegendKey val="0"/>
          <c:showVal val="0"/>
          <c:showCatName val="0"/>
          <c:showSerName val="0"/>
          <c:showPercent val="0"/>
          <c:showBubbleSize val="0"/>
        </c:dLbls>
        <c:marker val="1"/>
        <c:smooth val="0"/>
        <c:axId val="404430408"/>
        <c:axId val="402463104"/>
      </c:lineChart>
      <c:catAx>
        <c:axId val="4044304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02463104"/>
        <c:crosses val="autoZero"/>
        <c:auto val="1"/>
        <c:lblAlgn val="ctr"/>
        <c:lblOffset val="100"/>
        <c:tickLblSkip val="1"/>
        <c:noMultiLvlLbl val="0"/>
      </c:catAx>
      <c:valAx>
        <c:axId val="40246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4430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31144</c:v>
                </c:pt>
                <c:pt idx="5">
                  <c:v>30232</c:v>
                </c:pt>
                <c:pt idx="8">
                  <c:v>29762</c:v>
                </c:pt>
                <c:pt idx="11">
                  <c:v>28154</c:v>
                </c:pt>
                <c:pt idx="14">
                  <c:v>28201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5335</c:v>
                </c:pt>
                <c:pt idx="5">
                  <c:v>4811</c:v>
                </c:pt>
                <c:pt idx="8">
                  <c:v>4446</c:v>
                </c:pt>
                <c:pt idx="11">
                  <c:v>3710</c:v>
                </c:pt>
                <c:pt idx="14">
                  <c:v>4003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9224</c:v>
                </c:pt>
                <c:pt idx="5">
                  <c:v>10464</c:v>
                </c:pt>
                <c:pt idx="8">
                  <c:v>13003</c:v>
                </c:pt>
                <c:pt idx="11">
                  <c:v>13848</c:v>
                </c:pt>
                <c:pt idx="14">
                  <c:v>14826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2775</c:v>
                </c:pt>
                <c:pt idx="3">
                  <c:v>2784</c:v>
                </c:pt>
                <c:pt idx="6">
                  <c:v>2694</c:v>
                </c:pt>
                <c:pt idx="9">
                  <c:v>2790</c:v>
                </c:pt>
                <c:pt idx="12">
                  <c:v>2828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3709</c:v>
                </c:pt>
                <c:pt idx="3">
                  <c:v>3834</c:v>
                </c:pt>
                <c:pt idx="6">
                  <c:v>3708</c:v>
                </c:pt>
                <c:pt idx="9">
                  <c:v>3444</c:v>
                </c:pt>
                <c:pt idx="12">
                  <c:v>3168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4757</c:v>
                </c:pt>
                <c:pt idx="3">
                  <c:v>3900</c:v>
                </c:pt>
                <c:pt idx="6">
                  <c:v>2961</c:v>
                </c:pt>
                <c:pt idx="9">
                  <c:v>2190</c:v>
                </c:pt>
                <c:pt idx="12">
                  <c:v>1866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158</c:v>
                </c:pt>
                <c:pt idx="3">
                  <c:v>143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29366</c:v>
                </c:pt>
                <c:pt idx="3">
                  <c:v>28251</c:v>
                </c:pt>
                <c:pt idx="6">
                  <c:v>28104</c:v>
                </c:pt>
                <c:pt idx="9">
                  <c:v>27227</c:v>
                </c:pt>
                <c:pt idx="12">
                  <c:v>27750</c:v>
                </c:pt>
              </c:numCache>
            </c:numRef>
          </c:val>
        </c:ser>
        <c:dLbls>
          <c:showLegendKey val="0"/>
          <c:showVal val="0"/>
          <c:showCatName val="0"/>
          <c:showSerName val="0"/>
          <c:showPercent val="0"/>
          <c:showBubbleSize val="0"/>
        </c:dLbls>
        <c:gapWidth val="100"/>
        <c:overlap val="100"/>
        <c:axId val="405340848"/>
        <c:axId val="40433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5340848"/>
        <c:axId val="404335696"/>
      </c:lineChart>
      <c:catAx>
        <c:axId val="4053408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04335696"/>
        <c:crosses val="autoZero"/>
        <c:auto val="1"/>
        <c:lblAlgn val="ctr"/>
        <c:lblOffset val="100"/>
        <c:tickLblSkip val="1"/>
        <c:noMultiLvlLbl val="0"/>
      </c:catAx>
      <c:valAx>
        <c:axId val="40433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05340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2444</c:v>
                </c:pt>
                <c:pt idx="1">
                  <c:v>2819</c:v>
                </c:pt>
                <c:pt idx="2">
                  <c:v>2883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9592</c:v>
                </c:pt>
                <c:pt idx="1">
                  <c:v>9975</c:v>
                </c:pt>
                <c:pt idx="2">
                  <c:v>10837</c:v>
                </c:pt>
              </c:numCache>
            </c:numRef>
          </c:val>
        </c:ser>
        <c:dLbls>
          <c:showLegendKey val="0"/>
          <c:showVal val="0"/>
          <c:showCatName val="0"/>
          <c:showSerName val="0"/>
          <c:showPercent val="0"/>
          <c:showBubbleSize val="0"/>
        </c:dLbls>
        <c:gapWidth val="120"/>
        <c:overlap val="100"/>
        <c:axId val="413735696"/>
        <c:axId val="409023856"/>
      </c:barChart>
      <c:catAx>
        <c:axId val="41373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09023856"/>
        <c:crosses val="autoZero"/>
        <c:auto val="1"/>
        <c:lblAlgn val="ctr"/>
        <c:lblOffset val="100"/>
        <c:tickLblSkip val="1"/>
        <c:noMultiLvlLbl val="0"/>
      </c:catAx>
      <c:valAx>
        <c:axId val="409023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137356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63.4</c:v>
                </c:pt>
                <c:pt idx="16">
                  <c:v>64</c:v>
                </c:pt>
                <c:pt idx="24">
                  <c:v>65.599999999999994</c:v>
                </c:pt>
                <c:pt idx="32">
                  <c:v>66.400000000000006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09020328"/>
        <c:axId val="409025816"/>
      </c:scatterChart>
      <c:valAx>
        <c:axId val="409020328"/>
        <c:scaling>
          <c:orientation val="maxMin"/>
          <c:max val="64"/>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78673859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09025816"/>
        <c:crosses val="autoZero"/>
        <c:crossBetween val="midCat"/>
      </c:valAx>
      <c:valAx>
        <c:axId val="409025816"/>
        <c:scaling>
          <c:orientation val="maxMin"/>
          <c:max val="2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09020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1.3</c:v>
                </c:pt>
                <c:pt idx="16">
                  <c:v>1.2</c:v>
                </c:pt>
                <c:pt idx="24">
                  <c:v>1.8</c:v>
                </c:pt>
                <c:pt idx="32">
                  <c:v>2.4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09025424"/>
        <c:axId val="409024640"/>
      </c:scatterChart>
      <c:valAx>
        <c:axId val="409025424"/>
        <c:scaling>
          <c:orientation val="maxMin"/>
          <c:max val="5.0999999999999996"/>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09024640"/>
        <c:crosses val="autoZero"/>
        <c:crossBetween val="midCat"/>
      </c:valAx>
      <c:valAx>
        <c:axId val="409024640"/>
        <c:scaling>
          <c:orientation val="maxMin"/>
          <c:max val="2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321070521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0902542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今後は、公共施設老朽化対策のため増加する可能性があるが、他の行政サービスとのバランスに配慮しつつ、公共施設老朽化に備えた基金を活用しながら、市債発行額を必要最小限に留め、財政健全性の維持に引き続き努めていく。</a:t>
          </a:r>
        </a:p>
        <a:p>
          <a:r>
            <a:rPr kumimoji="1" lang="ja-JP" altLang="en-US" sz="1400">
              <a:latin typeface="ＭＳ ゴシック"/>
              <a:ea typeface="ＭＳ ゴシック"/>
            </a:rPr>
            <a:t>　債務負担行為に基づく支出額については、複数年にわたる契約の増加等により、近年増加傾向にある。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福岡県春日市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aseline="0">
              <a:solidFill>
                <a:schemeClr val="dk1"/>
              </a:solidFill>
              <a:effectLst/>
              <a:latin typeface="ＭＳ ゴシック"/>
              <a:ea typeface="ＭＳ ゴシック"/>
              <a:cs typeface="+mn-cs"/>
            </a:rPr>
            <a:t> 長浜太宰府線道路用地先行取得</a:t>
          </a:r>
          <a:r>
            <a:rPr kumimoji="1" lang="ja-JP" altLang="en-US" sz="1300">
              <a:solidFill>
                <a:schemeClr val="dk1"/>
              </a:solidFill>
              <a:effectLst/>
              <a:latin typeface="ＭＳ ゴシック"/>
              <a:ea typeface="ＭＳ ゴシック"/>
              <a:cs typeface="+mn-cs"/>
            </a:rPr>
            <a:t>の実施に対応する等の財源のため、県施行都市計画道路事業等整備基金の取り崩しを行った一方で、決算剰余金の一部を公共施設等整備基金及び職員退職手当基金等に積み立て、基金全体としては</a:t>
          </a:r>
          <a:r>
            <a:rPr kumimoji="1" lang="en-US" altLang="ja-JP" sz="1300">
              <a:solidFill>
                <a:schemeClr val="dk1"/>
              </a:solidFill>
              <a:effectLst/>
              <a:latin typeface="ＭＳ ゴシック"/>
              <a:ea typeface="ＭＳ ゴシック"/>
              <a:cs typeface="+mn-cs"/>
            </a:rPr>
            <a:t>925,851</a:t>
          </a:r>
          <a:r>
            <a:rPr kumimoji="1" lang="ja-JP" altLang="en-US" sz="1300">
              <a:solidFill>
                <a:schemeClr val="dk1"/>
              </a:solidFill>
              <a:effectLst/>
              <a:latin typeface="ＭＳ ゴシック"/>
              <a:ea typeface="ＭＳ ゴシック"/>
              <a:cs typeface="+mn-cs"/>
            </a:rPr>
            <a:t>千円の増となった。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公共施設等総合管理計画に基づく個別計画に沿って積立及び取崩の管理を行っていく。県施行都市計画道路事業等整備基金については、県と事業費に係る協議を継続して行っており、協議に基づき積立及び取崩の管理を行っていく。</a:t>
          </a:r>
        </a:p>
        <a:p>
          <a:r>
            <a:rPr kumimoji="1" lang="ja-JP" altLang="en-US" sz="1300">
              <a:solidFill>
                <a:schemeClr val="dk1"/>
              </a:solidFill>
              <a:effectLst/>
              <a:latin typeface="ＭＳ ゴシック"/>
              <a:ea typeface="ＭＳ ゴシック"/>
              <a:cs typeface="+mn-cs"/>
            </a:rPr>
            <a:t>　それ以外の基金については、現在のところ必要額を積み立てており、今後は事業の実施に伴って取崩を行っていく予定。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公共施設等整備基金：公共施設等の整備（改修及び大規模な修繕等を含む。）に要する資金に充てる</a:t>
          </a:r>
        </a:p>
        <a:p>
          <a:r>
            <a:rPr kumimoji="1" lang="ja-JP" altLang="en-US" sz="1300">
              <a:solidFill>
                <a:schemeClr val="dk1"/>
              </a:solidFill>
              <a:effectLst/>
              <a:latin typeface="ＭＳ ゴシック"/>
              <a:ea typeface="ＭＳ ゴシック"/>
              <a:cs typeface="+mn-cs"/>
            </a:rPr>
            <a:t>県施行都市計画道路事業等整備基金：市域内で県が施行する都市計画道路事業及び当該都市計画道路の整備促進に必要な事業を効果的かつ円滑に推進する</a:t>
          </a:r>
        </a:p>
        <a:p>
          <a:r>
            <a:rPr kumimoji="1" lang="ja-JP" altLang="en-US" sz="1300">
              <a:solidFill>
                <a:schemeClr val="dk1"/>
              </a:solidFill>
              <a:effectLst/>
              <a:latin typeface="ＭＳ ゴシック"/>
              <a:ea typeface="ＭＳ ゴシック"/>
              <a:cs typeface="+mn-cs"/>
            </a:rPr>
            <a:t>職員退職手当基金：職員の退職手当の支給に必要な資金を確保する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公共施設等整備基金：公共施設等の老朽化対策等のために、</a:t>
          </a:r>
          <a:r>
            <a:rPr kumimoji="1" lang="en-US" altLang="ja-JP" sz="1300">
              <a:solidFill>
                <a:schemeClr val="dk1"/>
              </a:solidFill>
              <a:effectLst/>
              <a:latin typeface="ＭＳ ゴシック"/>
              <a:ea typeface="ＭＳ ゴシック"/>
              <a:cs typeface="+mn-cs"/>
            </a:rPr>
            <a:t>850,000</a:t>
          </a:r>
          <a:r>
            <a:rPr kumimoji="1" lang="ja-JP" altLang="en-US" sz="1300">
              <a:solidFill>
                <a:schemeClr val="dk1"/>
              </a:solidFill>
              <a:effectLst/>
              <a:latin typeface="ＭＳ ゴシック"/>
              <a:ea typeface="ＭＳ ゴシック"/>
              <a:cs typeface="+mn-cs"/>
            </a:rPr>
            <a:t>千円の積立を行った。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県施行都市計画道路事業等整備基金：長浜太宰府線道路用地先行取得の実施に伴い、</a:t>
          </a:r>
          <a:r>
            <a:rPr kumimoji="1" lang="en-US" altLang="ja-JP" sz="1300">
              <a:solidFill>
                <a:schemeClr val="dk1"/>
              </a:solidFill>
              <a:effectLst/>
              <a:latin typeface="ＭＳ ゴシック"/>
              <a:ea typeface="ＭＳ ゴシック"/>
              <a:cs typeface="+mn-cs"/>
            </a:rPr>
            <a:t>51,200</a:t>
          </a:r>
          <a:r>
            <a:rPr kumimoji="1" lang="ja-JP" altLang="en-US" sz="1300">
              <a:solidFill>
                <a:schemeClr val="dk1"/>
              </a:solidFill>
              <a:effectLst/>
              <a:latin typeface="ＭＳ ゴシック"/>
              <a:ea typeface="ＭＳ ゴシック"/>
              <a:cs typeface="+mn-cs"/>
            </a:rPr>
            <a:t>千円の取崩を行った。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職員退職手当基金：職員に対して支給する退職手当のほか新たに会計年度任用職員分の財源が必要となり、</a:t>
          </a:r>
          <a:r>
            <a:rPr kumimoji="1" lang="en-US" altLang="ja-JP" sz="1300">
              <a:solidFill>
                <a:schemeClr val="dk1"/>
              </a:solidFill>
              <a:effectLst/>
              <a:latin typeface="ＭＳ ゴシック"/>
              <a:ea typeface="ＭＳ ゴシック"/>
              <a:cs typeface="+mn-cs"/>
            </a:rPr>
            <a:t>35,853</a:t>
          </a:r>
          <a:r>
            <a:rPr kumimoji="1" lang="ja-JP" altLang="en-US" sz="1300">
              <a:solidFill>
                <a:schemeClr val="dk1"/>
              </a:solidFill>
              <a:effectLst/>
              <a:latin typeface="ＭＳ ゴシック"/>
              <a:ea typeface="ＭＳ ゴシック"/>
              <a:cs typeface="+mn-cs"/>
            </a:rPr>
            <a:t>千円の積立を行った。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公共施設等整備基金：公共施設等総合管理計画に基づく個別計画を策定し、当該計画に基づく基金管理を行っていく。</a:t>
          </a:r>
        </a:p>
        <a:p>
          <a:r>
            <a:rPr kumimoji="1" lang="ja-JP" altLang="en-US" sz="1300">
              <a:solidFill>
                <a:schemeClr val="dk1"/>
              </a:solidFill>
              <a:effectLst/>
              <a:latin typeface="ＭＳ ゴシック"/>
              <a:ea typeface="ＭＳ ゴシック"/>
              <a:cs typeface="+mn-cs"/>
            </a:rPr>
            <a:t>県施行都市計画道路事業等整備基金：事業実施主体である県と事業費に係る協議を行っており、必要額を積み立て、取り崩していく。</a:t>
          </a:r>
        </a:p>
        <a:p>
          <a:r>
            <a:rPr kumimoji="1" lang="ja-JP" altLang="en-US" sz="1300">
              <a:solidFill>
                <a:schemeClr val="dk1"/>
              </a:solidFill>
              <a:effectLst/>
              <a:latin typeface="ＭＳ ゴシック"/>
              <a:ea typeface="ＭＳ ゴシック"/>
              <a:cs typeface="+mn-cs"/>
            </a:rPr>
            <a:t>職員退職手当基金：職員の退職等に応じ、必要額を積み立て、取り崩していく。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安定した行政運営のため、運用益を含めて</a:t>
          </a:r>
          <a:r>
            <a:rPr kumimoji="1" lang="en-US" altLang="ja-JP" sz="1300">
              <a:solidFill>
                <a:schemeClr val="dk1"/>
              </a:solidFill>
              <a:effectLst/>
              <a:latin typeface="ＭＳ ゴシック"/>
              <a:ea typeface="ＭＳ ゴシック"/>
              <a:cs typeface="+mn-cs"/>
            </a:rPr>
            <a:t>872,000</a:t>
          </a:r>
          <a:r>
            <a:rPr kumimoji="1" lang="ja-JP" altLang="en-US" sz="1300">
              <a:solidFill>
                <a:schemeClr val="dk1"/>
              </a:solidFill>
              <a:effectLst/>
              <a:latin typeface="ＭＳ ゴシック"/>
              <a:ea typeface="ＭＳ ゴシック"/>
              <a:cs typeface="+mn-cs"/>
            </a:rPr>
            <a:t>千円を積み立てたが、中小企業事業者支援事業及び教育用ＩＣＴ事業をはじめとした新型コロナウイルス感染症対策に係る補正予算に対応する等の財源のため</a:t>
          </a:r>
          <a:r>
            <a:rPr kumimoji="1" lang="en-US" altLang="ja-JP" sz="1300">
              <a:solidFill>
                <a:schemeClr val="dk1"/>
              </a:solidFill>
              <a:effectLst/>
              <a:latin typeface="ＭＳ ゴシック"/>
              <a:ea typeface="ＭＳ ゴシック"/>
              <a:cs typeface="+mn-cs"/>
            </a:rPr>
            <a:t>808,493</a:t>
          </a:r>
          <a:r>
            <a:rPr kumimoji="1" lang="ja-JP" altLang="en-US" sz="1300">
              <a:solidFill>
                <a:schemeClr val="dk1"/>
              </a:solidFill>
              <a:effectLst/>
              <a:latin typeface="ＭＳ ゴシック"/>
              <a:ea typeface="ＭＳ ゴシック"/>
              <a:cs typeface="+mn-cs"/>
            </a:rPr>
            <a:t>千円を取り崩した。</a:t>
          </a:r>
        </a:p>
        <a:p>
          <a:r>
            <a:rPr kumimoji="1" lang="ja-JP" altLang="en-US" sz="1300">
              <a:solidFill>
                <a:schemeClr val="dk1"/>
              </a:solidFill>
              <a:effectLst/>
              <a:latin typeface="ＭＳ ゴシック"/>
              <a:ea typeface="ＭＳ ゴシック"/>
              <a:cs typeface="+mn-cs"/>
            </a:rPr>
            <a:t>　結果として、基金残高は</a:t>
          </a:r>
          <a:r>
            <a:rPr kumimoji="1" lang="en-US" altLang="ja-JP" sz="1300">
              <a:solidFill>
                <a:schemeClr val="dk1"/>
              </a:solidFill>
              <a:effectLst/>
              <a:latin typeface="ＭＳ ゴシック"/>
              <a:ea typeface="ＭＳ ゴシック"/>
              <a:cs typeface="+mn-cs"/>
            </a:rPr>
            <a:t>63,507</a:t>
          </a:r>
          <a:r>
            <a:rPr kumimoji="1" lang="ja-JP" altLang="en-US" sz="1300">
              <a:solidFill>
                <a:schemeClr val="dk1"/>
              </a:solidFill>
              <a:effectLst/>
              <a:latin typeface="ＭＳ ゴシック"/>
              <a:ea typeface="ＭＳ ゴシック"/>
              <a:cs typeface="+mn-cs"/>
            </a:rPr>
            <a:t>千円の増となった。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現在の基金残高から大きく増減させる方針はない。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有形固定資産減価償却率は類似団体より高い水準にあるが、それぞれの公共施設等について個別施設計画を策定済みであり、当該計画に基づいた施設の維持管理を適切に進めている。</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63" name="テキスト ボックス 62"/>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65" name="テキスト ボックス 64"/>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67" name="テキスト ボックス 66"/>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69" name="テキスト ボックス 68"/>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1" name="テキスト ボックス 7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31750</xdr:rowOff>
    </xdr:from>
    <xdr:to>
      <xdr:col>23</xdr:col>
      <xdr:colOff>85090</xdr:colOff>
      <xdr:row>34</xdr:row>
      <xdr:rowOff>118110</xdr:rowOff>
    </xdr:to>
    <xdr:cxnSp macro="">
      <xdr:nvCxnSpPr>
        <xdr:cNvPr id="73" name="直線コネクタ 72"/>
        <xdr:cNvCxnSpPr/>
      </xdr:nvCxnSpPr>
      <xdr:spPr>
        <a:xfrm flipV="1">
          <a:off x="4760595" y="543242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121920</xdr:rowOff>
    </xdr:from>
    <xdr:ext cx="403860" cy="257810"/>
    <xdr:sp macro="" textlink="">
      <xdr:nvSpPr>
        <xdr:cNvPr id="74" name="有形固定資産減価償却率最小値テキスト"/>
        <xdr:cNvSpPr txBox="1"/>
      </xdr:nvSpPr>
      <xdr:spPr>
        <a:xfrm>
          <a:off x="4813300" y="6722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118110</xdr:rowOff>
    </xdr:from>
    <xdr:to>
      <xdr:col>23</xdr:col>
      <xdr:colOff>174625</xdr:colOff>
      <xdr:row>34</xdr:row>
      <xdr:rowOff>118110</xdr:rowOff>
    </xdr:to>
    <xdr:cxnSp macro="">
      <xdr:nvCxnSpPr>
        <xdr:cNvPr id="75" name="直線コネクタ 74"/>
        <xdr:cNvCxnSpPr/>
      </xdr:nvCxnSpPr>
      <xdr:spPr>
        <a:xfrm>
          <a:off x="4673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149860</xdr:rowOff>
    </xdr:from>
    <xdr:ext cx="403860" cy="259080"/>
    <xdr:sp macro="" textlink="">
      <xdr:nvSpPr>
        <xdr:cNvPr id="76" name="有形固定資産減価償却率最大値テキスト"/>
        <xdr:cNvSpPr txBox="1"/>
      </xdr:nvSpPr>
      <xdr:spPr>
        <a:xfrm>
          <a:off x="4813300" y="5207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31750</xdr:rowOff>
    </xdr:from>
    <xdr:to>
      <xdr:col>23</xdr:col>
      <xdr:colOff>174625</xdr:colOff>
      <xdr:row>27</xdr:row>
      <xdr:rowOff>31750</xdr:rowOff>
    </xdr:to>
    <xdr:cxnSp macro="">
      <xdr:nvCxnSpPr>
        <xdr:cNvPr id="77" name="直線コネクタ 76"/>
        <xdr:cNvCxnSpPr/>
      </xdr:nvCxnSpPr>
      <xdr:spPr>
        <a:xfrm>
          <a:off x="4673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7620</xdr:rowOff>
    </xdr:from>
    <xdr:ext cx="403860" cy="257810"/>
    <xdr:sp macro="" textlink="">
      <xdr:nvSpPr>
        <xdr:cNvPr id="78" name="有形固定資産減価償却率平均値テキスト"/>
        <xdr:cNvSpPr txBox="1"/>
      </xdr:nvSpPr>
      <xdr:spPr>
        <a:xfrm>
          <a:off x="4813300" y="575119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156210</xdr:rowOff>
    </xdr:from>
    <xdr:to>
      <xdr:col>23</xdr:col>
      <xdr:colOff>136525</xdr:colOff>
      <xdr:row>30</xdr:row>
      <xdr:rowOff>86360</xdr:rowOff>
    </xdr:to>
    <xdr:sp macro="" textlink="">
      <xdr:nvSpPr>
        <xdr:cNvPr id="79" name="フローチャート: 判断 78"/>
        <xdr:cNvSpPr/>
      </xdr:nvSpPr>
      <xdr:spPr>
        <a:xfrm>
          <a:off x="47117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134620</xdr:rowOff>
    </xdr:from>
    <xdr:to>
      <xdr:col>19</xdr:col>
      <xdr:colOff>187325</xdr:colOff>
      <xdr:row>30</xdr:row>
      <xdr:rowOff>64770</xdr:rowOff>
    </xdr:to>
    <xdr:sp macro="" textlink="">
      <xdr:nvSpPr>
        <xdr:cNvPr id="80" name="フローチャート: 判断 79"/>
        <xdr:cNvSpPr/>
      </xdr:nvSpPr>
      <xdr:spPr>
        <a:xfrm>
          <a:off x="4000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95885</xdr:rowOff>
    </xdr:from>
    <xdr:to>
      <xdr:col>15</xdr:col>
      <xdr:colOff>187325</xdr:colOff>
      <xdr:row>30</xdr:row>
      <xdr:rowOff>26035</xdr:rowOff>
    </xdr:to>
    <xdr:sp macro="" textlink="">
      <xdr:nvSpPr>
        <xdr:cNvPr id="81" name="フローチャート: 判断 80"/>
        <xdr:cNvSpPr/>
      </xdr:nvSpPr>
      <xdr:spPr>
        <a:xfrm>
          <a:off x="3238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74930</xdr:rowOff>
    </xdr:from>
    <xdr:to>
      <xdr:col>11</xdr:col>
      <xdr:colOff>187325</xdr:colOff>
      <xdr:row>30</xdr:row>
      <xdr:rowOff>4445</xdr:rowOff>
    </xdr:to>
    <xdr:sp macro="" textlink="">
      <xdr:nvSpPr>
        <xdr:cNvPr id="82" name="フローチャート: 判断 81"/>
        <xdr:cNvSpPr/>
      </xdr:nvSpPr>
      <xdr:spPr>
        <a:xfrm>
          <a:off x="24765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26670</xdr:rowOff>
    </xdr:from>
    <xdr:to>
      <xdr:col>7</xdr:col>
      <xdr:colOff>187325</xdr:colOff>
      <xdr:row>29</xdr:row>
      <xdr:rowOff>128270</xdr:rowOff>
    </xdr:to>
    <xdr:sp macro="" textlink="">
      <xdr:nvSpPr>
        <xdr:cNvPr id="83" name="フローチャート: 判断 82"/>
        <xdr:cNvSpPr/>
      </xdr:nvSpPr>
      <xdr:spPr>
        <a:xfrm>
          <a:off x="1714500"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4" name="テキスト ボックス 8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5" name="テキスト ボックス 8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6" name="テキスト ボックス 8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7" name="テキスト ボックス 8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8" name="テキスト ボックス 8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127000</xdr:rowOff>
    </xdr:from>
    <xdr:to>
      <xdr:col>23</xdr:col>
      <xdr:colOff>136525</xdr:colOff>
      <xdr:row>31</xdr:row>
      <xdr:rowOff>57150</xdr:rowOff>
    </xdr:to>
    <xdr:sp macro="" textlink="">
      <xdr:nvSpPr>
        <xdr:cNvPr id="89" name="楕円 88"/>
        <xdr:cNvSpPr/>
      </xdr:nvSpPr>
      <xdr:spPr>
        <a:xfrm>
          <a:off x="4711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105410</xdr:rowOff>
    </xdr:from>
    <xdr:ext cx="403860" cy="259080"/>
    <xdr:sp macro="" textlink="">
      <xdr:nvSpPr>
        <xdr:cNvPr id="90" name="有形固定資産減価償却率該当値テキスト"/>
        <xdr:cNvSpPr txBox="1"/>
      </xdr:nvSpPr>
      <xdr:spPr>
        <a:xfrm>
          <a:off x="4813300" y="6020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92710</xdr:rowOff>
    </xdr:from>
    <xdr:to>
      <xdr:col>19</xdr:col>
      <xdr:colOff>187325</xdr:colOff>
      <xdr:row>31</xdr:row>
      <xdr:rowOff>22860</xdr:rowOff>
    </xdr:to>
    <xdr:sp macro="" textlink="">
      <xdr:nvSpPr>
        <xdr:cNvPr id="91" name="楕円 90"/>
        <xdr:cNvSpPr/>
      </xdr:nvSpPr>
      <xdr:spPr>
        <a:xfrm>
          <a:off x="4000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143510</xdr:rowOff>
    </xdr:from>
    <xdr:to>
      <xdr:col>23</xdr:col>
      <xdr:colOff>85725</xdr:colOff>
      <xdr:row>31</xdr:row>
      <xdr:rowOff>6350</xdr:rowOff>
    </xdr:to>
    <xdr:cxnSp macro="">
      <xdr:nvCxnSpPr>
        <xdr:cNvPr id="92" name="直線コネクタ 91"/>
        <xdr:cNvCxnSpPr/>
      </xdr:nvCxnSpPr>
      <xdr:spPr>
        <a:xfrm>
          <a:off x="4051300" y="6058535"/>
          <a:ext cx="711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3" name="楕円 92"/>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74930</xdr:rowOff>
    </xdr:from>
    <xdr:to>
      <xdr:col>19</xdr:col>
      <xdr:colOff>136525</xdr:colOff>
      <xdr:row>30</xdr:row>
      <xdr:rowOff>143510</xdr:rowOff>
    </xdr:to>
    <xdr:cxnSp macro="">
      <xdr:nvCxnSpPr>
        <xdr:cNvPr id="94" name="直線コネクタ 93"/>
        <xdr:cNvCxnSpPr/>
      </xdr:nvCxnSpPr>
      <xdr:spPr>
        <a:xfrm>
          <a:off x="3289300" y="598995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168910</xdr:rowOff>
    </xdr:from>
    <xdr:to>
      <xdr:col>11</xdr:col>
      <xdr:colOff>187325</xdr:colOff>
      <xdr:row>30</xdr:row>
      <xdr:rowOff>99060</xdr:rowOff>
    </xdr:to>
    <xdr:sp macro="" textlink="">
      <xdr:nvSpPr>
        <xdr:cNvPr id="95" name="楕円 94"/>
        <xdr:cNvSpPr/>
      </xdr:nvSpPr>
      <xdr:spPr>
        <a:xfrm>
          <a:off x="2476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48260</xdr:rowOff>
    </xdr:from>
    <xdr:to>
      <xdr:col>15</xdr:col>
      <xdr:colOff>136525</xdr:colOff>
      <xdr:row>30</xdr:row>
      <xdr:rowOff>74930</xdr:rowOff>
    </xdr:to>
    <xdr:cxnSp macro="">
      <xdr:nvCxnSpPr>
        <xdr:cNvPr id="96" name="直線コネクタ 95"/>
        <xdr:cNvCxnSpPr/>
      </xdr:nvCxnSpPr>
      <xdr:spPr>
        <a:xfrm>
          <a:off x="2527300" y="596328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17780</xdr:rowOff>
    </xdr:to>
    <xdr:sp macro="" textlink="">
      <xdr:nvSpPr>
        <xdr:cNvPr id="97" name="楕円 96"/>
        <xdr:cNvSpPr/>
      </xdr:nvSpPr>
      <xdr:spPr>
        <a:xfrm>
          <a:off x="1714500" y="5830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48260</xdr:rowOff>
    </xdr:to>
    <xdr:cxnSp macro="">
      <xdr:nvCxnSpPr>
        <xdr:cNvPr id="98" name="直線コネクタ 97"/>
        <xdr:cNvCxnSpPr/>
      </xdr:nvCxnSpPr>
      <xdr:spPr>
        <a:xfrm>
          <a:off x="1765300" y="5881370"/>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81280</xdr:rowOff>
    </xdr:from>
    <xdr:ext cx="403860" cy="259080"/>
    <xdr:sp macro="" textlink="">
      <xdr:nvSpPr>
        <xdr:cNvPr id="99" name="n_1aveValue有形固定資産減価償却率"/>
        <xdr:cNvSpPr txBox="1"/>
      </xdr:nvSpPr>
      <xdr:spPr>
        <a:xfrm>
          <a:off x="3836035" y="5653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42545</xdr:rowOff>
    </xdr:from>
    <xdr:ext cx="403860" cy="257810"/>
    <xdr:sp macro="" textlink="">
      <xdr:nvSpPr>
        <xdr:cNvPr id="100" name="n_2aveValue有形固定資産減価償却率"/>
        <xdr:cNvSpPr txBox="1"/>
      </xdr:nvSpPr>
      <xdr:spPr>
        <a:xfrm>
          <a:off x="3086735" y="5614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20955</xdr:rowOff>
    </xdr:from>
    <xdr:ext cx="403860" cy="257810"/>
    <xdr:sp macro="" textlink="">
      <xdr:nvSpPr>
        <xdr:cNvPr id="101" name="n_3aveValue有形固定資産減価償却率"/>
        <xdr:cNvSpPr txBox="1"/>
      </xdr:nvSpPr>
      <xdr:spPr>
        <a:xfrm>
          <a:off x="2324735" y="5593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144780</xdr:rowOff>
    </xdr:from>
    <xdr:ext cx="403860" cy="257810"/>
    <xdr:sp macro="" textlink="">
      <xdr:nvSpPr>
        <xdr:cNvPr id="102" name="n_4aveValue有形固定資産減価償却率"/>
        <xdr:cNvSpPr txBox="1"/>
      </xdr:nvSpPr>
      <xdr:spPr>
        <a:xfrm>
          <a:off x="1562735" y="55454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13970</xdr:rowOff>
    </xdr:from>
    <xdr:ext cx="403860" cy="259080"/>
    <xdr:sp macro="" textlink="">
      <xdr:nvSpPr>
        <xdr:cNvPr id="103" name="n_1mainValue有形固定資産減価償却率"/>
        <xdr:cNvSpPr txBox="1"/>
      </xdr:nvSpPr>
      <xdr:spPr>
        <a:xfrm>
          <a:off x="3836035" y="6100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116205</xdr:rowOff>
    </xdr:from>
    <xdr:ext cx="403860" cy="259080"/>
    <xdr:sp macro="" textlink="">
      <xdr:nvSpPr>
        <xdr:cNvPr id="104" name="n_2mainValue有形固定資産減価償却率"/>
        <xdr:cNvSpPr txBox="1"/>
      </xdr:nvSpPr>
      <xdr:spPr>
        <a:xfrm>
          <a:off x="3086735" y="6031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90170</xdr:rowOff>
    </xdr:from>
    <xdr:ext cx="403860" cy="259080"/>
    <xdr:sp macro="" textlink="">
      <xdr:nvSpPr>
        <xdr:cNvPr id="105" name="n_3mainValue有形固定資産減価償却率"/>
        <xdr:cNvSpPr txBox="1"/>
      </xdr:nvSpPr>
      <xdr:spPr>
        <a:xfrm>
          <a:off x="2324735" y="6005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8255</xdr:rowOff>
    </xdr:from>
    <xdr:ext cx="403860" cy="257810"/>
    <xdr:sp macro="" textlink="">
      <xdr:nvSpPr>
        <xdr:cNvPr id="106" name="n_4mainValue有形固定資産減価償却率"/>
        <xdr:cNvSpPr txBox="1"/>
      </xdr:nvSpPr>
      <xdr:spPr>
        <a:xfrm>
          <a:off x="15627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[ 292.4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市債の着実な償還を進めたこと等から将来負担額は減少しており、公共施設老朽化対策に備えた基金への積立等を実施しているため、全国平均よりも小さい債務償還比率となっている。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22" name="テキスト ボックス 12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3" name="直線コネクタ 12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4" name="テキスト ボックス 12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5" name="直線コネクタ 12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24155"/>
    <xdr:sp macro="" textlink="">
      <xdr:nvSpPr>
        <xdr:cNvPr id="126" name="テキスト ボックス 125"/>
        <xdr:cNvSpPr txBox="1"/>
      </xdr:nvSpPr>
      <xdr:spPr>
        <a:xfrm>
          <a:off x="10756900" y="629856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30</xdr:row>
      <xdr:rowOff>23495</xdr:rowOff>
    </xdr:from>
    <xdr:ext cx="482600" cy="225425"/>
    <xdr:sp macro="" textlink="">
      <xdr:nvSpPr>
        <xdr:cNvPr id="128" name="テキスト ボックス 127"/>
        <xdr:cNvSpPr txBox="1"/>
      </xdr:nvSpPr>
      <xdr:spPr>
        <a:xfrm>
          <a:off x="10756900"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9" name="直線コネクタ 12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30" name="テキスト ボックス 129"/>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1" name="直線コネクタ 13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2" name="テキスト ボックス 13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106045</xdr:rowOff>
    </xdr:to>
    <xdr:cxnSp macro="">
      <xdr:nvCxnSpPr>
        <xdr:cNvPr id="135" name="直線コネクタ 134"/>
        <xdr:cNvCxnSpPr/>
      </xdr:nvCxnSpPr>
      <xdr:spPr>
        <a:xfrm flipV="1">
          <a:off x="14793595" y="531304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109855</xdr:rowOff>
    </xdr:from>
    <xdr:ext cx="559435" cy="257810"/>
    <xdr:sp macro="" textlink="">
      <xdr:nvSpPr>
        <xdr:cNvPr id="136" name="債務償還比率最小値テキスト"/>
        <xdr:cNvSpPr txBox="1"/>
      </xdr:nvSpPr>
      <xdr:spPr>
        <a:xfrm>
          <a:off x="14846300" y="653923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106045</xdr:rowOff>
    </xdr:from>
    <xdr:to>
      <xdr:col>76</xdr:col>
      <xdr:colOff>111125</xdr:colOff>
      <xdr:row>33</xdr:row>
      <xdr:rowOff>106045</xdr:rowOff>
    </xdr:to>
    <xdr:cxnSp macro="">
      <xdr:nvCxnSpPr>
        <xdr:cNvPr id="137" name="直線コネクタ 136"/>
        <xdr:cNvCxnSpPr/>
      </xdr:nvCxnSpPr>
      <xdr:spPr>
        <a:xfrm>
          <a:off x="14706600" y="653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090" cy="257810"/>
    <xdr:sp macro="" textlink="">
      <xdr:nvSpPr>
        <xdr:cNvPr id="138"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9" name="直線コネクタ 138"/>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91440</xdr:rowOff>
    </xdr:from>
    <xdr:ext cx="468630" cy="259080"/>
    <xdr:sp macro="" textlink="">
      <xdr:nvSpPr>
        <xdr:cNvPr id="140" name="債務償還比率平均値テキスト"/>
        <xdr:cNvSpPr txBox="1"/>
      </xdr:nvSpPr>
      <xdr:spPr>
        <a:xfrm>
          <a:off x="14846300" y="566356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113030</xdr:rowOff>
    </xdr:from>
    <xdr:to>
      <xdr:col>76</xdr:col>
      <xdr:colOff>73025</xdr:colOff>
      <xdr:row>29</xdr:row>
      <xdr:rowOff>43180</xdr:rowOff>
    </xdr:to>
    <xdr:sp macro="" textlink="">
      <xdr:nvSpPr>
        <xdr:cNvPr id="141" name="フローチャート: 判断 140"/>
        <xdr:cNvSpPr/>
      </xdr:nvSpPr>
      <xdr:spPr>
        <a:xfrm>
          <a:off x="14744700" y="568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125730</xdr:rowOff>
    </xdr:from>
    <xdr:to>
      <xdr:col>72</xdr:col>
      <xdr:colOff>123825</xdr:colOff>
      <xdr:row>29</xdr:row>
      <xdr:rowOff>55880</xdr:rowOff>
    </xdr:to>
    <xdr:sp macro="" textlink="">
      <xdr:nvSpPr>
        <xdr:cNvPr id="142" name="フローチャート: 判断 141"/>
        <xdr:cNvSpPr/>
      </xdr:nvSpPr>
      <xdr:spPr>
        <a:xfrm>
          <a:off x="14033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116840</xdr:rowOff>
    </xdr:from>
    <xdr:to>
      <xdr:col>68</xdr:col>
      <xdr:colOff>123825</xdr:colOff>
      <xdr:row>29</xdr:row>
      <xdr:rowOff>46990</xdr:rowOff>
    </xdr:to>
    <xdr:sp macro="" textlink="">
      <xdr:nvSpPr>
        <xdr:cNvPr id="143" name="フローチャート: 判断 142"/>
        <xdr:cNvSpPr/>
      </xdr:nvSpPr>
      <xdr:spPr>
        <a:xfrm>
          <a:off x="13271500" y="568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130175</xdr:rowOff>
    </xdr:from>
    <xdr:to>
      <xdr:col>64</xdr:col>
      <xdr:colOff>123825</xdr:colOff>
      <xdr:row>29</xdr:row>
      <xdr:rowOff>60325</xdr:rowOff>
    </xdr:to>
    <xdr:sp macro="" textlink="">
      <xdr:nvSpPr>
        <xdr:cNvPr id="144" name="フローチャート: 判断 143"/>
        <xdr:cNvSpPr/>
      </xdr:nvSpPr>
      <xdr:spPr>
        <a:xfrm>
          <a:off x="12509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145415</xdr:rowOff>
    </xdr:from>
    <xdr:to>
      <xdr:col>60</xdr:col>
      <xdr:colOff>123825</xdr:colOff>
      <xdr:row>29</xdr:row>
      <xdr:rowOff>75565</xdr:rowOff>
    </xdr:to>
    <xdr:sp macro="" textlink="">
      <xdr:nvSpPr>
        <xdr:cNvPr id="145" name="フローチャート: 判断 144"/>
        <xdr:cNvSpPr/>
      </xdr:nvSpPr>
      <xdr:spPr>
        <a:xfrm>
          <a:off x="11747500" y="571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6" name="テキスト ボックス 145"/>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7" name="テキスト ボックス 146"/>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8" name="テキスト ボックス 147"/>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9" name="テキスト ボックス 148"/>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0" name="テキスト ボックス 149"/>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27</xdr:row>
      <xdr:rowOff>71755</xdr:rowOff>
    </xdr:from>
    <xdr:to>
      <xdr:col>76</xdr:col>
      <xdr:colOff>73025</xdr:colOff>
      <xdr:row>28</xdr:row>
      <xdr:rowOff>1905</xdr:rowOff>
    </xdr:to>
    <xdr:sp macro="" textlink="">
      <xdr:nvSpPr>
        <xdr:cNvPr id="151" name="楕円 150"/>
        <xdr:cNvSpPr/>
      </xdr:nvSpPr>
      <xdr:spPr>
        <a:xfrm>
          <a:off x="14744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94615</xdr:rowOff>
    </xdr:from>
    <xdr:ext cx="468630" cy="259080"/>
    <xdr:sp macro="" textlink="">
      <xdr:nvSpPr>
        <xdr:cNvPr id="152" name="債務償還比率該当値テキスト"/>
        <xdr:cNvSpPr txBox="1"/>
      </xdr:nvSpPr>
      <xdr:spPr>
        <a:xfrm>
          <a:off x="14846300" y="5323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90805</xdr:rowOff>
    </xdr:from>
    <xdr:to>
      <xdr:col>72</xdr:col>
      <xdr:colOff>123825</xdr:colOff>
      <xdr:row>28</xdr:row>
      <xdr:rowOff>20955</xdr:rowOff>
    </xdr:to>
    <xdr:sp macro="" textlink="">
      <xdr:nvSpPr>
        <xdr:cNvPr id="153" name="楕円 152"/>
        <xdr:cNvSpPr/>
      </xdr:nvSpPr>
      <xdr:spPr>
        <a:xfrm>
          <a:off x="14033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122555</xdr:rowOff>
    </xdr:from>
    <xdr:to>
      <xdr:col>76</xdr:col>
      <xdr:colOff>22225</xdr:colOff>
      <xdr:row>27</xdr:row>
      <xdr:rowOff>141605</xdr:rowOff>
    </xdr:to>
    <xdr:cxnSp macro="">
      <xdr:nvCxnSpPr>
        <xdr:cNvPr id="154" name="直線コネクタ 153"/>
        <xdr:cNvCxnSpPr/>
      </xdr:nvCxnSpPr>
      <xdr:spPr>
        <a:xfrm flipV="1">
          <a:off x="14084300" y="5523230"/>
          <a:ext cx="711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104140</xdr:rowOff>
    </xdr:from>
    <xdr:to>
      <xdr:col>68</xdr:col>
      <xdr:colOff>123825</xdr:colOff>
      <xdr:row>28</xdr:row>
      <xdr:rowOff>34290</xdr:rowOff>
    </xdr:to>
    <xdr:sp macro="" textlink="">
      <xdr:nvSpPr>
        <xdr:cNvPr id="155" name="楕円 154"/>
        <xdr:cNvSpPr/>
      </xdr:nvSpPr>
      <xdr:spPr>
        <a:xfrm>
          <a:off x="13271500" y="55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141605</xdr:rowOff>
    </xdr:from>
    <xdr:to>
      <xdr:col>72</xdr:col>
      <xdr:colOff>73025</xdr:colOff>
      <xdr:row>27</xdr:row>
      <xdr:rowOff>154940</xdr:rowOff>
    </xdr:to>
    <xdr:cxnSp macro="">
      <xdr:nvCxnSpPr>
        <xdr:cNvPr id="156" name="直線コネクタ 155"/>
        <xdr:cNvCxnSpPr/>
      </xdr:nvCxnSpPr>
      <xdr:spPr>
        <a:xfrm flipV="1">
          <a:off x="13322300" y="554228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14605</xdr:rowOff>
    </xdr:from>
    <xdr:to>
      <xdr:col>64</xdr:col>
      <xdr:colOff>123825</xdr:colOff>
      <xdr:row>28</xdr:row>
      <xdr:rowOff>116205</xdr:rowOff>
    </xdr:to>
    <xdr:sp macro="" textlink="">
      <xdr:nvSpPr>
        <xdr:cNvPr id="157" name="楕円 156"/>
        <xdr:cNvSpPr/>
      </xdr:nvSpPr>
      <xdr:spPr>
        <a:xfrm>
          <a:off x="12509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154940</xdr:rowOff>
    </xdr:from>
    <xdr:to>
      <xdr:col>68</xdr:col>
      <xdr:colOff>73025</xdr:colOff>
      <xdr:row>28</xdr:row>
      <xdr:rowOff>65405</xdr:rowOff>
    </xdr:to>
    <xdr:cxnSp macro="">
      <xdr:nvCxnSpPr>
        <xdr:cNvPr id="158" name="直線コネクタ 157"/>
        <xdr:cNvCxnSpPr/>
      </xdr:nvCxnSpPr>
      <xdr:spPr>
        <a:xfrm flipV="1">
          <a:off x="12560300" y="5555615"/>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50800</xdr:rowOff>
    </xdr:from>
    <xdr:to>
      <xdr:col>60</xdr:col>
      <xdr:colOff>123825</xdr:colOff>
      <xdr:row>28</xdr:row>
      <xdr:rowOff>152400</xdr:rowOff>
    </xdr:to>
    <xdr:sp macro="" textlink="">
      <xdr:nvSpPr>
        <xdr:cNvPr id="159" name="楕円 158"/>
        <xdr:cNvSpPr/>
      </xdr:nvSpPr>
      <xdr:spPr>
        <a:xfrm>
          <a:off x="1174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65405</xdr:rowOff>
    </xdr:from>
    <xdr:to>
      <xdr:col>64</xdr:col>
      <xdr:colOff>73025</xdr:colOff>
      <xdr:row>28</xdr:row>
      <xdr:rowOff>101600</xdr:rowOff>
    </xdr:to>
    <xdr:cxnSp macro="">
      <xdr:nvCxnSpPr>
        <xdr:cNvPr id="160" name="直線コネクタ 159"/>
        <xdr:cNvCxnSpPr/>
      </xdr:nvCxnSpPr>
      <xdr:spPr>
        <a:xfrm flipV="1">
          <a:off x="11798300" y="563753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46990</xdr:rowOff>
    </xdr:from>
    <xdr:ext cx="468630" cy="259080"/>
    <xdr:sp macro="" textlink="">
      <xdr:nvSpPr>
        <xdr:cNvPr id="161" name="n_1aveValue債務償還比率"/>
        <xdr:cNvSpPr txBox="1"/>
      </xdr:nvSpPr>
      <xdr:spPr>
        <a:xfrm>
          <a:off x="13836650" y="5790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38100</xdr:rowOff>
    </xdr:from>
    <xdr:ext cx="468630" cy="259080"/>
    <xdr:sp macro="" textlink="">
      <xdr:nvSpPr>
        <xdr:cNvPr id="162" name="n_2aveValue債務償還比率"/>
        <xdr:cNvSpPr txBox="1"/>
      </xdr:nvSpPr>
      <xdr:spPr>
        <a:xfrm>
          <a:off x="13087350" y="5781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52070</xdr:rowOff>
    </xdr:from>
    <xdr:ext cx="468630" cy="257810"/>
    <xdr:sp macro="" textlink="">
      <xdr:nvSpPr>
        <xdr:cNvPr id="163" name="n_3aveValue債務償還比率"/>
        <xdr:cNvSpPr txBox="1"/>
      </xdr:nvSpPr>
      <xdr:spPr>
        <a:xfrm>
          <a:off x="12325350" y="5795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66675</xdr:rowOff>
    </xdr:from>
    <xdr:ext cx="468630" cy="257810"/>
    <xdr:sp macro="" textlink="">
      <xdr:nvSpPr>
        <xdr:cNvPr id="164" name="n_4aveValue債務償還比率"/>
        <xdr:cNvSpPr txBox="1"/>
      </xdr:nvSpPr>
      <xdr:spPr>
        <a:xfrm>
          <a:off x="11563350" y="5810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37465</xdr:rowOff>
    </xdr:from>
    <xdr:ext cx="468630" cy="259080"/>
    <xdr:sp macro="" textlink="">
      <xdr:nvSpPr>
        <xdr:cNvPr id="165" name="n_1mainValue債務償還比率"/>
        <xdr:cNvSpPr txBox="1"/>
      </xdr:nvSpPr>
      <xdr:spPr>
        <a:xfrm>
          <a:off x="13836650" y="5266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50800</xdr:rowOff>
    </xdr:from>
    <xdr:ext cx="468630" cy="259080"/>
    <xdr:sp macro="" textlink="">
      <xdr:nvSpPr>
        <xdr:cNvPr id="166" name="n_2mainValue債務償還比率"/>
        <xdr:cNvSpPr txBox="1"/>
      </xdr:nvSpPr>
      <xdr:spPr>
        <a:xfrm>
          <a:off x="13087350" y="5280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132715</xdr:rowOff>
    </xdr:from>
    <xdr:ext cx="468630" cy="257810"/>
    <xdr:sp macro="" textlink="">
      <xdr:nvSpPr>
        <xdr:cNvPr id="167" name="n_3mainValue債務償還比率"/>
        <xdr:cNvSpPr txBox="1"/>
      </xdr:nvSpPr>
      <xdr:spPr>
        <a:xfrm>
          <a:off x="12325350" y="53619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168910</xdr:rowOff>
    </xdr:from>
    <xdr:ext cx="468630" cy="257810"/>
    <xdr:sp macro="" textlink="">
      <xdr:nvSpPr>
        <xdr:cNvPr id="168" name="n_4mainValue債務償還比率"/>
        <xdr:cNvSpPr txBox="1"/>
      </xdr:nvSpPr>
      <xdr:spPr>
        <a:xfrm>
          <a:off x="11563350" y="53981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0" name="正方形/長方形 16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71" name="テキスト ボックス 17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72" name="テキスト ボックス 17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73" name="テキスト ボックス 17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74" name="テキスト ボックス 17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6090" cy="259080"/>
    <xdr:sp macro="" textlink="">
      <xdr:nvSpPr>
        <xdr:cNvPr id="45" name="テキスト ボックス 44"/>
        <xdr:cNvSpPr txBox="1"/>
      </xdr:nvSpPr>
      <xdr:spPr>
        <a:xfrm>
          <a:off x="294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41</xdr:row>
      <xdr:rowOff>34925</xdr:rowOff>
    </xdr:to>
    <xdr:cxnSp macro="">
      <xdr:nvCxnSpPr>
        <xdr:cNvPr id="55" name="直線コネクタ 54"/>
        <xdr:cNvCxnSpPr/>
      </xdr:nvCxnSpPr>
      <xdr:spPr>
        <a:xfrm flipV="1">
          <a:off x="4634865" y="582993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38735</xdr:rowOff>
    </xdr:from>
    <xdr:ext cx="405130" cy="259080"/>
    <xdr:sp macro="" textlink="">
      <xdr:nvSpPr>
        <xdr:cNvPr id="56" name="【道路】&#10;有形固定資産減価償却率最小値テキスト"/>
        <xdr:cNvSpPr txBox="1"/>
      </xdr:nvSpPr>
      <xdr:spPr>
        <a:xfrm>
          <a:off x="4673600" y="706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34925</xdr:rowOff>
    </xdr:from>
    <xdr:to>
      <xdr:col>24</xdr:col>
      <xdr:colOff>152400</xdr:colOff>
      <xdr:row>41</xdr:row>
      <xdr:rowOff>34925</xdr:rowOff>
    </xdr:to>
    <xdr:cxnSp macro="">
      <xdr:nvCxnSpPr>
        <xdr:cNvPr id="57" name="直線コネクタ 56"/>
        <xdr:cNvCxnSpPr/>
      </xdr:nvCxnSpPr>
      <xdr:spPr>
        <a:xfrm>
          <a:off x="4546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2540</xdr:rowOff>
    </xdr:from>
    <xdr:ext cx="405130" cy="259080"/>
    <xdr:sp macro="" textlink="">
      <xdr:nvSpPr>
        <xdr:cNvPr id="60" name="【道路】&#10;有形固定資産減価償却率平均値テキスト"/>
        <xdr:cNvSpPr txBox="1"/>
      </xdr:nvSpPr>
      <xdr:spPr>
        <a:xfrm>
          <a:off x="4673600" y="617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142240</xdr:rowOff>
    </xdr:from>
    <xdr:to>
      <xdr:col>20</xdr:col>
      <xdr:colOff>38100</xdr:colOff>
      <xdr:row>37</xdr:row>
      <xdr:rowOff>72390</xdr:rowOff>
    </xdr:to>
    <xdr:sp macro="" textlink="">
      <xdr:nvSpPr>
        <xdr:cNvPr id="62" name="フローチャート: 判断 61"/>
        <xdr:cNvSpPr/>
      </xdr:nvSpPr>
      <xdr:spPr>
        <a:xfrm>
          <a:off x="3746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102870</xdr:rowOff>
    </xdr:from>
    <xdr:to>
      <xdr:col>15</xdr:col>
      <xdr:colOff>101600</xdr:colOff>
      <xdr:row>37</xdr:row>
      <xdr:rowOff>33020</xdr:rowOff>
    </xdr:to>
    <xdr:sp macro="" textlink="">
      <xdr:nvSpPr>
        <xdr:cNvPr id="63" name="フローチャート: 判断 62"/>
        <xdr:cNvSpPr/>
      </xdr:nvSpPr>
      <xdr:spPr>
        <a:xfrm>
          <a:off x="2857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80010</xdr:rowOff>
    </xdr:from>
    <xdr:to>
      <xdr:col>10</xdr:col>
      <xdr:colOff>165100</xdr:colOff>
      <xdr:row>37</xdr:row>
      <xdr:rowOff>10160</xdr:rowOff>
    </xdr:to>
    <xdr:sp macro="" textlink="">
      <xdr:nvSpPr>
        <xdr:cNvPr id="64" name="フローチャート: 判断 63"/>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55245</xdr:rowOff>
    </xdr:from>
    <xdr:to>
      <xdr:col>6</xdr:col>
      <xdr:colOff>38100</xdr:colOff>
      <xdr:row>36</xdr:row>
      <xdr:rowOff>156845</xdr:rowOff>
    </xdr:to>
    <xdr:sp macro="" textlink="">
      <xdr:nvSpPr>
        <xdr:cNvPr id="65" name="フローチャート: 判断 64"/>
        <xdr:cNvSpPr/>
      </xdr:nvSpPr>
      <xdr:spPr>
        <a:xfrm>
          <a:off x="1079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148590</xdr:rowOff>
    </xdr:from>
    <xdr:to>
      <xdr:col>24</xdr:col>
      <xdr:colOff>114300</xdr:colOff>
      <xdr:row>39</xdr:row>
      <xdr:rowOff>78740</xdr:rowOff>
    </xdr:to>
    <xdr:sp macro="" textlink="">
      <xdr:nvSpPr>
        <xdr:cNvPr id="71" name="楕円 70"/>
        <xdr:cNvSpPr/>
      </xdr:nvSpPr>
      <xdr:spPr>
        <a:xfrm>
          <a:off x="45847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127000</xdr:rowOff>
    </xdr:from>
    <xdr:ext cx="405130" cy="259080"/>
    <xdr:sp macro="" textlink="">
      <xdr:nvSpPr>
        <xdr:cNvPr id="72" name="【道路】&#10;有形固定資産減価償却率該当値テキスト"/>
        <xdr:cNvSpPr txBox="1"/>
      </xdr:nvSpPr>
      <xdr:spPr>
        <a:xfrm>
          <a:off x="4673600" y="6642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112395</xdr:rowOff>
    </xdr:from>
    <xdr:to>
      <xdr:col>20</xdr:col>
      <xdr:colOff>38100</xdr:colOff>
      <xdr:row>39</xdr:row>
      <xdr:rowOff>42545</xdr:rowOff>
    </xdr:to>
    <xdr:sp macro="" textlink="">
      <xdr:nvSpPr>
        <xdr:cNvPr id="73" name="楕円 72"/>
        <xdr:cNvSpPr/>
      </xdr:nvSpPr>
      <xdr:spPr>
        <a:xfrm>
          <a:off x="3746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163195</xdr:rowOff>
    </xdr:from>
    <xdr:to>
      <xdr:col>24</xdr:col>
      <xdr:colOff>63500</xdr:colOff>
      <xdr:row>39</xdr:row>
      <xdr:rowOff>27940</xdr:rowOff>
    </xdr:to>
    <xdr:cxnSp macro="">
      <xdr:nvCxnSpPr>
        <xdr:cNvPr id="74" name="直線コネクタ 73"/>
        <xdr:cNvCxnSpPr/>
      </xdr:nvCxnSpPr>
      <xdr:spPr>
        <a:xfrm>
          <a:off x="3797300" y="66782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80010</xdr:rowOff>
    </xdr:from>
    <xdr:to>
      <xdr:col>15</xdr:col>
      <xdr:colOff>101600</xdr:colOff>
      <xdr:row>39</xdr:row>
      <xdr:rowOff>10160</xdr:rowOff>
    </xdr:to>
    <xdr:sp macro="" textlink="">
      <xdr:nvSpPr>
        <xdr:cNvPr id="75" name="楕円 74"/>
        <xdr:cNvSpPr/>
      </xdr:nvSpPr>
      <xdr:spPr>
        <a:xfrm>
          <a:off x="2857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130810</xdr:rowOff>
    </xdr:from>
    <xdr:to>
      <xdr:col>19</xdr:col>
      <xdr:colOff>177800</xdr:colOff>
      <xdr:row>38</xdr:row>
      <xdr:rowOff>163195</xdr:rowOff>
    </xdr:to>
    <xdr:cxnSp macro="">
      <xdr:nvCxnSpPr>
        <xdr:cNvPr id="76" name="直線コネクタ 75"/>
        <xdr:cNvCxnSpPr/>
      </xdr:nvCxnSpPr>
      <xdr:spPr>
        <a:xfrm>
          <a:off x="2908300" y="6645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130810</xdr:rowOff>
    </xdr:to>
    <xdr:cxnSp macro="">
      <xdr:nvCxnSpPr>
        <xdr:cNvPr id="78" name="直線コネクタ 77"/>
        <xdr:cNvCxnSpPr/>
      </xdr:nvCxnSpPr>
      <xdr:spPr>
        <a:xfrm>
          <a:off x="2019300" y="6625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32385</xdr:rowOff>
    </xdr:from>
    <xdr:to>
      <xdr:col>6</xdr:col>
      <xdr:colOff>38100</xdr:colOff>
      <xdr:row>38</xdr:row>
      <xdr:rowOff>133985</xdr:rowOff>
    </xdr:to>
    <xdr:sp macro="" textlink="">
      <xdr:nvSpPr>
        <xdr:cNvPr id="79" name="楕円 78"/>
        <xdr:cNvSpPr/>
      </xdr:nvSpPr>
      <xdr:spPr>
        <a:xfrm>
          <a:off x="1079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83185</xdr:rowOff>
    </xdr:from>
    <xdr:to>
      <xdr:col>10</xdr:col>
      <xdr:colOff>114300</xdr:colOff>
      <xdr:row>38</xdr:row>
      <xdr:rowOff>110490</xdr:rowOff>
    </xdr:to>
    <xdr:cxnSp macro="">
      <xdr:nvCxnSpPr>
        <xdr:cNvPr id="80" name="直線コネクタ 79"/>
        <xdr:cNvCxnSpPr/>
      </xdr:nvCxnSpPr>
      <xdr:spPr>
        <a:xfrm>
          <a:off x="1130300" y="65982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88900</xdr:rowOff>
    </xdr:from>
    <xdr:ext cx="405130" cy="257810"/>
    <xdr:sp macro="" textlink="">
      <xdr:nvSpPr>
        <xdr:cNvPr id="81" name="n_1aveValue【道路】&#10;有形固定資産減価償却率"/>
        <xdr:cNvSpPr txBox="1"/>
      </xdr:nvSpPr>
      <xdr:spPr>
        <a:xfrm>
          <a:off x="3582035" y="6089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49530</xdr:rowOff>
    </xdr:from>
    <xdr:ext cx="403860" cy="259080"/>
    <xdr:sp macro="" textlink="">
      <xdr:nvSpPr>
        <xdr:cNvPr id="82" name="n_2aveValue【道路】&#10;有形固定資産減価償却率"/>
        <xdr:cNvSpPr txBox="1"/>
      </xdr:nvSpPr>
      <xdr:spPr>
        <a:xfrm>
          <a:off x="2705735" y="6050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26670</xdr:rowOff>
    </xdr:from>
    <xdr:ext cx="403860" cy="259080"/>
    <xdr:sp macro="" textlink="">
      <xdr:nvSpPr>
        <xdr:cNvPr id="83" name="n_3aveValue【道路】&#10;有形固定資産減価償却率"/>
        <xdr:cNvSpPr txBox="1"/>
      </xdr:nvSpPr>
      <xdr:spPr>
        <a:xfrm>
          <a:off x="1816735" y="6027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1905</xdr:rowOff>
    </xdr:from>
    <xdr:ext cx="403860" cy="259080"/>
    <xdr:sp macro="" textlink="">
      <xdr:nvSpPr>
        <xdr:cNvPr id="84" name="n_4aveValue【道路】&#10;有形固定資産減価償却率"/>
        <xdr:cNvSpPr txBox="1"/>
      </xdr:nvSpPr>
      <xdr:spPr>
        <a:xfrm>
          <a:off x="927735" y="6002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33655</xdr:rowOff>
    </xdr:from>
    <xdr:ext cx="405130" cy="258445"/>
    <xdr:sp macro="" textlink="">
      <xdr:nvSpPr>
        <xdr:cNvPr id="85" name="n_1mainValue【道路】&#10;有形固定資産減価償却率"/>
        <xdr:cNvSpPr txBox="1"/>
      </xdr:nvSpPr>
      <xdr:spPr>
        <a:xfrm>
          <a:off x="3582035" y="6720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1270</xdr:rowOff>
    </xdr:from>
    <xdr:ext cx="403860" cy="259080"/>
    <xdr:sp macro="" textlink="">
      <xdr:nvSpPr>
        <xdr:cNvPr id="86" name="n_2mainValue【道路】&#10;有形固定資産減価償却率"/>
        <xdr:cNvSpPr txBox="1"/>
      </xdr:nvSpPr>
      <xdr:spPr>
        <a:xfrm>
          <a:off x="2705735" y="6687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152400</xdr:rowOff>
    </xdr:from>
    <xdr:ext cx="403860" cy="259080"/>
    <xdr:sp macro="" textlink="">
      <xdr:nvSpPr>
        <xdr:cNvPr id="87" name="n_3mainValue【道路】&#10;有形固定資産減価償却率"/>
        <xdr:cNvSpPr txBox="1"/>
      </xdr:nvSpPr>
      <xdr:spPr>
        <a:xfrm>
          <a:off x="1816735" y="6667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125095</xdr:rowOff>
    </xdr:from>
    <xdr:ext cx="403860" cy="258445"/>
    <xdr:sp macro="" textlink="">
      <xdr:nvSpPr>
        <xdr:cNvPr id="88" name="n_4mainValue【道路】&#10;有形固定資産減価償却率"/>
        <xdr:cNvSpPr txBox="1"/>
      </xdr:nvSpPr>
      <xdr:spPr>
        <a:xfrm>
          <a:off x="927735" y="66401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7" name="テキスト ボックス 96"/>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2" name="テキスト ボックス 101"/>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8" name="テキスト ボックス 107"/>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96520</xdr:rowOff>
    </xdr:from>
    <xdr:to>
      <xdr:col>54</xdr:col>
      <xdr:colOff>189865</xdr:colOff>
      <xdr:row>41</xdr:row>
      <xdr:rowOff>101600</xdr:rowOff>
    </xdr:to>
    <xdr:cxnSp macro="">
      <xdr:nvCxnSpPr>
        <xdr:cNvPr id="112" name="直線コネクタ 111"/>
        <xdr:cNvCxnSpPr/>
      </xdr:nvCxnSpPr>
      <xdr:spPr>
        <a:xfrm flipV="1">
          <a:off x="10476865" y="59258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105410</xdr:rowOff>
    </xdr:from>
    <xdr:ext cx="469900" cy="259080"/>
    <xdr:sp macro="" textlink="">
      <xdr:nvSpPr>
        <xdr:cNvPr id="113" name="【道路】&#10;一人当たり延長最小値テキスト"/>
        <xdr:cNvSpPr txBox="1"/>
      </xdr:nvSpPr>
      <xdr:spPr>
        <a:xfrm>
          <a:off x="10515600" y="713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101600</xdr:rowOff>
    </xdr:from>
    <xdr:to>
      <xdr:col>55</xdr:col>
      <xdr:colOff>88900</xdr:colOff>
      <xdr:row>41</xdr:row>
      <xdr:rowOff>101600</xdr:rowOff>
    </xdr:to>
    <xdr:cxnSp macro="">
      <xdr:nvCxnSpPr>
        <xdr:cNvPr id="114" name="直線コネクタ 113"/>
        <xdr:cNvCxnSpPr/>
      </xdr:nvCxnSpPr>
      <xdr:spPr>
        <a:xfrm>
          <a:off x="103886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43180</xdr:rowOff>
    </xdr:from>
    <xdr:ext cx="534670" cy="257810"/>
    <xdr:sp macro="" textlink="">
      <xdr:nvSpPr>
        <xdr:cNvPr id="115" name="【道路】&#10;一人当たり延長最大値テキスト"/>
        <xdr:cNvSpPr txBox="1"/>
      </xdr:nvSpPr>
      <xdr:spPr>
        <a:xfrm>
          <a:off x="10515600" y="57010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17.236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96520</xdr:rowOff>
    </xdr:from>
    <xdr:to>
      <xdr:col>55</xdr:col>
      <xdr:colOff>88900</xdr:colOff>
      <xdr:row>34</xdr:row>
      <xdr:rowOff>96520</xdr:rowOff>
    </xdr:to>
    <xdr:cxnSp macro="">
      <xdr:nvCxnSpPr>
        <xdr:cNvPr id="116" name="直線コネクタ 115"/>
        <xdr:cNvCxnSpPr/>
      </xdr:nvCxnSpPr>
      <xdr:spPr>
        <a:xfrm>
          <a:off x="10388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87630</xdr:rowOff>
    </xdr:from>
    <xdr:ext cx="469900" cy="257810"/>
    <xdr:sp macro="" textlink="">
      <xdr:nvSpPr>
        <xdr:cNvPr id="117" name="【道路】&#10;一人当たり延長平均値テキスト"/>
        <xdr:cNvSpPr txBox="1"/>
      </xdr:nvSpPr>
      <xdr:spPr>
        <a:xfrm>
          <a:off x="10515600" y="66027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64770</xdr:rowOff>
    </xdr:from>
    <xdr:to>
      <xdr:col>55</xdr:col>
      <xdr:colOff>50800</xdr:colOff>
      <xdr:row>39</xdr:row>
      <xdr:rowOff>166370</xdr:rowOff>
    </xdr:to>
    <xdr:sp macro="" textlink="">
      <xdr:nvSpPr>
        <xdr:cNvPr id="118" name="フローチャート: 判断 117"/>
        <xdr:cNvSpPr/>
      </xdr:nvSpPr>
      <xdr:spPr>
        <a:xfrm>
          <a:off x="104267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16510</xdr:rowOff>
    </xdr:to>
    <xdr:sp macro="" textlink="">
      <xdr:nvSpPr>
        <xdr:cNvPr id="119" name="フローチャート: 判断 118"/>
        <xdr:cNvSpPr/>
      </xdr:nvSpPr>
      <xdr:spPr>
        <a:xfrm>
          <a:off x="9588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81915</xdr:rowOff>
    </xdr:from>
    <xdr:to>
      <xdr:col>46</xdr:col>
      <xdr:colOff>38100</xdr:colOff>
      <xdr:row>40</xdr:row>
      <xdr:rowOff>12065</xdr:rowOff>
    </xdr:to>
    <xdr:sp macro="" textlink="">
      <xdr:nvSpPr>
        <xdr:cNvPr id="120" name="フローチャート: 判断 119"/>
        <xdr:cNvSpPr/>
      </xdr:nvSpPr>
      <xdr:spPr>
        <a:xfrm>
          <a:off x="8699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1" name="フローチャート: 判断 120"/>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78740</xdr:rowOff>
    </xdr:from>
    <xdr:to>
      <xdr:col>36</xdr:col>
      <xdr:colOff>165100</xdr:colOff>
      <xdr:row>40</xdr:row>
      <xdr:rowOff>8890</xdr:rowOff>
    </xdr:to>
    <xdr:sp macro="" textlink="">
      <xdr:nvSpPr>
        <xdr:cNvPr id="122" name="フローチャート: 判断 121"/>
        <xdr:cNvSpPr/>
      </xdr:nvSpPr>
      <xdr:spPr>
        <a:xfrm>
          <a:off x="692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8" name="楕円 127"/>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77470</xdr:rowOff>
    </xdr:from>
    <xdr:ext cx="469900" cy="257810"/>
    <xdr:sp macro="" textlink="">
      <xdr:nvSpPr>
        <xdr:cNvPr id="129" name="【道路】&#10;一人当たり延長該当値テキスト"/>
        <xdr:cNvSpPr txBox="1"/>
      </xdr:nvSpPr>
      <xdr:spPr>
        <a:xfrm>
          <a:off x="10515600" y="6935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0" name="楕円 129"/>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1" name="直線コネクタ 130"/>
        <xdr:cNvCxnSpPr/>
      </xdr:nvCxnSpPr>
      <xdr:spPr>
        <a:xfrm>
          <a:off x="96393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2" name="楕円 131"/>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3" name="直線コネクタ 132"/>
        <xdr:cNvCxnSpPr/>
      </xdr:nvCxnSpPr>
      <xdr:spPr>
        <a:xfrm>
          <a:off x="8750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4" name="楕円 133"/>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5" name="直線コネクタ 134"/>
        <xdr:cNvCxnSpPr/>
      </xdr:nvCxnSpPr>
      <xdr:spPr>
        <a:xfrm flipV="1">
          <a:off x="7861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163830</xdr:rowOff>
    </xdr:from>
    <xdr:to>
      <xdr:col>36</xdr:col>
      <xdr:colOff>165100</xdr:colOff>
      <xdr:row>41</xdr:row>
      <xdr:rowOff>93980</xdr:rowOff>
    </xdr:to>
    <xdr:sp macro="" textlink="">
      <xdr:nvSpPr>
        <xdr:cNvPr id="136" name="楕円 135"/>
        <xdr:cNvSpPr/>
      </xdr:nvSpPr>
      <xdr:spPr>
        <a:xfrm>
          <a:off x="6921500" y="70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43180</xdr:rowOff>
    </xdr:to>
    <xdr:cxnSp macro="">
      <xdr:nvCxnSpPr>
        <xdr:cNvPr id="137" name="直線コネクタ 136"/>
        <xdr:cNvCxnSpPr/>
      </xdr:nvCxnSpPr>
      <xdr:spPr>
        <a:xfrm flipV="1">
          <a:off x="6972300" y="70713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33020</xdr:rowOff>
    </xdr:from>
    <xdr:ext cx="469900" cy="259080"/>
    <xdr:sp macro="" textlink="">
      <xdr:nvSpPr>
        <xdr:cNvPr id="138" name="n_1aveValue【道路】&#10;一人当たり延長"/>
        <xdr:cNvSpPr txBox="1"/>
      </xdr:nvSpPr>
      <xdr:spPr>
        <a:xfrm>
          <a:off x="93916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29210</xdr:rowOff>
    </xdr:from>
    <xdr:ext cx="468630" cy="257810"/>
    <xdr:sp macro="" textlink="">
      <xdr:nvSpPr>
        <xdr:cNvPr id="139" name="n_2aveValue【道路】&#10;一人当たり延長"/>
        <xdr:cNvSpPr txBox="1"/>
      </xdr:nvSpPr>
      <xdr:spPr>
        <a:xfrm>
          <a:off x="8515350" y="6544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32385</xdr:rowOff>
    </xdr:from>
    <xdr:ext cx="468630" cy="257810"/>
    <xdr:sp macro="" textlink="">
      <xdr:nvSpPr>
        <xdr:cNvPr id="140" name="n_3aveValue【道路】&#10;一人当たり延長"/>
        <xdr:cNvSpPr txBox="1"/>
      </xdr:nvSpPr>
      <xdr:spPr>
        <a:xfrm>
          <a:off x="7626350" y="6547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26035</xdr:rowOff>
    </xdr:from>
    <xdr:ext cx="468630" cy="259080"/>
    <xdr:sp macro="" textlink="">
      <xdr:nvSpPr>
        <xdr:cNvPr id="141" name="n_4aveValue【道路】&#10;一人当たり延長"/>
        <xdr:cNvSpPr txBox="1"/>
      </xdr:nvSpPr>
      <xdr:spPr>
        <a:xfrm>
          <a:off x="6737350" y="6541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83820</xdr:rowOff>
    </xdr:from>
    <xdr:ext cx="469900" cy="259080"/>
    <xdr:sp macro="" textlink="">
      <xdr:nvSpPr>
        <xdr:cNvPr id="142" name="n_1mainValue【道路】&#10;一人当たり延長"/>
        <xdr:cNvSpPr txBox="1"/>
      </xdr:nvSpPr>
      <xdr:spPr>
        <a:xfrm>
          <a:off x="9391650" y="711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83820</xdr:rowOff>
    </xdr:from>
    <xdr:ext cx="468630" cy="259080"/>
    <xdr:sp macro="" textlink="">
      <xdr:nvSpPr>
        <xdr:cNvPr id="143" name="n_2mainValue【道路】&#10;一人当たり延長"/>
        <xdr:cNvSpPr txBox="1"/>
      </xdr:nvSpPr>
      <xdr:spPr>
        <a:xfrm>
          <a:off x="8515350" y="711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83820</xdr:rowOff>
    </xdr:from>
    <xdr:ext cx="468630" cy="259080"/>
    <xdr:sp macro="" textlink="">
      <xdr:nvSpPr>
        <xdr:cNvPr id="144" name="n_3mainValue【道路】&#10;一人当たり延長"/>
        <xdr:cNvSpPr txBox="1"/>
      </xdr:nvSpPr>
      <xdr:spPr>
        <a:xfrm>
          <a:off x="7626350" y="711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85090</xdr:rowOff>
    </xdr:from>
    <xdr:ext cx="468630" cy="259080"/>
    <xdr:sp macro="" textlink="">
      <xdr:nvSpPr>
        <xdr:cNvPr id="145" name="n_4mainValue【道路】&#10;一人当たり延長"/>
        <xdr:cNvSpPr txBox="1"/>
      </xdr:nvSpPr>
      <xdr:spPr>
        <a:xfrm>
          <a:off x="6737350" y="7114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170" name="テキスト ボックス 1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172" name="テキスト ボックス 1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174" name="テキスト ボックス 173"/>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76" name="テキスト ボックス 1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78" name="テキスト ボックス 1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180" name="テキスト ボックス 179"/>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182" name="テキスト ボックス 1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184" name="テキスト ボックス 183"/>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186" name="直線コネクタ 185"/>
        <xdr:cNvCxnSpPr/>
      </xdr:nvCxnSpPr>
      <xdr:spPr>
        <a:xfrm flipV="1">
          <a:off x="4634865" y="1353312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63500</xdr:rowOff>
    </xdr:from>
    <xdr:ext cx="405130" cy="257810"/>
    <xdr:sp macro="" textlink="">
      <xdr:nvSpPr>
        <xdr:cNvPr id="187" name="【公営住宅】&#10;有形固定資産減価償却率最小値テキスト"/>
        <xdr:cNvSpPr txBox="1"/>
      </xdr:nvSpPr>
      <xdr:spPr>
        <a:xfrm>
          <a:off x="4673600" y="148082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188" name="直線コネクタ 187"/>
        <xdr:cNvCxnSpPr/>
      </xdr:nvCxnSpPr>
      <xdr:spPr>
        <a:xfrm>
          <a:off x="4546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189" name="【公営住宅】&#10;有形固定資産減価償却率最大値テキスト"/>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190" name="直線コネクタ 189"/>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116205</xdr:rowOff>
    </xdr:from>
    <xdr:ext cx="405130" cy="259080"/>
    <xdr:sp macro="" textlink="">
      <xdr:nvSpPr>
        <xdr:cNvPr id="191" name="【公営住宅】&#10;有形固定資産減価償却率平均値テキスト"/>
        <xdr:cNvSpPr txBox="1"/>
      </xdr:nvSpPr>
      <xdr:spPr>
        <a:xfrm>
          <a:off x="467360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192" name="フローチャート: 判断 191"/>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193" name="フローチャート: 判断 19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135890</xdr:rowOff>
    </xdr:from>
    <xdr:to>
      <xdr:col>15</xdr:col>
      <xdr:colOff>101600</xdr:colOff>
      <xdr:row>83</xdr:row>
      <xdr:rowOff>66040</xdr:rowOff>
    </xdr:to>
    <xdr:sp macro="" textlink="">
      <xdr:nvSpPr>
        <xdr:cNvPr id="194" name="フローチャート: 判断 193"/>
        <xdr:cNvSpPr/>
      </xdr:nvSpPr>
      <xdr:spPr>
        <a:xfrm>
          <a:off x="2857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195" name="フローチャート: 判断 194"/>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197" name="テキスト ボックス 1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98" name="テキスト ボックス 1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99" name="テキスト ボックス 1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00" name="テキスト ボックス 1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1" name="テキスト ボックス 2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79</xdr:row>
      <xdr:rowOff>38735</xdr:rowOff>
    </xdr:from>
    <xdr:to>
      <xdr:col>24</xdr:col>
      <xdr:colOff>114300</xdr:colOff>
      <xdr:row>79</xdr:row>
      <xdr:rowOff>140335</xdr:rowOff>
    </xdr:to>
    <xdr:sp macro="" textlink="">
      <xdr:nvSpPr>
        <xdr:cNvPr id="202" name="楕円 201"/>
        <xdr:cNvSpPr/>
      </xdr:nvSpPr>
      <xdr:spPr>
        <a:xfrm>
          <a:off x="45847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125095</xdr:rowOff>
    </xdr:from>
    <xdr:ext cx="405130" cy="258445"/>
    <xdr:sp macro="" textlink="">
      <xdr:nvSpPr>
        <xdr:cNvPr id="203" name="【公営住宅】&#10;有形固定資産減価償却率該当値テキスト"/>
        <xdr:cNvSpPr txBox="1"/>
      </xdr:nvSpPr>
      <xdr:spPr>
        <a:xfrm>
          <a:off x="4673600" y="13498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04" name="楕円 203"/>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89535</xdr:rowOff>
    </xdr:from>
    <xdr:to>
      <xdr:col>24</xdr:col>
      <xdr:colOff>63500</xdr:colOff>
      <xdr:row>80</xdr:row>
      <xdr:rowOff>121920</xdr:rowOff>
    </xdr:to>
    <xdr:cxnSp macro="">
      <xdr:nvCxnSpPr>
        <xdr:cNvPr id="205" name="直線コネクタ 204"/>
        <xdr:cNvCxnSpPr/>
      </xdr:nvCxnSpPr>
      <xdr:spPr>
        <a:xfrm flipV="1">
          <a:off x="3797300" y="1363408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40640</xdr:rowOff>
    </xdr:from>
    <xdr:to>
      <xdr:col>15</xdr:col>
      <xdr:colOff>101600</xdr:colOff>
      <xdr:row>80</xdr:row>
      <xdr:rowOff>142240</xdr:rowOff>
    </xdr:to>
    <xdr:sp macro="" textlink="">
      <xdr:nvSpPr>
        <xdr:cNvPr id="206" name="楕円 205"/>
        <xdr:cNvSpPr/>
      </xdr:nvSpPr>
      <xdr:spPr>
        <a:xfrm>
          <a:off x="2857500" y="137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91440</xdr:rowOff>
    </xdr:from>
    <xdr:to>
      <xdr:col>19</xdr:col>
      <xdr:colOff>177800</xdr:colOff>
      <xdr:row>80</xdr:row>
      <xdr:rowOff>121920</xdr:rowOff>
    </xdr:to>
    <xdr:cxnSp macro="">
      <xdr:nvCxnSpPr>
        <xdr:cNvPr id="207" name="直線コネクタ 206"/>
        <xdr:cNvCxnSpPr/>
      </xdr:nvCxnSpPr>
      <xdr:spPr>
        <a:xfrm>
          <a:off x="2908300" y="13807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08" name="楕円 207"/>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91440</xdr:rowOff>
    </xdr:from>
    <xdr:to>
      <xdr:col>15</xdr:col>
      <xdr:colOff>50800</xdr:colOff>
      <xdr:row>83</xdr:row>
      <xdr:rowOff>17780</xdr:rowOff>
    </xdr:to>
    <xdr:cxnSp macro="">
      <xdr:nvCxnSpPr>
        <xdr:cNvPr id="209" name="直線コネクタ 208"/>
        <xdr:cNvCxnSpPr/>
      </xdr:nvCxnSpPr>
      <xdr:spPr>
        <a:xfrm flipV="1">
          <a:off x="2019300" y="13807440"/>
          <a:ext cx="8890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103505</xdr:rowOff>
    </xdr:from>
    <xdr:to>
      <xdr:col>6</xdr:col>
      <xdr:colOff>38100</xdr:colOff>
      <xdr:row>83</xdr:row>
      <xdr:rowOff>33655</xdr:rowOff>
    </xdr:to>
    <xdr:sp macro="" textlink="">
      <xdr:nvSpPr>
        <xdr:cNvPr id="210" name="楕円 209"/>
        <xdr:cNvSpPr/>
      </xdr:nvSpPr>
      <xdr:spPr>
        <a:xfrm>
          <a:off x="1079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154940</xdr:rowOff>
    </xdr:from>
    <xdr:to>
      <xdr:col>10</xdr:col>
      <xdr:colOff>114300</xdr:colOff>
      <xdr:row>83</xdr:row>
      <xdr:rowOff>17780</xdr:rowOff>
    </xdr:to>
    <xdr:cxnSp macro="">
      <xdr:nvCxnSpPr>
        <xdr:cNvPr id="211" name="直線コネクタ 210"/>
        <xdr:cNvCxnSpPr/>
      </xdr:nvCxnSpPr>
      <xdr:spPr>
        <a:xfrm>
          <a:off x="1130300" y="14213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212"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57150</xdr:rowOff>
    </xdr:from>
    <xdr:ext cx="403860" cy="259080"/>
    <xdr:sp macro="" textlink="">
      <xdr:nvSpPr>
        <xdr:cNvPr id="213" name="n_2aveValue【公営住宅】&#10;有形固定資産減価償却率"/>
        <xdr:cNvSpPr txBox="1"/>
      </xdr:nvSpPr>
      <xdr:spPr>
        <a:xfrm>
          <a:off x="2705735" y="14287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48260</xdr:rowOff>
    </xdr:from>
    <xdr:ext cx="403860" cy="259080"/>
    <xdr:sp macro="" textlink="">
      <xdr:nvSpPr>
        <xdr:cNvPr id="214" name="n_3aveValue【公営住宅】&#10;有形固定資産減価償却率"/>
        <xdr:cNvSpPr txBox="1"/>
      </xdr:nvSpPr>
      <xdr:spPr>
        <a:xfrm>
          <a:off x="1816735" y="13935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2540</xdr:rowOff>
    </xdr:from>
    <xdr:ext cx="403860" cy="259080"/>
    <xdr:sp macro="" textlink="">
      <xdr:nvSpPr>
        <xdr:cNvPr id="215" name="n_4aveValue【公営住宅】&#10;有形固定資産減価償却率"/>
        <xdr:cNvSpPr txBox="1"/>
      </xdr:nvSpPr>
      <xdr:spPr>
        <a:xfrm>
          <a:off x="927735" y="13889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17780</xdr:rowOff>
    </xdr:from>
    <xdr:ext cx="405130" cy="257810"/>
    <xdr:sp macro="" textlink="">
      <xdr:nvSpPr>
        <xdr:cNvPr id="216" name="n_1mainValue【公営住宅】&#10;有形固定資産減価償却率"/>
        <xdr:cNvSpPr txBox="1"/>
      </xdr:nvSpPr>
      <xdr:spPr>
        <a:xfrm>
          <a:off x="3582035" y="13562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158750</xdr:rowOff>
    </xdr:from>
    <xdr:ext cx="403860" cy="259080"/>
    <xdr:sp macro="" textlink="">
      <xdr:nvSpPr>
        <xdr:cNvPr id="217" name="n_2mainValue【公営住宅】&#10;有形固定資産減価償却率"/>
        <xdr:cNvSpPr txBox="1"/>
      </xdr:nvSpPr>
      <xdr:spPr>
        <a:xfrm>
          <a:off x="2705735" y="13531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59055</xdr:rowOff>
    </xdr:from>
    <xdr:ext cx="403860" cy="259080"/>
    <xdr:sp macro="" textlink="">
      <xdr:nvSpPr>
        <xdr:cNvPr id="218" name="n_3mainValue【公営住宅】&#10;有形固定資産減価償却率"/>
        <xdr:cNvSpPr txBox="1"/>
      </xdr:nvSpPr>
      <xdr:spPr>
        <a:xfrm>
          <a:off x="1816735" y="14289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24765</xdr:rowOff>
    </xdr:from>
    <xdr:ext cx="403860" cy="259080"/>
    <xdr:sp macro="" textlink="">
      <xdr:nvSpPr>
        <xdr:cNvPr id="219" name="n_4mainValue【公営住宅】&#10;有形固定資産減価償却率"/>
        <xdr:cNvSpPr txBox="1"/>
      </xdr:nvSpPr>
      <xdr:spPr>
        <a:xfrm>
          <a:off x="927735" y="14255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28" name="テキスト ボックス 227"/>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090" cy="259080"/>
    <xdr:sp macro="" textlink="">
      <xdr:nvSpPr>
        <xdr:cNvPr id="231" name="テキスト ボックス 230"/>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233" name="テキスト ボックス 232"/>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9080"/>
    <xdr:sp macro="" textlink="">
      <xdr:nvSpPr>
        <xdr:cNvPr id="235" name="テキスト ボックス 234"/>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237" name="テキスト ボックス 23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21590</xdr:rowOff>
    </xdr:from>
    <xdr:to>
      <xdr:col>54</xdr:col>
      <xdr:colOff>189865</xdr:colOff>
      <xdr:row>85</xdr:row>
      <xdr:rowOff>89535</xdr:rowOff>
    </xdr:to>
    <xdr:cxnSp macro="">
      <xdr:nvCxnSpPr>
        <xdr:cNvPr id="239" name="直線コネクタ 238"/>
        <xdr:cNvCxnSpPr/>
      </xdr:nvCxnSpPr>
      <xdr:spPr>
        <a:xfrm flipV="1">
          <a:off x="10476865" y="13394690"/>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240"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241" name="直線コネクタ 240"/>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139700</xdr:rowOff>
    </xdr:from>
    <xdr:ext cx="469900" cy="259080"/>
    <xdr:sp macro="" textlink="">
      <xdr:nvSpPr>
        <xdr:cNvPr id="242" name="【公営住宅】&#10;一人当たり面積最大値テキスト"/>
        <xdr:cNvSpPr txBox="1"/>
      </xdr:nvSpPr>
      <xdr:spPr>
        <a:xfrm>
          <a:off x="10515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243" name="直線コネクタ 242"/>
        <xdr:cNvCxnSpPr/>
      </xdr:nvCxnSpPr>
      <xdr:spPr>
        <a:xfrm>
          <a:off x="10388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1905</xdr:rowOff>
    </xdr:from>
    <xdr:ext cx="469900" cy="259080"/>
    <xdr:sp macro="" textlink="">
      <xdr:nvSpPr>
        <xdr:cNvPr id="244" name="【公営住宅】&#10;一人当たり面積平均値テキスト"/>
        <xdr:cNvSpPr txBox="1"/>
      </xdr:nvSpPr>
      <xdr:spPr>
        <a:xfrm>
          <a:off x="10515600" y="14232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150495</xdr:rowOff>
    </xdr:from>
    <xdr:to>
      <xdr:col>55</xdr:col>
      <xdr:colOff>50800</xdr:colOff>
      <xdr:row>84</xdr:row>
      <xdr:rowOff>80645</xdr:rowOff>
    </xdr:to>
    <xdr:sp macro="" textlink="">
      <xdr:nvSpPr>
        <xdr:cNvPr id="245" name="フローチャート: 判断 244"/>
        <xdr:cNvSpPr/>
      </xdr:nvSpPr>
      <xdr:spPr>
        <a:xfrm>
          <a:off x="10426700" y="143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246" name="フローチャート: 判断 245"/>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macro="" textlink="">
      <xdr:nvSpPr>
        <xdr:cNvPr id="247" name="フローチャート: 判断 246"/>
        <xdr:cNvSpPr/>
      </xdr:nvSpPr>
      <xdr:spPr>
        <a:xfrm>
          <a:off x="8699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153035</xdr:rowOff>
    </xdr:from>
    <xdr:to>
      <xdr:col>41</xdr:col>
      <xdr:colOff>101600</xdr:colOff>
      <xdr:row>84</xdr:row>
      <xdr:rowOff>83185</xdr:rowOff>
    </xdr:to>
    <xdr:sp macro="" textlink="">
      <xdr:nvSpPr>
        <xdr:cNvPr id="248" name="フローチャート: 判断 247"/>
        <xdr:cNvSpPr/>
      </xdr:nvSpPr>
      <xdr:spPr>
        <a:xfrm>
          <a:off x="7810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144145</xdr:rowOff>
    </xdr:from>
    <xdr:to>
      <xdr:col>36</xdr:col>
      <xdr:colOff>165100</xdr:colOff>
      <xdr:row>84</xdr:row>
      <xdr:rowOff>74930</xdr:rowOff>
    </xdr:to>
    <xdr:sp macro="" textlink="">
      <xdr:nvSpPr>
        <xdr:cNvPr id="249" name="フローチャート: 判断 248"/>
        <xdr:cNvSpPr/>
      </xdr:nvSpPr>
      <xdr:spPr>
        <a:xfrm>
          <a:off x="6921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0" name="テキスト ボックス 2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1" name="テキスト ボックス 25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52" name="テキスト ボックス 25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53" name="テキスト ボックス 25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54" name="テキスト ボックス 25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103505</xdr:rowOff>
    </xdr:from>
    <xdr:to>
      <xdr:col>55</xdr:col>
      <xdr:colOff>50800</xdr:colOff>
      <xdr:row>85</xdr:row>
      <xdr:rowOff>33655</xdr:rowOff>
    </xdr:to>
    <xdr:sp macro="" textlink="">
      <xdr:nvSpPr>
        <xdr:cNvPr id="255" name="楕円 254"/>
        <xdr:cNvSpPr/>
      </xdr:nvSpPr>
      <xdr:spPr>
        <a:xfrm>
          <a:off x="104267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18415</xdr:rowOff>
    </xdr:from>
    <xdr:ext cx="469900" cy="257810"/>
    <xdr:sp macro="" textlink="">
      <xdr:nvSpPr>
        <xdr:cNvPr id="256" name="【公営住宅】&#10;一人当たり面積該当値テキスト"/>
        <xdr:cNvSpPr txBox="1"/>
      </xdr:nvSpPr>
      <xdr:spPr>
        <a:xfrm>
          <a:off x="10515600" y="14420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57" name="楕円 256"/>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154940</xdr:rowOff>
    </xdr:to>
    <xdr:cxnSp macro="">
      <xdr:nvCxnSpPr>
        <xdr:cNvPr id="258" name="直線コネクタ 257"/>
        <xdr:cNvCxnSpPr/>
      </xdr:nvCxnSpPr>
      <xdr:spPr>
        <a:xfrm>
          <a:off x="9639300" y="14554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259" name="楕円 258"/>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260" name="直線コネクタ 259"/>
        <xdr:cNvCxnSpPr/>
      </xdr:nvCxnSpPr>
      <xdr:spPr>
        <a:xfrm>
          <a:off x="8750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109220</xdr:rowOff>
    </xdr:from>
    <xdr:to>
      <xdr:col>41</xdr:col>
      <xdr:colOff>101600</xdr:colOff>
      <xdr:row>85</xdr:row>
      <xdr:rowOff>39370</xdr:rowOff>
    </xdr:to>
    <xdr:sp macro="" textlink="">
      <xdr:nvSpPr>
        <xdr:cNvPr id="261" name="楕円 260"/>
        <xdr:cNvSpPr/>
      </xdr:nvSpPr>
      <xdr:spPr>
        <a:xfrm>
          <a:off x="7810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160020</xdr:rowOff>
    </xdr:to>
    <xdr:cxnSp macro="">
      <xdr:nvCxnSpPr>
        <xdr:cNvPr id="262" name="直線コネクタ 261"/>
        <xdr:cNvCxnSpPr/>
      </xdr:nvCxnSpPr>
      <xdr:spPr>
        <a:xfrm flipV="1">
          <a:off x="7861300" y="145542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99695</xdr:rowOff>
    </xdr:from>
    <xdr:to>
      <xdr:col>36</xdr:col>
      <xdr:colOff>165100</xdr:colOff>
      <xdr:row>85</xdr:row>
      <xdr:rowOff>29845</xdr:rowOff>
    </xdr:to>
    <xdr:sp macro="" textlink="">
      <xdr:nvSpPr>
        <xdr:cNvPr id="263" name="楕円 262"/>
        <xdr:cNvSpPr/>
      </xdr:nvSpPr>
      <xdr:spPr>
        <a:xfrm>
          <a:off x="6921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150495</xdr:rowOff>
    </xdr:from>
    <xdr:to>
      <xdr:col>41</xdr:col>
      <xdr:colOff>50800</xdr:colOff>
      <xdr:row>84</xdr:row>
      <xdr:rowOff>160020</xdr:rowOff>
    </xdr:to>
    <xdr:cxnSp macro="">
      <xdr:nvCxnSpPr>
        <xdr:cNvPr id="264" name="直線コネクタ 263"/>
        <xdr:cNvCxnSpPr/>
      </xdr:nvCxnSpPr>
      <xdr:spPr>
        <a:xfrm>
          <a:off x="6972300" y="14552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102870</xdr:rowOff>
    </xdr:from>
    <xdr:ext cx="469900" cy="259080"/>
    <xdr:sp macro="" textlink="">
      <xdr:nvSpPr>
        <xdr:cNvPr id="265" name="n_1aveValue【公営住宅】&#10;一人当たり面積"/>
        <xdr:cNvSpPr txBox="1"/>
      </xdr:nvSpPr>
      <xdr:spPr>
        <a:xfrm>
          <a:off x="9391650" y="1416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109220</xdr:rowOff>
    </xdr:from>
    <xdr:ext cx="468630" cy="257810"/>
    <xdr:sp macro="" textlink="">
      <xdr:nvSpPr>
        <xdr:cNvPr id="266" name="n_2aveValue【公営住宅】&#10;一人当たり面積"/>
        <xdr:cNvSpPr txBox="1"/>
      </xdr:nvSpPr>
      <xdr:spPr>
        <a:xfrm>
          <a:off x="8515350" y="14168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99695</xdr:rowOff>
    </xdr:from>
    <xdr:ext cx="468630" cy="257810"/>
    <xdr:sp macro="" textlink="">
      <xdr:nvSpPr>
        <xdr:cNvPr id="267" name="n_3aveValue【公営住宅】&#10;一人当たり面積"/>
        <xdr:cNvSpPr txBox="1"/>
      </xdr:nvSpPr>
      <xdr:spPr>
        <a:xfrm>
          <a:off x="7626350" y="14158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90805</xdr:rowOff>
    </xdr:from>
    <xdr:ext cx="468630" cy="258445"/>
    <xdr:sp macro="" textlink="">
      <xdr:nvSpPr>
        <xdr:cNvPr id="268" name="n_4aveValue【公営住宅】&#10;一人当たり面積"/>
        <xdr:cNvSpPr txBox="1"/>
      </xdr:nvSpPr>
      <xdr:spPr>
        <a:xfrm>
          <a:off x="6737350" y="141497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22860</xdr:rowOff>
    </xdr:from>
    <xdr:ext cx="469900" cy="259080"/>
    <xdr:sp macro="" textlink="">
      <xdr:nvSpPr>
        <xdr:cNvPr id="269" name="n_1mainValue【公営住宅】&#10;一人当たり面積"/>
        <xdr:cNvSpPr txBox="1"/>
      </xdr:nvSpPr>
      <xdr:spPr>
        <a:xfrm>
          <a:off x="939165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22860</xdr:rowOff>
    </xdr:from>
    <xdr:ext cx="468630" cy="259080"/>
    <xdr:sp macro="" textlink="">
      <xdr:nvSpPr>
        <xdr:cNvPr id="270" name="n_2mainValue【公営住宅】&#10;一人当たり面積"/>
        <xdr:cNvSpPr txBox="1"/>
      </xdr:nvSpPr>
      <xdr:spPr>
        <a:xfrm>
          <a:off x="8515350" y="1459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30480</xdr:rowOff>
    </xdr:from>
    <xdr:ext cx="468630" cy="257810"/>
    <xdr:sp macro="" textlink="">
      <xdr:nvSpPr>
        <xdr:cNvPr id="271" name="n_3mainValue【公営住宅】&#10;一人当たり面積"/>
        <xdr:cNvSpPr txBox="1"/>
      </xdr:nvSpPr>
      <xdr:spPr>
        <a:xfrm>
          <a:off x="7626350" y="14603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20955</xdr:rowOff>
    </xdr:from>
    <xdr:ext cx="468630" cy="257810"/>
    <xdr:sp macro="" textlink="">
      <xdr:nvSpPr>
        <xdr:cNvPr id="272" name="n_4mainValue【公営住宅】&#10;一人当たり面積"/>
        <xdr:cNvSpPr txBox="1"/>
      </xdr:nvSpPr>
      <xdr:spPr>
        <a:xfrm>
          <a:off x="6737350" y="14594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297" name="テキスト ボックス 29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299" name="テキスト ボックス 298"/>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301" name="テキスト ボックス 300"/>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03" name="テキスト ボックス 302"/>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05" name="テキスト ボックス 3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07" name="テキスト ボックス 3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309" name="テキスト ボックス 308"/>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311" name="テキスト ボックス 310"/>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40640</xdr:rowOff>
    </xdr:from>
    <xdr:to>
      <xdr:col>85</xdr:col>
      <xdr:colOff>126365</xdr:colOff>
      <xdr:row>41</xdr:row>
      <xdr:rowOff>125730</xdr:rowOff>
    </xdr:to>
    <xdr:cxnSp macro="">
      <xdr:nvCxnSpPr>
        <xdr:cNvPr id="313" name="直線コネクタ 312"/>
        <xdr:cNvCxnSpPr/>
      </xdr:nvCxnSpPr>
      <xdr:spPr>
        <a:xfrm flipV="1">
          <a:off x="16318865" y="56984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129540</xdr:rowOff>
    </xdr:from>
    <xdr:ext cx="405130" cy="259080"/>
    <xdr:sp macro="" textlink="">
      <xdr:nvSpPr>
        <xdr:cNvPr id="314" name="【認定こども園・幼稚園・保育所】&#10;有形固定資産減価償却率最小値テキスト"/>
        <xdr:cNvSpPr txBox="1"/>
      </xdr:nvSpPr>
      <xdr:spPr>
        <a:xfrm>
          <a:off x="16357600" y="715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15" name="直線コネクタ 314"/>
        <xdr:cNvCxnSpPr/>
      </xdr:nvCxnSpPr>
      <xdr:spPr>
        <a:xfrm>
          <a:off x="16230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158115</xdr:rowOff>
    </xdr:from>
    <xdr:ext cx="405130" cy="257810"/>
    <xdr:sp macro="" textlink="">
      <xdr:nvSpPr>
        <xdr:cNvPr id="316" name="【認定こども園・幼稚園・保育所】&#10;有形固定資産減価償却率最大値テキスト"/>
        <xdr:cNvSpPr txBox="1"/>
      </xdr:nvSpPr>
      <xdr:spPr>
        <a:xfrm>
          <a:off x="16357600" y="5473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40640</xdr:rowOff>
    </xdr:from>
    <xdr:to>
      <xdr:col>86</xdr:col>
      <xdr:colOff>25400</xdr:colOff>
      <xdr:row>33</xdr:row>
      <xdr:rowOff>40640</xdr:rowOff>
    </xdr:to>
    <xdr:cxnSp macro="">
      <xdr:nvCxnSpPr>
        <xdr:cNvPr id="317" name="直線コネクタ 316"/>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148590</xdr:rowOff>
    </xdr:from>
    <xdr:ext cx="405130" cy="259080"/>
    <xdr:sp macro="" textlink="">
      <xdr:nvSpPr>
        <xdr:cNvPr id="318" name="【認定こども園・幼稚園・保育所】&#10;有形固定資産減価償却率平均値テキスト"/>
        <xdr:cNvSpPr txBox="1"/>
      </xdr:nvSpPr>
      <xdr:spPr>
        <a:xfrm>
          <a:off x="163576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19" name="フローチャート: 判断 31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20" name="フローチャート: 判断 319"/>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21" name="フローチャート: 判断 320"/>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22" name="フローチャート: 判断 3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3" name="フローチャート: 判断 322"/>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24" name="テキスト ボックス 3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25" name="テキスト ボックス 3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26" name="テキスト ボックス 3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27" name="テキスト ボックス 3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8" name="テキスト ボックス 3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4445</xdr:rowOff>
    </xdr:from>
    <xdr:to>
      <xdr:col>85</xdr:col>
      <xdr:colOff>177800</xdr:colOff>
      <xdr:row>34</xdr:row>
      <xdr:rowOff>106045</xdr:rowOff>
    </xdr:to>
    <xdr:sp macro="" textlink="">
      <xdr:nvSpPr>
        <xdr:cNvPr id="329" name="楕円 328"/>
        <xdr:cNvSpPr/>
      </xdr:nvSpPr>
      <xdr:spPr>
        <a:xfrm>
          <a:off x="16268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27305</xdr:rowOff>
    </xdr:from>
    <xdr:ext cx="405130" cy="259080"/>
    <xdr:sp macro="" textlink="">
      <xdr:nvSpPr>
        <xdr:cNvPr id="330" name="【認定こども園・幼稚園・保育所】&#10;有形固定資産減価償却率該当値テキスト"/>
        <xdr:cNvSpPr txBox="1"/>
      </xdr:nvSpPr>
      <xdr:spPr>
        <a:xfrm>
          <a:off x="16357600" y="568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331" name="楕円 330"/>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22860</xdr:rowOff>
    </xdr:from>
    <xdr:to>
      <xdr:col>85</xdr:col>
      <xdr:colOff>127000</xdr:colOff>
      <xdr:row>34</xdr:row>
      <xdr:rowOff>55245</xdr:rowOff>
    </xdr:to>
    <xdr:cxnSp macro="">
      <xdr:nvCxnSpPr>
        <xdr:cNvPr id="332" name="直線コネクタ 331"/>
        <xdr:cNvCxnSpPr/>
      </xdr:nvCxnSpPr>
      <xdr:spPr>
        <a:xfrm>
          <a:off x="15481300" y="58521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92075</xdr:rowOff>
    </xdr:from>
    <xdr:to>
      <xdr:col>76</xdr:col>
      <xdr:colOff>165100</xdr:colOff>
      <xdr:row>34</xdr:row>
      <xdr:rowOff>22225</xdr:rowOff>
    </xdr:to>
    <xdr:sp macro="" textlink="">
      <xdr:nvSpPr>
        <xdr:cNvPr id="333" name="楕円 332"/>
        <xdr:cNvSpPr/>
      </xdr:nvSpPr>
      <xdr:spPr>
        <a:xfrm>
          <a:off x="14541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143510</xdr:rowOff>
    </xdr:from>
    <xdr:to>
      <xdr:col>81</xdr:col>
      <xdr:colOff>50800</xdr:colOff>
      <xdr:row>34</xdr:row>
      <xdr:rowOff>22860</xdr:rowOff>
    </xdr:to>
    <xdr:cxnSp macro="">
      <xdr:nvCxnSpPr>
        <xdr:cNvPr id="334" name="直線コネクタ 333"/>
        <xdr:cNvCxnSpPr/>
      </xdr:nvCxnSpPr>
      <xdr:spPr>
        <a:xfrm>
          <a:off x="14592300" y="5801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48260</xdr:rowOff>
    </xdr:from>
    <xdr:to>
      <xdr:col>72</xdr:col>
      <xdr:colOff>38100</xdr:colOff>
      <xdr:row>33</xdr:row>
      <xdr:rowOff>149860</xdr:rowOff>
    </xdr:to>
    <xdr:sp macro="" textlink="">
      <xdr:nvSpPr>
        <xdr:cNvPr id="335" name="楕円 334"/>
        <xdr:cNvSpPr/>
      </xdr:nvSpPr>
      <xdr:spPr>
        <a:xfrm>
          <a:off x="13652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99060</xdr:rowOff>
    </xdr:from>
    <xdr:to>
      <xdr:col>76</xdr:col>
      <xdr:colOff>114300</xdr:colOff>
      <xdr:row>33</xdr:row>
      <xdr:rowOff>143510</xdr:rowOff>
    </xdr:to>
    <xdr:cxnSp macro="">
      <xdr:nvCxnSpPr>
        <xdr:cNvPr id="336" name="直線コネクタ 335"/>
        <xdr:cNvCxnSpPr/>
      </xdr:nvCxnSpPr>
      <xdr:spPr>
        <a:xfrm>
          <a:off x="13703300" y="57569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57785</xdr:rowOff>
    </xdr:from>
    <xdr:to>
      <xdr:col>67</xdr:col>
      <xdr:colOff>101600</xdr:colOff>
      <xdr:row>33</xdr:row>
      <xdr:rowOff>159385</xdr:rowOff>
    </xdr:to>
    <xdr:sp macro="" textlink="">
      <xdr:nvSpPr>
        <xdr:cNvPr id="337" name="楕円 336"/>
        <xdr:cNvSpPr/>
      </xdr:nvSpPr>
      <xdr:spPr>
        <a:xfrm>
          <a:off x="12763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99060</xdr:rowOff>
    </xdr:from>
    <xdr:to>
      <xdr:col>71</xdr:col>
      <xdr:colOff>177800</xdr:colOff>
      <xdr:row>33</xdr:row>
      <xdr:rowOff>109220</xdr:rowOff>
    </xdr:to>
    <xdr:cxnSp macro="">
      <xdr:nvCxnSpPr>
        <xdr:cNvPr id="338" name="直線コネクタ 337"/>
        <xdr:cNvCxnSpPr/>
      </xdr:nvCxnSpPr>
      <xdr:spPr>
        <a:xfrm flipV="1">
          <a:off x="12814300" y="57569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100965</xdr:rowOff>
    </xdr:from>
    <xdr:ext cx="405130" cy="257810"/>
    <xdr:sp macro="" textlink="">
      <xdr:nvSpPr>
        <xdr:cNvPr id="339" name="n_1aveValue【認定こども園・幼稚園・保育所】&#10;有形固定資産減価償却率"/>
        <xdr:cNvSpPr txBox="1"/>
      </xdr:nvSpPr>
      <xdr:spPr>
        <a:xfrm>
          <a:off x="15266035" y="64446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97790</xdr:rowOff>
    </xdr:from>
    <xdr:ext cx="403860" cy="257810"/>
    <xdr:sp macro="" textlink="">
      <xdr:nvSpPr>
        <xdr:cNvPr id="340" name="n_2aveValue【認定こども園・幼稚園・保育所】&#10;有形固定資産減価償却率"/>
        <xdr:cNvSpPr txBox="1"/>
      </xdr:nvSpPr>
      <xdr:spPr>
        <a:xfrm>
          <a:off x="14389735" y="6441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81915</xdr:rowOff>
    </xdr:from>
    <xdr:ext cx="403860" cy="259080"/>
    <xdr:sp macro="" textlink="">
      <xdr:nvSpPr>
        <xdr:cNvPr id="341" name="n_3aveValue【認定こども園・幼稚園・保育所】&#10;有形固定資産減価償却率"/>
        <xdr:cNvSpPr txBox="1"/>
      </xdr:nvSpPr>
      <xdr:spPr>
        <a:xfrm>
          <a:off x="13500735" y="6425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99060</xdr:rowOff>
    </xdr:from>
    <xdr:ext cx="403860" cy="257810"/>
    <xdr:sp macro="" textlink="">
      <xdr:nvSpPr>
        <xdr:cNvPr id="342" name="n_4aveValue【認定こども園・幼稚園・保育所】&#10;有形固定資産減価償却率"/>
        <xdr:cNvSpPr txBox="1"/>
      </xdr:nvSpPr>
      <xdr:spPr>
        <a:xfrm>
          <a:off x="12611735" y="6442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90170</xdr:rowOff>
    </xdr:from>
    <xdr:ext cx="405130" cy="259080"/>
    <xdr:sp macro="" textlink="">
      <xdr:nvSpPr>
        <xdr:cNvPr id="343" name="n_1mainValue【認定こども園・幼稚園・保育所】&#10;有形固定資産減価償却率"/>
        <xdr:cNvSpPr txBox="1"/>
      </xdr:nvSpPr>
      <xdr:spPr>
        <a:xfrm>
          <a:off x="15266035" y="55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38735</xdr:rowOff>
    </xdr:from>
    <xdr:ext cx="403860" cy="259080"/>
    <xdr:sp macro="" textlink="">
      <xdr:nvSpPr>
        <xdr:cNvPr id="344" name="n_2mainValue【認定こども園・幼稚園・保育所】&#10;有形固定資産減価償却率"/>
        <xdr:cNvSpPr txBox="1"/>
      </xdr:nvSpPr>
      <xdr:spPr>
        <a:xfrm>
          <a:off x="14389735" y="5525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31</xdr:row>
      <xdr:rowOff>166370</xdr:rowOff>
    </xdr:from>
    <xdr:ext cx="403860" cy="257810"/>
    <xdr:sp macro="" textlink="">
      <xdr:nvSpPr>
        <xdr:cNvPr id="345" name="n_3mainValue【認定こども園・幼稚園・保育所】&#10;有形固定資産減価償却率"/>
        <xdr:cNvSpPr txBox="1"/>
      </xdr:nvSpPr>
      <xdr:spPr>
        <a:xfrm>
          <a:off x="13500735" y="5481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4445</xdr:rowOff>
    </xdr:from>
    <xdr:ext cx="403860" cy="259080"/>
    <xdr:sp macro="" textlink="">
      <xdr:nvSpPr>
        <xdr:cNvPr id="346" name="n_4mainValue【認定こども園・幼稚園・保育所】&#10;有形固定資産減価償却率"/>
        <xdr:cNvSpPr txBox="1"/>
      </xdr:nvSpPr>
      <xdr:spPr>
        <a:xfrm>
          <a:off x="12611735" y="5490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55" name="テキスト ボックス 35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358" name="テキスト ボックス 357"/>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360" name="テキスト ボックス 359"/>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362" name="テキスト ボックス 361"/>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364" name="テキスト ボックス 363"/>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366" name="テキスト ボックス 365"/>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368" name="テキスト ボックス 36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121920</xdr:rowOff>
    </xdr:from>
    <xdr:to>
      <xdr:col>116</xdr:col>
      <xdr:colOff>62865</xdr:colOff>
      <xdr:row>42</xdr:row>
      <xdr:rowOff>0</xdr:rowOff>
    </xdr:to>
    <xdr:cxnSp macro="">
      <xdr:nvCxnSpPr>
        <xdr:cNvPr id="370" name="直線コネクタ 369"/>
        <xdr:cNvCxnSpPr/>
      </xdr:nvCxnSpPr>
      <xdr:spPr>
        <a:xfrm flipV="1">
          <a:off x="22160865" y="59512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371"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72" name="直線コネクタ 371"/>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68580</xdr:rowOff>
    </xdr:from>
    <xdr:ext cx="469900" cy="259080"/>
    <xdr:sp macro="" textlink="">
      <xdr:nvSpPr>
        <xdr:cNvPr id="373" name="【認定こども園・幼稚園・保育所】&#10;一人当たり面積最大値テキスト"/>
        <xdr:cNvSpPr txBox="1"/>
      </xdr:nvSpPr>
      <xdr:spPr>
        <a:xfrm>
          <a:off x="22199600" y="572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374" name="直線コネクタ 373"/>
        <xdr:cNvCxnSpPr/>
      </xdr:nvCxnSpPr>
      <xdr:spPr>
        <a:xfrm>
          <a:off x="22072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74930</xdr:rowOff>
    </xdr:from>
    <xdr:ext cx="469900" cy="257810"/>
    <xdr:sp macro="" textlink="">
      <xdr:nvSpPr>
        <xdr:cNvPr id="375" name="【認定こども園・幼稚園・保育所】&#10;一人当たり面積平均値テキスト"/>
        <xdr:cNvSpPr txBox="1"/>
      </xdr:nvSpPr>
      <xdr:spPr>
        <a:xfrm>
          <a:off x="22199600" y="65900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76" name="フローチャート: 判断 37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77" name="フローチャート: 判断 37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78" name="フローチャート: 判断 377"/>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379" name="フローチャート: 判断 378"/>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0" name="フローチャート: 判断 37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1" name="テキスト ボックス 3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2" name="テキスト ボックス 3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3" name="テキスト ボックス 3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4" name="テキスト ボックス 3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5" name="テキスト ボックス 3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86" name="楕円 385"/>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72390</xdr:rowOff>
    </xdr:from>
    <xdr:ext cx="469900" cy="259080"/>
    <xdr:sp macro="" textlink="">
      <xdr:nvSpPr>
        <xdr:cNvPr id="387" name="【認定こども園・幼稚園・保育所】&#10;一人当たり面積該当値テキスト"/>
        <xdr:cNvSpPr txBox="1"/>
      </xdr:nvSpPr>
      <xdr:spPr>
        <a:xfrm>
          <a:off x="22199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388" name="楕円 387"/>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152400</xdr:rowOff>
    </xdr:to>
    <xdr:cxnSp macro="">
      <xdr:nvCxnSpPr>
        <xdr:cNvPr id="389" name="直線コネクタ 388"/>
        <xdr:cNvCxnSpPr/>
      </xdr:nvCxnSpPr>
      <xdr:spPr>
        <a:xfrm flipV="1">
          <a:off x="21323300" y="7002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390" name="楕円 389"/>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391" name="直線コネクタ 390"/>
        <xdr:cNvCxnSpPr/>
      </xdr:nvCxnSpPr>
      <xdr:spPr>
        <a:xfrm>
          <a:off x="20434300" y="7010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392" name="楕円 391"/>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152400</xdr:rowOff>
    </xdr:to>
    <xdr:cxnSp macro="">
      <xdr:nvCxnSpPr>
        <xdr:cNvPr id="393" name="直線コネクタ 392"/>
        <xdr:cNvCxnSpPr/>
      </xdr:nvCxnSpPr>
      <xdr:spPr>
        <a:xfrm>
          <a:off x="19545300" y="7002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55880</xdr:rowOff>
    </xdr:from>
    <xdr:to>
      <xdr:col>98</xdr:col>
      <xdr:colOff>38100</xdr:colOff>
      <xdr:row>40</xdr:row>
      <xdr:rowOff>157480</xdr:rowOff>
    </xdr:to>
    <xdr:sp macro="" textlink="">
      <xdr:nvSpPr>
        <xdr:cNvPr id="394" name="楕円 393"/>
        <xdr:cNvSpPr/>
      </xdr:nvSpPr>
      <xdr:spPr>
        <a:xfrm>
          <a:off x="18605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106680</xdr:rowOff>
    </xdr:from>
    <xdr:to>
      <xdr:col>102</xdr:col>
      <xdr:colOff>114300</xdr:colOff>
      <xdr:row>40</xdr:row>
      <xdr:rowOff>144780</xdr:rowOff>
    </xdr:to>
    <xdr:cxnSp macro="">
      <xdr:nvCxnSpPr>
        <xdr:cNvPr id="395" name="直線コネクタ 394"/>
        <xdr:cNvCxnSpPr/>
      </xdr:nvCxnSpPr>
      <xdr:spPr>
        <a:xfrm>
          <a:off x="18656300" y="6964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162560</xdr:rowOff>
    </xdr:from>
    <xdr:ext cx="469900" cy="259080"/>
    <xdr:sp macro="" textlink="">
      <xdr:nvSpPr>
        <xdr:cNvPr id="396" name="n_1aveValue【認定こども園・幼稚園・保育所】&#10;一人当たり面積"/>
        <xdr:cNvSpPr txBox="1"/>
      </xdr:nvSpPr>
      <xdr:spPr>
        <a:xfrm>
          <a:off x="21075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154940</xdr:rowOff>
    </xdr:from>
    <xdr:ext cx="468630" cy="257810"/>
    <xdr:sp macro="" textlink="">
      <xdr:nvSpPr>
        <xdr:cNvPr id="397" name="n_2aveValue【認定こども園・幼稚園・保育所】&#10;一人当たり面積"/>
        <xdr:cNvSpPr txBox="1"/>
      </xdr:nvSpPr>
      <xdr:spPr>
        <a:xfrm>
          <a:off x="20199350" y="6498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139700</xdr:rowOff>
    </xdr:from>
    <xdr:ext cx="468630" cy="259080"/>
    <xdr:sp macro="" textlink="">
      <xdr:nvSpPr>
        <xdr:cNvPr id="398" name="n_3aveValue【認定こども園・幼稚園・保育所】&#10;一人当たり面積"/>
        <xdr:cNvSpPr txBox="1"/>
      </xdr:nvSpPr>
      <xdr:spPr>
        <a:xfrm>
          <a:off x="19310350" y="648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132080</xdr:rowOff>
    </xdr:from>
    <xdr:ext cx="468630" cy="257810"/>
    <xdr:sp macro="" textlink="">
      <xdr:nvSpPr>
        <xdr:cNvPr id="399" name="n_4aveValue【認定こども園・幼稚園・保育所】&#10;一人当たり面積"/>
        <xdr:cNvSpPr txBox="1"/>
      </xdr:nvSpPr>
      <xdr:spPr>
        <a:xfrm>
          <a:off x="18421350" y="647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22860</xdr:rowOff>
    </xdr:from>
    <xdr:ext cx="469900" cy="259080"/>
    <xdr:sp macro="" textlink="">
      <xdr:nvSpPr>
        <xdr:cNvPr id="400" name="n_1mainValue【認定こども園・幼稚園・保育所】&#10;一人当たり面積"/>
        <xdr:cNvSpPr txBox="1"/>
      </xdr:nvSpPr>
      <xdr:spPr>
        <a:xfrm>
          <a:off x="2107565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22860</xdr:rowOff>
    </xdr:from>
    <xdr:ext cx="468630" cy="259080"/>
    <xdr:sp macro="" textlink="">
      <xdr:nvSpPr>
        <xdr:cNvPr id="401" name="n_2mainValue【認定こども園・幼稚園・保育所】&#10;一人当たり面積"/>
        <xdr:cNvSpPr txBox="1"/>
      </xdr:nvSpPr>
      <xdr:spPr>
        <a:xfrm>
          <a:off x="20199350" y="7052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15240</xdr:rowOff>
    </xdr:from>
    <xdr:ext cx="468630" cy="259080"/>
    <xdr:sp macro="" textlink="">
      <xdr:nvSpPr>
        <xdr:cNvPr id="402" name="n_3mainValue【認定こども園・幼稚園・保育所】&#10;一人当たり面積"/>
        <xdr:cNvSpPr txBox="1"/>
      </xdr:nvSpPr>
      <xdr:spPr>
        <a:xfrm>
          <a:off x="19310350" y="704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148590</xdr:rowOff>
    </xdr:from>
    <xdr:ext cx="468630" cy="259080"/>
    <xdr:sp macro="" textlink="">
      <xdr:nvSpPr>
        <xdr:cNvPr id="403" name="n_4mainValue【認定こども園・幼稚園・保育所】&#10;一人当たり面積"/>
        <xdr:cNvSpPr txBox="1"/>
      </xdr:nvSpPr>
      <xdr:spPr>
        <a:xfrm>
          <a:off x="18421350" y="7006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12" name="テキスト ボックス 41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14" name="テキスト ボックス 41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16" name="テキスト ボックス 41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8" name="テキスト ボックス 4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20" name="テキスト ボックス 419"/>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2" name="テキスト ボックス 4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4" name="テキスト ボックス 4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426" name="テキスト ボックス 425"/>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148590</xdr:rowOff>
    </xdr:from>
    <xdr:to>
      <xdr:col>85</xdr:col>
      <xdr:colOff>126365</xdr:colOff>
      <xdr:row>63</xdr:row>
      <xdr:rowOff>19050</xdr:rowOff>
    </xdr:to>
    <xdr:cxnSp macro="">
      <xdr:nvCxnSpPr>
        <xdr:cNvPr id="428" name="直線コネクタ 427"/>
        <xdr:cNvCxnSpPr/>
      </xdr:nvCxnSpPr>
      <xdr:spPr>
        <a:xfrm flipV="1">
          <a:off x="16318865" y="957834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22860</xdr:rowOff>
    </xdr:from>
    <xdr:ext cx="405130" cy="259080"/>
    <xdr:sp macro="" textlink="">
      <xdr:nvSpPr>
        <xdr:cNvPr id="429" name="【学校施設】&#10;有形固定資産減価償却率最小値テキスト"/>
        <xdr:cNvSpPr txBox="1"/>
      </xdr:nvSpPr>
      <xdr:spPr>
        <a:xfrm>
          <a:off x="16357600" y="1082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30" name="直線コネクタ 429"/>
        <xdr:cNvCxnSpPr/>
      </xdr:nvCxnSpPr>
      <xdr:spPr>
        <a:xfrm>
          <a:off x="16230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95250</xdr:rowOff>
    </xdr:from>
    <xdr:ext cx="405130" cy="259080"/>
    <xdr:sp macro="" textlink="">
      <xdr:nvSpPr>
        <xdr:cNvPr id="431" name="【学校施設】&#10;有形固定資産減価償却率最大値テキスト"/>
        <xdr:cNvSpPr txBox="1"/>
      </xdr:nvSpPr>
      <xdr:spPr>
        <a:xfrm>
          <a:off x="16357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32" name="直線コネクタ 431"/>
        <xdr:cNvCxnSpPr/>
      </xdr:nvCxnSpPr>
      <xdr:spPr>
        <a:xfrm>
          <a:off x="16230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148590</xdr:rowOff>
    </xdr:from>
    <xdr:ext cx="405130" cy="259080"/>
    <xdr:sp macro="" textlink="">
      <xdr:nvSpPr>
        <xdr:cNvPr id="433" name="【学校施設】&#10;有形固定資産減価償却率平均値テキスト"/>
        <xdr:cNvSpPr txBox="1"/>
      </xdr:nvSpPr>
      <xdr:spPr>
        <a:xfrm>
          <a:off x="16357600" y="10092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4" name="フローチャート: 判断 433"/>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435" name="フローチャート: 判断 434"/>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6" name="フローチャート: 判断 43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37" name="フローチャート: 判断 436"/>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438" name="フローチャート: 判断 437"/>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39" name="テキスト ボックス 43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40" name="テキスト ボックス 43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41" name="テキスト ボックス 44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42" name="テキスト ボックス 44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43" name="テキスト ボックス 44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44" name="楕円 443"/>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2540</xdr:rowOff>
    </xdr:from>
    <xdr:ext cx="405130" cy="259080"/>
    <xdr:sp macro="" textlink="">
      <xdr:nvSpPr>
        <xdr:cNvPr id="445" name="【学校施設】&#10;有形固定資産減価償却率該当値テキスト"/>
        <xdr:cNvSpPr txBox="1"/>
      </xdr:nvSpPr>
      <xdr:spPr>
        <a:xfrm>
          <a:off x="16357600" y="9946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46" name="楕円 445"/>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30480</xdr:rowOff>
    </xdr:to>
    <xdr:cxnSp macro="">
      <xdr:nvCxnSpPr>
        <xdr:cNvPr id="447" name="直線コネクタ 446"/>
        <xdr:cNvCxnSpPr/>
      </xdr:nvCxnSpPr>
      <xdr:spPr>
        <a:xfrm>
          <a:off x="15481300" y="101117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448" name="楕円 447"/>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167640</xdr:rowOff>
    </xdr:to>
    <xdr:cxnSp macro="">
      <xdr:nvCxnSpPr>
        <xdr:cNvPr id="449" name="直線コネクタ 448"/>
        <xdr:cNvCxnSpPr/>
      </xdr:nvCxnSpPr>
      <xdr:spPr>
        <a:xfrm>
          <a:off x="14592300" y="10066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450" name="楕円 449"/>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121920</xdr:rowOff>
    </xdr:to>
    <xdr:cxnSp macro="">
      <xdr:nvCxnSpPr>
        <xdr:cNvPr id="451" name="直線コネクタ 450"/>
        <xdr:cNvCxnSpPr/>
      </xdr:nvCxnSpPr>
      <xdr:spPr>
        <a:xfrm>
          <a:off x="13703300" y="100393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452" name="楕円 451"/>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95250</xdr:rowOff>
    </xdr:to>
    <xdr:cxnSp macro="">
      <xdr:nvCxnSpPr>
        <xdr:cNvPr id="453" name="直線コネクタ 452"/>
        <xdr:cNvCxnSpPr/>
      </xdr:nvCxnSpPr>
      <xdr:spPr>
        <a:xfrm>
          <a:off x="12814300" y="99669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137160</xdr:rowOff>
    </xdr:from>
    <xdr:ext cx="405130" cy="259080"/>
    <xdr:sp macro="" textlink="">
      <xdr:nvSpPr>
        <xdr:cNvPr id="454" name="n_1aveValue【学校施設】&#10;有形固定資産減価償却率"/>
        <xdr:cNvSpPr txBox="1"/>
      </xdr:nvSpPr>
      <xdr:spPr>
        <a:xfrm>
          <a:off x="15266035" y="10252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144780</xdr:rowOff>
    </xdr:from>
    <xdr:ext cx="403860" cy="257810"/>
    <xdr:sp macro="" textlink="">
      <xdr:nvSpPr>
        <xdr:cNvPr id="455" name="n_2aveValue【学校施設】&#10;有形固定資産減価償却率"/>
        <xdr:cNvSpPr txBox="1"/>
      </xdr:nvSpPr>
      <xdr:spPr>
        <a:xfrm>
          <a:off x="14389735" y="10260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106680</xdr:rowOff>
    </xdr:from>
    <xdr:ext cx="403860" cy="259080"/>
    <xdr:sp macro="" textlink="">
      <xdr:nvSpPr>
        <xdr:cNvPr id="456" name="n_3aveValue【学校施設】&#10;有形固定資産減価償却率"/>
        <xdr:cNvSpPr txBox="1"/>
      </xdr:nvSpPr>
      <xdr:spPr>
        <a:xfrm>
          <a:off x="13500735" y="10222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80010</xdr:rowOff>
    </xdr:from>
    <xdr:ext cx="403860" cy="259080"/>
    <xdr:sp macro="" textlink="">
      <xdr:nvSpPr>
        <xdr:cNvPr id="457" name="n_4aveValue【学校施設】&#10;有形固定資産減価償却率"/>
        <xdr:cNvSpPr txBox="1"/>
      </xdr:nvSpPr>
      <xdr:spPr>
        <a:xfrm>
          <a:off x="12611735" y="10195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63500</xdr:rowOff>
    </xdr:from>
    <xdr:ext cx="405130" cy="257810"/>
    <xdr:sp macro="" textlink="">
      <xdr:nvSpPr>
        <xdr:cNvPr id="458" name="n_1mainValue【学校施設】&#10;有形固定資産減価償却率"/>
        <xdr:cNvSpPr txBox="1"/>
      </xdr:nvSpPr>
      <xdr:spPr>
        <a:xfrm>
          <a:off x="15266035" y="9836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17780</xdr:rowOff>
    </xdr:from>
    <xdr:ext cx="403860" cy="257810"/>
    <xdr:sp macro="" textlink="">
      <xdr:nvSpPr>
        <xdr:cNvPr id="459" name="n_2mainValue【学校施設】&#10;有形固定資産減価償却率"/>
        <xdr:cNvSpPr txBox="1"/>
      </xdr:nvSpPr>
      <xdr:spPr>
        <a:xfrm>
          <a:off x="14389735" y="9790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162560</xdr:rowOff>
    </xdr:from>
    <xdr:ext cx="403860" cy="259080"/>
    <xdr:sp macro="" textlink="">
      <xdr:nvSpPr>
        <xdr:cNvPr id="460" name="n_3mainValue【学校施設】&#10;有形固定資産減価償却率"/>
        <xdr:cNvSpPr txBox="1"/>
      </xdr:nvSpPr>
      <xdr:spPr>
        <a:xfrm>
          <a:off x="13500735" y="9763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90170</xdr:rowOff>
    </xdr:from>
    <xdr:ext cx="403860" cy="259080"/>
    <xdr:sp macro="" textlink="">
      <xdr:nvSpPr>
        <xdr:cNvPr id="461" name="n_4mainValue【学校施設】&#10;有形固定資産減価償却率"/>
        <xdr:cNvSpPr txBox="1"/>
      </xdr:nvSpPr>
      <xdr:spPr>
        <a:xfrm>
          <a:off x="12611735" y="9691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70" name="テキスト ボックス 46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472" name="テキスト ボックス 47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73" name="直線コネクタ 47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474" name="テキスト ボックス 473"/>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75" name="直線コネクタ 47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476" name="テキスト ボックス 475"/>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77" name="直線コネクタ 47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478" name="テキスト ボックス 477"/>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79" name="直線コネクタ 47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480" name="テキスト ボックス 479"/>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81" name="直線コネクタ 48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482" name="テキスト ボックス 481"/>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83" name="直線コネクタ 48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484" name="テキスト ボックス 483"/>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86" name="テキスト ボックス 48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64</xdr:row>
      <xdr:rowOff>42545</xdr:rowOff>
    </xdr:to>
    <xdr:cxnSp macro="">
      <xdr:nvCxnSpPr>
        <xdr:cNvPr id="488" name="直線コネクタ 487"/>
        <xdr:cNvCxnSpPr/>
      </xdr:nvCxnSpPr>
      <xdr:spPr>
        <a:xfrm flipV="1">
          <a:off x="22160865" y="963930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46355</xdr:rowOff>
    </xdr:from>
    <xdr:ext cx="469900" cy="259080"/>
    <xdr:sp macro="" textlink="">
      <xdr:nvSpPr>
        <xdr:cNvPr id="489" name="【学校施設】&#10;一人当たり面積最小値テキスト"/>
        <xdr:cNvSpPr txBox="1"/>
      </xdr:nvSpPr>
      <xdr:spPr>
        <a:xfrm>
          <a:off x="22199600" y="1101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42545</xdr:rowOff>
    </xdr:from>
    <xdr:to>
      <xdr:col>116</xdr:col>
      <xdr:colOff>152400</xdr:colOff>
      <xdr:row>64</xdr:row>
      <xdr:rowOff>42545</xdr:rowOff>
    </xdr:to>
    <xdr:cxnSp macro="">
      <xdr:nvCxnSpPr>
        <xdr:cNvPr id="490" name="直線コネクタ 489"/>
        <xdr:cNvCxnSpPr/>
      </xdr:nvCxnSpPr>
      <xdr:spPr>
        <a:xfrm>
          <a:off x="22072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7810"/>
    <xdr:sp macro="" textlink="">
      <xdr:nvSpPr>
        <xdr:cNvPr id="491" name="【学校施設】&#10;一人当たり面積最大値テキスト"/>
        <xdr:cNvSpPr txBox="1"/>
      </xdr:nvSpPr>
      <xdr:spPr>
        <a:xfrm>
          <a:off x="22199600" y="9414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2" name="直線コネクタ 491"/>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31115</xdr:rowOff>
    </xdr:from>
    <xdr:ext cx="469900" cy="257810"/>
    <xdr:sp macro="" textlink="">
      <xdr:nvSpPr>
        <xdr:cNvPr id="493" name="【学校施設】&#10;一人当たり面積平均値テキスト"/>
        <xdr:cNvSpPr txBox="1"/>
      </xdr:nvSpPr>
      <xdr:spPr>
        <a:xfrm>
          <a:off x="22199600" y="101466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8255</xdr:rowOff>
    </xdr:from>
    <xdr:to>
      <xdr:col>116</xdr:col>
      <xdr:colOff>114300</xdr:colOff>
      <xdr:row>60</xdr:row>
      <xdr:rowOff>109855</xdr:rowOff>
    </xdr:to>
    <xdr:sp macro="" textlink="">
      <xdr:nvSpPr>
        <xdr:cNvPr id="494" name="フローチャート: 判断 493"/>
        <xdr:cNvSpPr/>
      </xdr:nvSpPr>
      <xdr:spPr>
        <a:xfrm>
          <a:off x="22110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34290</xdr:rowOff>
    </xdr:from>
    <xdr:to>
      <xdr:col>112</xdr:col>
      <xdr:colOff>38100</xdr:colOff>
      <xdr:row>60</xdr:row>
      <xdr:rowOff>135890</xdr:rowOff>
    </xdr:to>
    <xdr:sp macro="" textlink="">
      <xdr:nvSpPr>
        <xdr:cNvPr id="495" name="フローチャート: 判断 494"/>
        <xdr:cNvSpPr/>
      </xdr:nvSpPr>
      <xdr:spPr>
        <a:xfrm>
          <a:off x="21272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50165</xdr:rowOff>
    </xdr:from>
    <xdr:to>
      <xdr:col>107</xdr:col>
      <xdr:colOff>101600</xdr:colOff>
      <xdr:row>60</xdr:row>
      <xdr:rowOff>151765</xdr:rowOff>
    </xdr:to>
    <xdr:sp macro="" textlink="">
      <xdr:nvSpPr>
        <xdr:cNvPr id="496" name="フローチャート: 判断 495"/>
        <xdr:cNvSpPr/>
      </xdr:nvSpPr>
      <xdr:spPr>
        <a:xfrm>
          <a:off x="20383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22225</xdr:rowOff>
    </xdr:from>
    <xdr:to>
      <xdr:col>102</xdr:col>
      <xdr:colOff>165100</xdr:colOff>
      <xdr:row>60</xdr:row>
      <xdr:rowOff>123825</xdr:rowOff>
    </xdr:to>
    <xdr:sp macro="" textlink="">
      <xdr:nvSpPr>
        <xdr:cNvPr id="497" name="フローチャート: 判断 496"/>
        <xdr:cNvSpPr/>
      </xdr:nvSpPr>
      <xdr:spPr>
        <a:xfrm>
          <a:off x="19494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498" name="フローチャート: 判断 497"/>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99" name="テキスト ボックス 49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00" name="テキスト ボックス 49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01" name="テキスト ボックス 50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02" name="テキスト ボックス 50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03" name="テキスト ボックス 50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171450</xdr:rowOff>
    </xdr:from>
    <xdr:to>
      <xdr:col>116</xdr:col>
      <xdr:colOff>114300</xdr:colOff>
      <xdr:row>61</xdr:row>
      <xdr:rowOff>101600</xdr:rowOff>
    </xdr:to>
    <xdr:sp macro="" textlink="">
      <xdr:nvSpPr>
        <xdr:cNvPr id="504" name="楕円 503"/>
        <xdr:cNvSpPr/>
      </xdr:nvSpPr>
      <xdr:spPr>
        <a:xfrm>
          <a:off x="221107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149860</xdr:rowOff>
    </xdr:from>
    <xdr:ext cx="469900" cy="259080"/>
    <xdr:sp macro="" textlink="">
      <xdr:nvSpPr>
        <xdr:cNvPr id="505" name="【学校施設】&#10;一人当たり面積該当値テキスト"/>
        <xdr:cNvSpPr txBox="1"/>
      </xdr:nvSpPr>
      <xdr:spPr>
        <a:xfrm>
          <a:off x="22199600" y="10436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8255</xdr:rowOff>
    </xdr:from>
    <xdr:to>
      <xdr:col>112</xdr:col>
      <xdr:colOff>38100</xdr:colOff>
      <xdr:row>61</xdr:row>
      <xdr:rowOff>109855</xdr:rowOff>
    </xdr:to>
    <xdr:sp macro="" textlink="">
      <xdr:nvSpPr>
        <xdr:cNvPr id="506" name="楕円 505"/>
        <xdr:cNvSpPr/>
      </xdr:nvSpPr>
      <xdr:spPr>
        <a:xfrm>
          <a:off x="21272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50800</xdr:rowOff>
    </xdr:from>
    <xdr:to>
      <xdr:col>116</xdr:col>
      <xdr:colOff>63500</xdr:colOff>
      <xdr:row>61</xdr:row>
      <xdr:rowOff>59055</xdr:rowOff>
    </xdr:to>
    <xdr:cxnSp macro="">
      <xdr:nvCxnSpPr>
        <xdr:cNvPr id="507" name="直線コネクタ 506"/>
        <xdr:cNvCxnSpPr/>
      </xdr:nvCxnSpPr>
      <xdr:spPr>
        <a:xfrm flipV="1">
          <a:off x="21323300" y="105092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137795</xdr:rowOff>
    </xdr:from>
    <xdr:to>
      <xdr:col>107</xdr:col>
      <xdr:colOff>101600</xdr:colOff>
      <xdr:row>61</xdr:row>
      <xdr:rowOff>67945</xdr:rowOff>
    </xdr:to>
    <xdr:sp macro="" textlink="">
      <xdr:nvSpPr>
        <xdr:cNvPr id="508" name="楕円 507"/>
        <xdr:cNvSpPr/>
      </xdr:nvSpPr>
      <xdr:spPr>
        <a:xfrm>
          <a:off x="2038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17780</xdr:rowOff>
    </xdr:from>
    <xdr:to>
      <xdr:col>111</xdr:col>
      <xdr:colOff>177800</xdr:colOff>
      <xdr:row>61</xdr:row>
      <xdr:rowOff>59055</xdr:rowOff>
    </xdr:to>
    <xdr:cxnSp macro="">
      <xdr:nvCxnSpPr>
        <xdr:cNvPr id="509" name="直線コネクタ 508"/>
        <xdr:cNvCxnSpPr/>
      </xdr:nvCxnSpPr>
      <xdr:spPr>
        <a:xfrm>
          <a:off x="20434300" y="104762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103505</xdr:rowOff>
    </xdr:from>
    <xdr:to>
      <xdr:col>102</xdr:col>
      <xdr:colOff>165100</xdr:colOff>
      <xdr:row>61</xdr:row>
      <xdr:rowOff>33655</xdr:rowOff>
    </xdr:to>
    <xdr:sp macro="" textlink="">
      <xdr:nvSpPr>
        <xdr:cNvPr id="510" name="楕円 509"/>
        <xdr:cNvSpPr/>
      </xdr:nvSpPr>
      <xdr:spPr>
        <a:xfrm>
          <a:off x="19494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154940</xdr:rowOff>
    </xdr:from>
    <xdr:to>
      <xdr:col>107</xdr:col>
      <xdr:colOff>50800</xdr:colOff>
      <xdr:row>61</xdr:row>
      <xdr:rowOff>17780</xdr:rowOff>
    </xdr:to>
    <xdr:cxnSp macro="">
      <xdr:nvCxnSpPr>
        <xdr:cNvPr id="511" name="直線コネクタ 510"/>
        <xdr:cNvCxnSpPr/>
      </xdr:nvCxnSpPr>
      <xdr:spPr>
        <a:xfrm>
          <a:off x="19545300" y="104419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43180</xdr:rowOff>
    </xdr:from>
    <xdr:to>
      <xdr:col>98</xdr:col>
      <xdr:colOff>38100</xdr:colOff>
      <xdr:row>61</xdr:row>
      <xdr:rowOff>144780</xdr:rowOff>
    </xdr:to>
    <xdr:sp macro="" textlink="">
      <xdr:nvSpPr>
        <xdr:cNvPr id="512" name="楕円 511"/>
        <xdr:cNvSpPr/>
      </xdr:nvSpPr>
      <xdr:spPr>
        <a:xfrm>
          <a:off x="18605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154940</xdr:rowOff>
    </xdr:from>
    <xdr:to>
      <xdr:col>102</xdr:col>
      <xdr:colOff>114300</xdr:colOff>
      <xdr:row>61</xdr:row>
      <xdr:rowOff>93980</xdr:rowOff>
    </xdr:to>
    <xdr:cxnSp macro="">
      <xdr:nvCxnSpPr>
        <xdr:cNvPr id="513" name="直線コネクタ 512"/>
        <xdr:cNvCxnSpPr/>
      </xdr:nvCxnSpPr>
      <xdr:spPr>
        <a:xfrm flipV="1">
          <a:off x="18656300" y="1044194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152400</xdr:rowOff>
    </xdr:from>
    <xdr:ext cx="469900" cy="259080"/>
    <xdr:sp macro="" textlink="">
      <xdr:nvSpPr>
        <xdr:cNvPr id="514" name="n_1aveValue【学校施設】&#10;一人当たり面積"/>
        <xdr:cNvSpPr txBox="1"/>
      </xdr:nvSpPr>
      <xdr:spPr>
        <a:xfrm>
          <a:off x="21075650" y="10096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168275</xdr:rowOff>
    </xdr:from>
    <xdr:ext cx="468630" cy="257810"/>
    <xdr:sp macro="" textlink="">
      <xdr:nvSpPr>
        <xdr:cNvPr id="515" name="n_2aveValue【学校施設】&#10;一人当たり面積"/>
        <xdr:cNvSpPr txBox="1"/>
      </xdr:nvSpPr>
      <xdr:spPr>
        <a:xfrm>
          <a:off x="20199350" y="10112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140335</xdr:rowOff>
    </xdr:from>
    <xdr:ext cx="468630" cy="259080"/>
    <xdr:sp macro="" textlink="">
      <xdr:nvSpPr>
        <xdr:cNvPr id="516" name="n_3aveValue【学校施設】&#10;一人当たり面積"/>
        <xdr:cNvSpPr txBox="1"/>
      </xdr:nvSpPr>
      <xdr:spPr>
        <a:xfrm>
          <a:off x="19310350" y="10084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135890</xdr:rowOff>
    </xdr:from>
    <xdr:ext cx="468630" cy="259080"/>
    <xdr:sp macro="" textlink="">
      <xdr:nvSpPr>
        <xdr:cNvPr id="517" name="n_4aveValue【学校施設】&#10;一人当たり面積"/>
        <xdr:cNvSpPr txBox="1"/>
      </xdr:nvSpPr>
      <xdr:spPr>
        <a:xfrm>
          <a:off x="18421350" y="10079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100965</xdr:rowOff>
    </xdr:from>
    <xdr:ext cx="469900" cy="257810"/>
    <xdr:sp macro="" textlink="">
      <xdr:nvSpPr>
        <xdr:cNvPr id="518" name="n_1mainValue【学校施設】&#10;一人当たり面積"/>
        <xdr:cNvSpPr txBox="1"/>
      </xdr:nvSpPr>
      <xdr:spPr>
        <a:xfrm>
          <a:off x="21075650" y="105594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59055</xdr:rowOff>
    </xdr:from>
    <xdr:ext cx="468630" cy="259080"/>
    <xdr:sp macro="" textlink="">
      <xdr:nvSpPr>
        <xdr:cNvPr id="519" name="n_2mainValue【学校施設】&#10;一人当たり面積"/>
        <xdr:cNvSpPr txBox="1"/>
      </xdr:nvSpPr>
      <xdr:spPr>
        <a:xfrm>
          <a:off x="20199350" y="10517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24765</xdr:rowOff>
    </xdr:from>
    <xdr:ext cx="468630" cy="259080"/>
    <xdr:sp macro="" textlink="">
      <xdr:nvSpPr>
        <xdr:cNvPr id="520" name="n_3mainValue【学校施設】&#10;一人当たり面積"/>
        <xdr:cNvSpPr txBox="1"/>
      </xdr:nvSpPr>
      <xdr:spPr>
        <a:xfrm>
          <a:off x="19310350" y="10483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135890</xdr:rowOff>
    </xdr:from>
    <xdr:ext cx="468630" cy="259080"/>
    <xdr:sp macro="" textlink="">
      <xdr:nvSpPr>
        <xdr:cNvPr id="521" name="n_4mainValue【学校施設】&#10;一人当たり面積"/>
        <xdr:cNvSpPr txBox="1"/>
      </xdr:nvSpPr>
      <xdr:spPr>
        <a:xfrm>
          <a:off x="18421350" y="10594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30" name="テキスト ボックス 52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532" name="テキスト ボックス 53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534" name="テキスト ボックス 533"/>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36" name="テキスト ボックス 5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38" name="テキスト ボックス 5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540" name="テキスト ボックス 539"/>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42" name="テキスト ボックス 5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544" name="テキスト ボックス 543"/>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45720</xdr:rowOff>
    </xdr:from>
    <xdr:to>
      <xdr:col>85</xdr:col>
      <xdr:colOff>126365</xdr:colOff>
      <xdr:row>86</xdr:row>
      <xdr:rowOff>114300</xdr:rowOff>
    </xdr:to>
    <xdr:cxnSp macro="">
      <xdr:nvCxnSpPr>
        <xdr:cNvPr id="546" name="直線コネクタ 545"/>
        <xdr:cNvCxnSpPr/>
      </xdr:nvCxnSpPr>
      <xdr:spPr>
        <a:xfrm flipV="1">
          <a:off x="16318865" y="1324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5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163830</xdr:rowOff>
    </xdr:from>
    <xdr:ext cx="405130" cy="259080"/>
    <xdr:sp macro="" textlink="">
      <xdr:nvSpPr>
        <xdr:cNvPr id="549" name="【児童館】&#10;有形固定資産減価償却率最大値テキスト"/>
        <xdr:cNvSpPr txBox="1"/>
      </xdr:nvSpPr>
      <xdr:spPr>
        <a:xfrm>
          <a:off x="16357600" y="1302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550" name="直線コネクタ 549"/>
        <xdr:cNvCxnSpPr/>
      </xdr:nvCxnSpPr>
      <xdr:spPr>
        <a:xfrm>
          <a:off x="16230600" y="1324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97790</xdr:rowOff>
    </xdr:from>
    <xdr:ext cx="405130" cy="257810"/>
    <xdr:sp macro="" textlink="">
      <xdr:nvSpPr>
        <xdr:cNvPr id="551" name="【児童館】&#10;有形固定資産減価償却率平均値テキスト"/>
        <xdr:cNvSpPr txBox="1"/>
      </xdr:nvSpPr>
      <xdr:spPr>
        <a:xfrm>
          <a:off x="16357600" y="139852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52" name="フローチャート: 判断 551"/>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53" name="フローチャート: 判断 552"/>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4" name="フローチャート: 判断 553"/>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29210</xdr:rowOff>
    </xdr:from>
    <xdr:to>
      <xdr:col>72</xdr:col>
      <xdr:colOff>38100</xdr:colOff>
      <xdr:row>81</xdr:row>
      <xdr:rowOff>130810</xdr:rowOff>
    </xdr:to>
    <xdr:sp macro="" textlink="">
      <xdr:nvSpPr>
        <xdr:cNvPr id="555" name="フローチャート: 判断 554"/>
        <xdr:cNvSpPr/>
      </xdr:nvSpPr>
      <xdr:spPr>
        <a:xfrm>
          <a:off x="13652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556" name="フローチャート: 判断 555"/>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12065</xdr:rowOff>
    </xdr:from>
    <xdr:to>
      <xdr:col>85</xdr:col>
      <xdr:colOff>177800</xdr:colOff>
      <xdr:row>80</xdr:row>
      <xdr:rowOff>113665</xdr:rowOff>
    </xdr:to>
    <xdr:sp macro="" textlink="">
      <xdr:nvSpPr>
        <xdr:cNvPr id="562" name="楕円 561"/>
        <xdr:cNvSpPr/>
      </xdr:nvSpPr>
      <xdr:spPr>
        <a:xfrm>
          <a:off x="16268700" y="13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34925</xdr:rowOff>
    </xdr:from>
    <xdr:ext cx="405130" cy="259080"/>
    <xdr:sp macro="" textlink="">
      <xdr:nvSpPr>
        <xdr:cNvPr id="563" name="【児童館】&#10;有形固定資産減価償却率該当値テキスト"/>
        <xdr:cNvSpPr txBox="1"/>
      </xdr:nvSpPr>
      <xdr:spPr>
        <a:xfrm>
          <a:off x="16357600" y="1357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149225</xdr:rowOff>
    </xdr:from>
    <xdr:to>
      <xdr:col>81</xdr:col>
      <xdr:colOff>101600</xdr:colOff>
      <xdr:row>84</xdr:row>
      <xdr:rowOff>79375</xdr:rowOff>
    </xdr:to>
    <xdr:sp macro="" textlink="">
      <xdr:nvSpPr>
        <xdr:cNvPr id="564" name="楕円 563"/>
        <xdr:cNvSpPr/>
      </xdr:nvSpPr>
      <xdr:spPr>
        <a:xfrm>
          <a:off x="15430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63500</xdr:rowOff>
    </xdr:from>
    <xdr:to>
      <xdr:col>85</xdr:col>
      <xdr:colOff>127000</xdr:colOff>
      <xdr:row>84</xdr:row>
      <xdr:rowOff>29210</xdr:rowOff>
    </xdr:to>
    <xdr:cxnSp macro="">
      <xdr:nvCxnSpPr>
        <xdr:cNvPr id="565" name="直線コネクタ 564"/>
        <xdr:cNvCxnSpPr/>
      </xdr:nvCxnSpPr>
      <xdr:spPr>
        <a:xfrm flipV="1">
          <a:off x="15481300" y="13779500"/>
          <a:ext cx="838200" cy="651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111125</xdr:rowOff>
    </xdr:from>
    <xdr:to>
      <xdr:col>76</xdr:col>
      <xdr:colOff>165100</xdr:colOff>
      <xdr:row>80</xdr:row>
      <xdr:rowOff>41275</xdr:rowOff>
    </xdr:to>
    <xdr:sp macro="" textlink="">
      <xdr:nvSpPr>
        <xdr:cNvPr id="566" name="楕円 565"/>
        <xdr:cNvSpPr/>
      </xdr:nvSpPr>
      <xdr:spPr>
        <a:xfrm>
          <a:off x="14541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84</xdr:row>
      <xdr:rowOff>29210</xdr:rowOff>
    </xdr:to>
    <xdr:cxnSp macro="">
      <xdr:nvCxnSpPr>
        <xdr:cNvPr id="567" name="直線コネクタ 566"/>
        <xdr:cNvCxnSpPr/>
      </xdr:nvCxnSpPr>
      <xdr:spPr>
        <a:xfrm>
          <a:off x="14592300" y="13706475"/>
          <a:ext cx="889000" cy="724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69215</xdr:rowOff>
    </xdr:from>
    <xdr:to>
      <xdr:col>72</xdr:col>
      <xdr:colOff>38100</xdr:colOff>
      <xdr:row>79</xdr:row>
      <xdr:rowOff>170815</xdr:rowOff>
    </xdr:to>
    <xdr:sp macro="" textlink="">
      <xdr:nvSpPr>
        <xdr:cNvPr id="568" name="楕円 567"/>
        <xdr:cNvSpPr/>
      </xdr:nvSpPr>
      <xdr:spPr>
        <a:xfrm>
          <a:off x="13652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120650</xdr:rowOff>
    </xdr:from>
    <xdr:to>
      <xdr:col>76</xdr:col>
      <xdr:colOff>114300</xdr:colOff>
      <xdr:row>79</xdr:row>
      <xdr:rowOff>161925</xdr:rowOff>
    </xdr:to>
    <xdr:cxnSp macro="">
      <xdr:nvCxnSpPr>
        <xdr:cNvPr id="569" name="直線コネクタ 568"/>
        <xdr:cNvCxnSpPr/>
      </xdr:nvCxnSpPr>
      <xdr:spPr>
        <a:xfrm>
          <a:off x="13703300" y="13665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27305</xdr:rowOff>
    </xdr:from>
    <xdr:to>
      <xdr:col>67</xdr:col>
      <xdr:colOff>101600</xdr:colOff>
      <xdr:row>79</xdr:row>
      <xdr:rowOff>128905</xdr:rowOff>
    </xdr:to>
    <xdr:sp macro="" textlink="">
      <xdr:nvSpPr>
        <xdr:cNvPr id="570" name="楕円 569"/>
        <xdr:cNvSpPr/>
      </xdr:nvSpPr>
      <xdr:spPr>
        <a:xfrm>
          <a:off x="12763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78105</xdr:rowOff>
    </xdr:from>
    <xdr:to>
      <xdr:col>71</xdr:col>
      <xdr:colOff>177800</xdr:colOff>
      <xdr:row>79</xdr:row>
      <xdr:rowOff>120650</xdr:rowOff>
    </xdr:to>
    <xdr:cxnSp macro="">
      <xdr:nvCxnSpPr>
        <xdr:cNvPr id="571" name="直線コネクタ 570"/>
        <xdr:cNvCxnSpPr/>
      </xdr:nvCxnSpPr>
      <xdr:spPr>
        <a:xfrm>
          <a:off x="12814300" y="136226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38735</xdr:rowOff>
    </xdr:from>
    <xdr:ext cx="405130" cy="259080"/>
    <xdr:sp macro="" textlink="">
      <xdr:nvSpPr>
        <xdr:cNvPr id="572" name="n_1aveValue【児童館】&#10;有形固定資産減価償却率"/>
        <xdr:cNvSpPr txBox="1"/>
      </xdr:nvSpPr>
      <xdr:spPr>
        <a:xfrm>
          <a:off x="15266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137160</xdr:rowOff>
    </xdr:from>
    <xdr:ext cx="403860" cy="259080"/>
    <xdr:sp macro="" textlink="">
      <xdr:nvSpPr>
        <xdr:cNvPr id="573" name="n_2aveValue【児童館】&#10;有形固定資産減価償却率"/>
        <xdr:cNvSpPr txBox="1"/>
      </xdr:nvSpPr>
      <xdr:spPr>
        <a:xfrm>
          <a:off x="14389735" y="14024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121920</xdr:rowOff>
    </xdr:from>
    <xdr:ext cx="403860" cy="257810"/>
    <xdr:sp macro="" textlink="">
      <xdr:nvSpPr>
        <xdr:cNvPr id="574" name="n_3aveValue【児童館】&#10;有形固定資産減価償却率"/>
        <xdr:cNvSpPr txBox="1"/>
      </xdr:nvSpPr>
      <xdr:spPr>
        <a:xfrm>
          <a:off x="13500735" y="14009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137160</xdr:rowOff>
    </xdr:from>
    <xdr:ext cx="403860" cy="259080"/>
    <xdr:sp macro="" textlink="">
      <xdr:nvSpPr>
        <xdr:cNvPr id="575" name="n_4aveValue【児童館】&#10;有形固定資産減価償却率"/>
        <xdr:cNvSpPr txBox="1"/>
      </xdr:nvSpPr>
      <xdr:spPr>
        <a:xfrm>
          <a:off x="12611735" y="14024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70485</xdr:rowOff>
    </xdr:from>
    <xdr:ext cx="405130" cy="259080"/>
    <xdr:sp macro="" textlink="">
      <xdr:nvSpPr>
        <xdr:cNvPr id="576" name="n_1mainValue【児童館】&#10;有形固定資産減価償却率"/>
        <xdr:cNvSpPr txBox="1"/>
      </xdr:nvSpPr>
      <xdr:spPr>
        <a:xfrm>
          <a:off x="15266035" y="14472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57785</xdr:rowOff>
    </xdr:from>
    <xdr:ext cx="403860" cy="259080"/>
    <xdr:sp macro="" textlink="">
      <xdr:nvSpPr>
        <xdr:cNvPr id="577" name="n_2mainValue【児童館】&#10;有形固定資産減価償却率"/>
        <xdr:cNvSpPr txBox="1"/>
      </xdr:nvSpPr>
      <xdr:spPr>
        <a:xfrm>
          <a:off x="14389735" y="13430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15875</xdr:rowOff>
    </xdr:from>
    <xdr:ext cx="403860" cy="259080"/>
    <xdr:sp macro="" textlink="">
      <xdr:nvSpPr>
        <xdr:cNvPr id="578" name="n_3mainValue【児童館】&#10;有形固定資産減価償却率"/>
        <xdr:cNvSpPr txBox="1"/>
      </xdr:nvSpPr>
      <xdr:spPr>
        <a:xfrm>
          <a:off x="13500735" y="13388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145415</xdr:rowOff>
    </xdr:from>
    <xdr:ext cx="403860" cy="257810"/>
    <xdr:sp macro="" textlink="">
      <xdr:nvSpPr>
        <xdr:cNvPr id="579" name="n_4mainValue【児童館】&#10;有形固定資産減価償却率"/>
        <xdr:cNvSpPr txBox="1"/>
      </xdr:nvSpPr>
      <xdr:spPr>
        <a:xfrm>
          <a:off x="12611735" y="13347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88" name="テキスト ボックス 58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90" name="直線コネクタ 589"/>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591" name="テキスト ボックス 590"/>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92" name="直線コネクタ 591"/>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593" name="テキスト ボックス 592"/>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94" name="直線コネクタ 593"/>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595" name="テキスト ボックス 594"/>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596" name="直線コネクタ 595"/>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597" name="テキスト ボックス 596"/>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598" name="直線コネクタ 597"/>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599" name="テキスト ボックス 598"/>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00" name="直線コネクタ 599"/>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01" name="テキスト ボックス 600"/>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03" name="テキスト ボックス 60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103505</xdr:rowOff>
    </xdr:from>
    <xdr:to>
      <xdr:col>116</xdr:col>
      <xdr:colOff>62865</xdr:colOff>
      <xdr:row>86</xdr:row>
      <xdr:rowOff>70485</xdr:rowOff>
    </xdr:to>
    <xdr:cxnSp macro="">
      <xdr:nvCxnSpPr>
        <xdr:cNvPr id="605" name="直線コネクタ 604"/>
        <xdr:cNvCxnSpPr/>
      </xdr:nvCxnSpPr>
      <xdr:spPr>
        <a:xfrm flipV="1">
          <a:off x="22160865" y="1347660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74930</xdr:rowOff>
    </xdr:from>
    <xdr:ext cx="469900" cy="257810"/>
    <xdr:sp macro="" textlink="">
      <xdr:nvSpPr>
        <xdr:cNvPr id="606" name="【児童館】&#10;一人当たり面積最小値テキスト"/>
        <xdr:cNvSpPr txBox="1"/>
      </xdr:nvSpPr>
      <xdr:spPr>
        <a:xfrm>
          <a:off x="22199600" y="14819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70485</xdr:rowOff>
    </xdr:from>
    <xdr:to>
      <xdr:col>116</xdr:col>
      <xdr:colOff>152400</xdr:colOff>
      <xdr:row>86</xdr:row>
      <xdr:rowOff>70485</xdr:rowOff>
    </xdr:to>
    <xdr:cxnSp macro="">
      <xdr:nvCxnSpPr>
        <xdr:cNvPr id="607" name="直線コネクタ 606"/>
        <xdr:cNvCxnSpPr/>
      </xdr:nvCxnSpPr>
      <xdr:spPr>
        <a:xfrm>
          <a:off x="22072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50165</xdr:rowOff>
    </xdr:from>
    <xdr:ext cx="469900" cy="259080"/>
    <xdr:sp macro="" textlink="">
      <xdr:nvSpPr>
        <xdr:cNvPr id="608"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103505</xdr:rowOff>
    </xdr:from>
    <xdr:to>
      <xdr:col>116</xdr:col>
      <xdr:colOff>152400</xdr:colOff>
      <xdr:row>78</xdr:row>
      <xdr:rowOff>103505</xdr:rowOff>
    </xdr:to>
    <xdr:cxnSp macro="">
      <xdr:nvCxnSpPr>
        <xdr:cNvPr id="609" name="直線コネクタ 608"/>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88265</xdr:rowOff>
    </xdr:from>
    <xdr:ext cx="469900" cy="257810"/>
    <xdr:sp macro="" textlink="">
      <xdr:nvSpPr>
        <xdr:cNvPr id="610" name="【児童館】&#10;一人当たり面積平均値テキスト"/>
        <xdr:cNvSpPr txBox="1"/>
      </xdr:nvSpPr>
      <xdr:spPr>
        <a:xfrm>
          <a:off x="22199600" y="143186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109855</xdr:rowOff>
    </xdr:from>
    <xdr:to>
      <xdr:col>116</xdr:col>
      <xdr:colOff>114300</xdr:colOff>
      <xdr:row>84</xdr:row>
      <xdr:rowOff>40640</xdr:rowOff>
    </xdr:to>
    <xdr:sp macro="" textlink="">
      <xdr:nvSpPr>
        <xdr:cNvPr id="611" name="フローチャート: 判断 610"/>
        <xdr:cNvSpPr/>
      </xdr:nvSpPr>
      <xdr:spPr>
        <a:xfrm>
          <a:off x="22110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109855</xdr:rowOff>
    </xdr:from>
    <xdr:to>
      <xdr:col>112</xdr:col>
      <xdr:colOff>38100</xdr:colOff>
      <xdr:row>84</xdr:row>
      <xdr:rowOff>40640</xdr:rowOff>
    </xdr:to>
    <xdr:sp macro="" textlink="">
      <xdr:nvSpPr>
        <xdr:cNvPr id="612" name="フローチャート: 判断 611"/>
        <xdr:cNvSpPr/>
      </xdr:nvSpPr>
      <xdr:spPr>
        <a:xfrm>
          <a:off x="212725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109855</xdr:rowOff>
    </xdr:from>
    <xdr:to>
      <xdr:col>107</xdr:col>
      <xdr:colOff>101600</xdr:colOff>
      <xdr:row>84</xdr:row>
      <xdr:rowOff>40640</xdr:rowOff>
    </xdr:to>
    <xdr:sp macro="" textlink="">
      <xdr:nvSpPr>
        <xdr:cNvPr id="613" name="フローチャート: 判断 612"/>
        <xdr:cNvSpPr/>
      </xdr:nvSpPr>
      <xdr:spPr>
        <a:xfrm>
          <a:off x="203835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14" name="フローチャート: 判断 613"/>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3810</xdr:rowOff>
    </xdr:from>
    <xdr:to>
      <xdr:col>98</xdr:col>
      <xdr:colOff>38100</xdr:colOff>
      <xdr:row>84</xdr:row>
      <xdr:rowOff>105410</xdr:rowOff>
    </xdr:to>
    <xdr:sp macro="" textlink="">
      <xdr:nvSpPr>
        <xdr:cNvPr id="615" name="フローチャート: 判断 614"/>
        <xdr:cNvSpPr/>
      </xdr:nvSpPr>
      <xdr:spPr>
        <a:xfrm>
          <a:off x="18605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6" name="テキスト ボックス 6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7" name="テキスト ボックス 6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8" name="テキスト ボックス 6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19" name="テキスト ボックス 6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0" name="テキスト ボックス 6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1" name="楕円 620"/>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67310</xdr:rowOff>
    </xdr:from>
    <xdr:ext cx="469900" cy="259080"/>
    <xdr:sp macro="" textlink="">
      <xdr:nvSpPr>
        <xdr:cNvPr id="622" name="【児童館】&#10;一人当たり面積該当値テキスト"/>
        <xdr:cNvSpPr txBox="1"/>
      </xdr:nvSpPr>
      <xdr:spPr>
        <a:xfrm>
          <a:off x="2219960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23" name="楕円 62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24" name="直線コネクタ 623"/>
        <xdr:cNvCxnSpPr/>
      </xdr:nvCxnSpPr>
      <xdr:spPr>
        <a:xfrm>
          <a:off x="21323300" y="14325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109855</xdr:rowOff>
    </xdr:from>
    <xdr:to>
      <xdr:col>107</xdr:col>
      <xdr:colOff>101600</xdr:colOff>
      <xdr:row>84</xdr:row>
      <xdr:rowOff>40640</xdr:rowOff>
    </xdr:to>
    <xdr:sp macro="" textlink="">
      <xdr:nvSpPr>
        <xdr:cNvPr id="625" name="楕円 624"/>
        <xdr:cNvSpPr/>
      </xdr:nvSpPr>
      <xdr:spPr>
        <a:xfrm>
          <a:off x="20383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160655</xdr:rowOff>
    </xdr:to>
    <xdr:cxnSp macro="">
      <xdr:nvCxnSpPr>
        <xdr:cNvPr id="626" name="直線コネクタ 625"/>
        <xdr:cNvCxnSpPr/>
      </xdr:nvCxnSpPr>
      <xdr:spPr>
        <a:xfrm flipV="1">
          <a:off x="20434300" y="143256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109855</xdr:rowOff>
    </xdr:from>
    <xdr:to>
      <xdr:col>102</xdr:col>
      <xdr:colOff>165100</xdr:colOff>
      <xdr:row>84</xdr:row>
      <xdr:rowOff>40640</xdr:rowOff>
    </xdr:to>
    <xdr:sp macro="" textlink="">
      <xdr:nvSpPr>
        <xdr:cNvPr id="627" name="楕円 626"/>
        <xdr:cNvSpPr/>
      </xdr:nvSpPr>
      <xdr:spPr>
        <a:xfrm>
          <a:off x="19494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160655</xdr:rowOff>
    </xdr:from>
    <xdr:to>
      <xdr:col>107</xdr:col>
      <xdr:colOff>50800</xdr:colOff>
      <xdr:row>83</xdr:row>
      <xdr:rowOff>160655</xdr:rowOff>
    </xdr:to>
    <xdr:cxnSp macro="">
      <xdr:nvCxnSpPr>
        <xdr:cNvPr id="628" name="直線コネクタ 627"/>
        <xdr:cNvCxnSpPr/>
      </xdr:nvCxnSpPr>
      <xdr:spPr>
        <a:xfrm>
          <a:off x="19545300" y="14391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109855</xdr:rowOff>
    </xdr:from>
    <xdr:to>
      <xdr:col>98</xdr:col>
      <xdr:colOff>38100</xdr:colOff>
      <xdr:row>84</xdr:row>
      <xdr:rowOff>40640</xdr:rowOff>
    </xdr:to>
    <xdr:sp macro="" textlink="">
      <xdr:nvSpPr>
        <xdr:cNvPr id="629" name="楕円 628"/>
        <xdr:cNvSpPr/>
      </xdr:nvSpPr>
      <xdr:spPr>
        <a:xfrm>
          <a:off x="18605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160655</xdr:rowOff>
    </xdr:from>
    <xdr:to>
      <xdr:col>102</xdr:col>
      <xdr:colOff>114300</xdr:colOff>
      <xdr:row>83</xdr:row>
      <xdr:rowOff>160655</xdr:rowOff>
    </xdr:to>
    <xdr:cxnSp macro="">
      <xdr:nvCxnSpPr>
        <xdr:cNvPr id="630" name="直線コネクタ 629"/>
        <xdr:cNvCxnSpPr/>
      </xdr:nvCxnSpPr>
      <xdr:spPr>
        <a:xfrm>
          <a:off x="18656300" y="14391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31115</xdr:rowOff>
    </xdr:from>
    <xdr:ext cx="469900" cy="257810"/>
    <xdr:sp macro="" textlink="">
      <xdr:nvSpPr>
        <xdr:cNvPr id="631" name="n_1aveValue【児童館】&#10;一人当たり面積"/>
        <xdr:cNvSpPr txBox="1"/>
      </xdr:nvSpPr>
      <xdr:spPr>
        <a:xfrm>
          <a:off x="21075650" y="14432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31115</xdr:rowOff>
    </xdr:from>
    <xdr:ext cx="468630" cy="257810"/>
    <xdr:sp macro="" textlink="">
      <xdr:nvSpPr>
        <xdr:cNvPr id="632" name="n_2aveValue【児童館】&#10;一人当たり面積"/>
        <xdr:cNvSpPr txBox="1"/>
      </xdr:nvSpPr>
      <xdr:spPr>
        <a:xfrm>
          <a:off x="20199350" y="14432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63500</xdr:rowOff>
    </xdr:from>
    <xdr:ext cx="468630" cy="257810"/>
    <xdr:sp macro="" textlink="">
      <xdr:nvSpPr>
        <xdr:cNvPr id="633" name="n_3aveValue【児童館】&#10;一人当たり面積"/>
        <xdr:cNvSpPr txBox="1"/>
      </xdr:nvSpPr>
      <xdr:spPr>
        <a:xfrm>
          <a:off x="19310350" y="14465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96520</xdr:rowOff>
    </xdr:from>
    <xdr:ext cx="468630" cy="259080"/>
    <xdr:sp macro="" textlink="">
      <xdr:nvSpPr>
        <xdr:cNvPr id="634" name="n_4aveValue【児童館】&#10;一人当たり面積"/>
        <xdr:cNvSpPr txBox="1"/>
      </xdr:nvSpPr>
      <xdr:spPr>
        <a:xfrm>
          <a:off x="18421350" y="14498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162560</xdr:rowOff>
    </xdr:from>
    <xdr:ext cx="469900" cy="259080"/>
    <xdr:sp macro="" textlink="">
      <xdr:nvSpPr>
        <xdr:cNvPr id="635" name="n_1mainValue【児童館】&#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56515</xdr:rowOff>
    </xdr:from>
    <xdr:ext cx="468630" cy="258445"/>
    <xdr:sp macro="" textlink="">
      <xdr:nvSpPr>
        <xdr:cNvPr id="636" name="n_2mainValue【児童館】&#10;一人当たり面積"/>
        <xdr:cNvSpPr txBox="1"/>
      </xdr:nvSpPr>
      <xdr:spPr>
        <a:xfrm>
          <a:off x="20199350" y="141154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56515</xdr:rowOff>
    </xdr:from>
    <xdr:ext cx="468630" cy="258445"/>
    <xdr:sp macro="" textlink="">
      <xdr:nvSpPr>
        <xdr:cNvPr id="637" name="n_3mainValue【児童館】&#10;一人当たり面積"/>
        <xdr:cNvSpPr txBox="1"/>
      </xdr:nvSpPr>
      <xdr:spPr>
        <a:xfrm>
          <a:off x="19310350" y="141154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56515</xdr:rowOff>
    </xdr:from>
    <xdr:ext cx="468630" cy="258445"/>
    <xdr:sp macro="" textlink="">
      <xdr:nvSpPr>
        <xdr:cNvPr id="638" name="n_4mainValue【児童館】&#10;一人当たり面積"/>
        <xdr:cNvSpPr txBox="1"/>
      </xdr:nvSpPr>
      <xdr:spPr>
        <a:xfrm>
          <a:off x="18421350" y="141154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47" name="テキスト ボックス 6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49" name="テキスト ボックス 6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651" name="テキスト ボックス 650"/>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653" name="テキスト ボックス 65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659" name="テキスト ボックス 658"/>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661" name="テキスト ボックス 660"/>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57150</xdr:rowOff>
    </xdr:from>
    <xdr:to>
      <xdr:col>85</xdr:col>
      <xdr:colOff>126365</xdr:colOff>
      <xdr:row>107</xdr:row>
      <xdr:rowOff>104775</xdr:rowOff>
    </xdr:to>
    <xdr:cxnSp macro="">
      <xdr:nvCxnSpPr>
        <xdr:cNvPr id="663" name="直線コネクタ 662"/>
        <xdr:cNvCxnSpPr/>
      </xdr:nvCxnSpPr>
      <xdr:spPr>
        <a:xfrm flipV="1">
          <a:off x="16318865" y="170307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109220</xdr:rowOff>
    </xdr:from>
    <xdr:ext cx="405130" cy="257810"/>
    <xdr:sp macro="" textlink="">
      <xdr:nvSpPr>
        <xdr:cNvPr id="664" name="【公民館】&#10;有形固定資産減価償却率最小値テキスト"/>
        <xdr:cNvSpPr txBox="1"/>
      </xdr:nvSpPr>
      <xdr:spPr>
        <a:xfrm>
          <a:off x="16357600" y="18454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5" name="直線コネクタ 664"/>
        <xdr:cNvCxnSpPr/>
      </xdr:nvCxnSpPr>
      <xdr:spPr>
        <a:xfrm>
          <a:off x="16230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3810</xdr:rowOff>
    </xdr:from>
    <xdr:ext cx="405130" cy="259080"/>
    <xdr:sp macro="" textlink="">
      <xdr:nvSpPr>
        <xdr:cNvPr id="666" name="【公民館】&#10;有形固定資産減価償却率最大値テキスト"/>
        <xdr:cNvSpPr txBox="1"/>
      </xdr:nvSpPr>
      <xdr:spPr>
        <a:xfrm>
          <a:off x="16357600" y="16805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7" name="直線コネクタ 666"/>
        <xdr:cNvCxnSpPr/>
      </xdr:nvCxnSpPr>
      <xdr:spPr>
        <a:xfrm>
          <a:off x="16230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2540</xdr:rowOff>
    </xdr:from>
    <xdr:ext cx="405130" cy="259080"/>
    <xdr:sp macro="" textlink="">
      <xdr:nvSpPr>
        <xdr:cNvPr id="668" name="【公民館】&#10;有形固定資産減価償却率平均値テキスト"/>
        <xdr:cNvSpPr txBox="1"/>
      </xdr:nvSpPr>
      <xdr:spPr>
        <a:xfrm>
          <a:off x="16357600" y="1766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69" name="フローチャート: 判断 668"/>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0" name="フローチャート: 判断 66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107315</xdr:rowOff>
    </xdr:from>
    <xdr:to>
      <xdr:col>76</xdr:col>
      <xdr:colOff>165100</xdr:colOff>
      <xdr:row>104</xdr:row>
      <xdr:rowOff>37465</xdr:rowOff>
    </xdr:to>
    <xdr:sp macro="" textlink="">
      <xdr:nvSpPr>
        <xdr:cNvPr id="671" name="フローチャート: 判断 670"/>
        <xdr:cNvSpPr/>
      </xdr:nvSpPr>
      <xdr:spPr>
        <a:xfrm>
          <a:off x="14541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124460</xdr:rowOff>
    </xdr:from>
    <xdr:to>
      <xdr:col>72</xdr:col>
      <xdr:colOff>38100</xdr:colOff>
      <xdr:row>104</xdr:row>
      <xdr:rowOff>54610</xdr:rowOff>
    </xdr:to>
    <xdr:sp macro="" textlink="">
      <xdr:nvSpPr>
        <xdr:cNvPr id="672" name="フローチャート: 判断 671"/>
        <xdr:cNvSpPr/>
      </xdr:nvSpPr>
      <xdr:spPr>
        <a:xfrm>
          <a:off x="13652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3" name="フローチャート: 判断 672"/>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679" name="楕円 678"/>
        <xdr:cNvSpPr/>
      </xdr:nvSpPr>
      <xdr:spPr>
        <a:xfrm>
          <a:off x="162687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26670</xdr:rowOff>
    </xdr:from>
    <xdr:ext cx="405130" cy="259080"/>
    <xdr:sp macro="" textlink="">
      <xdr:nvSpPr>
        <xdr:cNvPr id="680" name="【公民館】&#10;有形固定資産減価償却率該当値テキスト"/>
        <xdr:cNvSpPr txBox="1"/>
      </xdr:nvSpPr>
      <xdr:spPr>
        <a:xfrm>
          <a:off x="16357600" y="1785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6350</xdr:rowOff>
    </xdr:from>
    <xdr:to>
      <xdr:col>81</xdr:col>
      <xdr:colOff>101600</xdr:colOff>
      <xdr:row>104</xdr:row>
      <xdr:rowOff>107950</xdr:rowOff>
    </xdr:to>
    <xdr:sp macro="" textlink="">
      <xdr:nvSpPr>
        <xdr:cNvPr id="681" name="楕円 680"/>
        <xdr:cNvSpPr/>
      </xdr:nvSpPr>
      <xdr:spPr>
        <a:xfrm>
          <a:off x="1543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57150</xdr:rowOff>
    </xdr:from>
    <xdr:to>
      <xdr:col>85</xdr:col>
      <xdr:colOff>127000</xdr:colOff>
      <xdr:row>104</xdr:row>
      <xdr:rowOff>99060</xdr:rowOff>
    </xdr:to>
    <xdr:cxnSp macro="">
      <xdr:nvCxnSpPr>
        <xdr:cNvPr id="682" name="直線コネクタ 681"/>
        <xdr:cNvCxnSpPr/>
      </xdr:nvCxnSpPr>
      <xdr:spPr>
        <a:xfrm>
          <a:off x="15481300" y="178879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135890</xdr:rowOff>
    </xdr:from>
    <xdr:to>
      <xdr:col>76</xdr:col>
      <xdr:colOff>165100</xdr:colOff>
      <xdr:row>104</xdr:row>
      <xdr:rowOff>66040</xdr:rowOff>
    </xdr:to>
    <xdr:sp macro="" textlink="">
      <xdr:nvSpPr>
        <xdr:cNvPr id="683" name="楕円 682"/>
        <xdr:cNvSpPr/>
      </xdr:nvSpPr>
      <xdr:spPr>
        <a:xfrm>
          <a:off x="14541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xdr:rowOff>
    </xdr:from>
    <xdr:to>
      <xdr:col>81</xdr:col>
      <xdr:colOff>50800</xdr:colOff>
      <xdr:row>104</xdr:row>
      <xdr:rowOff>57150</xdr:rowOff>
    </xdr:to>
    <xdr:cxnSp macro="">
      <xdr:nvCxnSpPr>
        <xdr:cNvPr id="684" name="直線コネクタ 683"/>
        <xdr:cNvCxnSpPr/>
      </xdr:nvCxnSpPr>
      <xdr:spPr>
        <a:xfrm>
          <a:off x="14592300" y="1784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685" name="楕円 684"/>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15240</xdr:rowOff>
    </xdr:to>
    <xdr:cxnSp macro="">
      <xdr:nvCxnSpPr>
        <xdr:cNvPr id="686" name="直線コネクタ 685"/>
        <xdr:cNvCxnSpPr/>
      </xdr:nvCxnSpPr>
      <xdr:spPr>
        <a:xfrm>
          <a:off x="13703300" y="178041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687" name="楕円 686"/>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144780</xdr:rowOff>
    </xdr:to>
    <xdr:cxnSp macro="">
      <xdr:nvCxnSpPr>
        <xdr:cNvPr id="688" name="直線コネクタ 687"/>
        <xdr:cNvCxnSpPr/>
      </xdr:nvCxnSpPr>
      <xdr:spPr>
        <a:xfrm>
          <a:off x="12814300" y="177622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86360</xdr:rowOff>
    </xdr:from>
    <xdr:ext cx="405130" cy="257810"/>
    <xdr:sp macro="" textlink="">
      <xdr:nvSpPr>
        <xdr:cNvPr id="689" name="n_1aveValue【公民館】&#10;有形固定資産減価償却率"/>
        <xdr:cNvSpPr txBox="1"/>
      </xdr:nvSpPr>
      <xdr:spPr>
        <a:xfrm>
          <a:off x="15266035" y="17574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53975</xdr:rowOff>
    </xdr:from>
    <xdr:ext cx="403860" cy="257810"/>
    <xdr:sp macro="" textlink="">
      <xdr:nvSpPr>
        <xdr:cNvPr id="690" name="n_2aveValue【公民館】&#10;有形固定資産減価償却率"/>
        <xdr:cNvSpPr txBox="1"/>
      </xdr:nvSpPr>
      <xdr:spPr>
        <a:xfrm>
          <a:off x="14389735" y="1754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45720</xdr:rowOff>
    </xdr:from>
    <xdr:ext cx="403860" cy="259080"/>
    <xdr:sp macro="" textlink="">
      <xdr:nvSpPr>
        <xdr:cNvPr id="691" name="n_3aveValue【公民館】&#10;有形固定資産減価償却率"/>
        <xdr:cNvSpPr txBox="1"/>
      </xdr:nvSpPr>
      <xdr:spPr>
        <a:xfrm>
          <a:off x="13500735" y="1787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20955</xdr:rowOff>
    </xdr:from>
    <xdr:ext cx="403860" cy="257810"/>
    <xdr:sp macro="" textlink="">
      <xdr:nvSpPr>
        <xdr:cNvPr id="692" name="n_4aveValue【公民館】&#10;有形固定資産減価償却率"/>
        <xdr:cNvSpPr txBox="1"/>
      </xdr:nvSpPr>
      <xdr:spPr>
        <a:xfrm>
          <a:off x="12611735" y="17851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99060</xdr:rowOff>
    </xdr:from>
    <xdr:ext cx="405130" cy="257810"/>
    <xdr:sp macro="" textlink="">
      <xdr:nvSpPr>
        <xdr:cNvPr id="693" name="n_1mainValue【公民館】&#10;有形固定資産減価償却率"/>
        <xdr:cNvSpPr txBox="1"/>
      </xdr:nvSpPr>
      <xdr:spPr>
        <a:xfrm>
          <a:off x="15266035" y="179298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57150</xdr:rowOff>
    </xdr:from>
    <xdr:ext cx="403860" cy="259080"/>
    <xdr:sp macro="" textlink="">
      <xdr:nvSpPr>
        <xdr:cNvPr id="694" name="n_2mainValue【公民館】&#10;有形固定資産減価償却率"/>
        <xdr:cNvSpPr txBox="1"/>
      </xdr:nvSpPr>
      <xdr:spPr>
        <a:xfrm>
          <a:off x="14389735" y="1788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40640</xdr:rowOff>
    </xdr:from>
    <xdr:ext cx="403860" cy="257810"/>
    <xdr:sp macro="" textlink="">
      <xdr:nvSpPr>
        <xdr:cNvPr id="695" name="n_3mainValue【公民館】&#10;有形固定資産減価償却率"/>
        <xdr:cNvSpPr txBox="1"/>
      </xdr:nvSpPr>
      <xdr:spPr>
        <a:xfrm>
          <a:off x="13500735" y="17528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170180</xdr:rowOff>
    </xdr:from>
    <xdr:ext cx="403860" cy="259080"/>
    <xdr:sp macro="" textlink="">
      <xdr:nvSpPr>
        <xdr:cNvPr id="696" name="n_4mainValue【公民館】&#10;有形固定資産減価償却率"/>
        <xdr:cNvSpPr txBox="1"/>
      </xdr:nvSpPr>
      <xdr:spPr>
        <a:xfrm>
          <a:off x="12611735" y="17486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5" name="テキスト ボックス 70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08" name="テキスト ボックス 707"/>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10" name="テキスト ボックス 709"/>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12" name="テキスト ボックス 711"/>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14" name="テキスト ボックス 713"/>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16" name="テキスト ボックス 715"/>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18" name="テキスト ボックス 71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91440</xdr:rowOff>
    </xdr:from>
    <xdr:to>
      <xdr:col>116</xdr:col>
      <xdr:colOff>62865</xdr:colOff>
      <xdr:row>108</xdr:row>
      <xdr:rowOff>38100</xdr:rowOff>
    </xdr:to>
    <xdr:cxnSp macro="">
      <xdr:nvCxnSpPr>
        <xdr:cNvPr id="720" name="直線コネクタ 719"/>
        <xdr:cNvCxnSpPr/>
      </xdr:nvCxnSpPr>
      <xdr:spPr>
        <a:xfrm flipV="1">
          <a:off x="22160865" y="172364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7810"/>
    <xdr:sp macro="" textlink="">
      <xdr:nvSpPr>
        <xdr:cNvPr id="721" name="【公民館】&#10;一人当たり面積最小値テキスト"/>
        <xdr:cNvSpPr txBox="1"/>
      </xdr:nvSpPr>
      <xdr:spPr>
        <a:xfrm>
          <a:off x="22199600" y="1855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2" name="直線コネクタ 721"/>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38100</xdr:rowOff>
    </xdr:from>
    <xdr:ext cx="469900" cy="259080"/>
    <xdr:sp macro="" textlink="">
      <xdr:nvSpPr>
        <xdr:cNvPr id="723" name="【公民館】&#10;一人当たり面積最大値テキスト"/>
        <xdr:cNvSpPr txBox="1"/>
      </xdr:nvSpPr>
      <xdr:spPr>
        <a:xfrm>
          <a:off x="22199600" y="1701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91440</xdr:rowOff>
    </xdr:from>
    <xdr:to>
      <xdr:col>116</xdr:col>
      <xdr:colOff>152400</xdr:colOff>
      <xdr:row>100</xdr:row>
      <xdr:rowOff>91440</xdr:rowOff>
    </xdr:to>
    <xdr:cxnSp macro="">
      <xdr:nvCxnSpPr>
        <xdr:cNvPr id="724" name="直線コネクタ 723"/>
        <xdr:cNvCxnSpPr/>
      </xdr:nvCxnSpPr>
      <xdr:spPr>
        <a:xfrm>
          <a:off x="22072600" y="1723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52070</xdr:rowOff>
    </xdr:from>
    <xdr:ext cx="469900" cy="257810"/>
    <xdr:sp macro="" textlink="">
      <xdr:nvSpPr>
        <xdr:cNvPr id="725" name="【公民館】&#10;一人当たり面積平均値テキスト"/>
        <xdr:cNvSpPr txBox="1"/>
      </xdr:nvSpPr>
      <xdr:spPr>
        <a:xfrm>
          <a:off x="22199600" y="178828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130810</xdr:rowOff>
    </xdr:to>
    <xdr:sp macro="" textlink="">
      <xdr:nvSpPr>
        <xdr:cNvPr id="726" name="フローチャート: 判断 725"/>
        <xdr:cNvSpPr/>
      </xdr:nvSpPr>
      <xdr:spPr>
        <a:xfrm>
          <a:off x="22110700" y="180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727" name="フローチャート: 判断 726"/>
        <xdr:cNvSpPr/>
      </xdr:nvSpPr>
      <xdr:spPr>
        <a:xfrm>
          <a:off x="21272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28" name="フローチャート: 判断 7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29" name="フローチャート: 判断 728"/>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0" name="フローチャート: 判断 72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27940</xdr:rowOff>
    </xdr:to>
    <xdr:sp macro="" textlink="">
      <xdr:nvSpPr>
        <xdr:cNvPr id="736" name="楕円 735"/>
        <xdr:cNvSpPr/>
      </xdr:nvSpPr>
      <xdr:spPr>
        <a:xfrm>
          <a:off x="221107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12700</xdr:rowOff>
    </xdr:from>
    <xdr:ext cx="469900" cy="259080"/>
    <xdr:sp macro="" textlink="">
      <xdr:nvSpPr>
        <xdr:cNvPr id="737" name="【公民館】&#10;一人当たり面積該当値テキスト"/>
        <xdr:cNvSpPr txBox="1"/>
      </xdr:nvSpPr>
      <xdr:spPr>
        <a:xfrm>
          <a:off x="22199600" y="183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97790</xdr:rowOff>
    </xdr:from>
    <xdr:to>
      <xdr:col>112</xdr:col>
      <xdr:colOff>38100</xdr:colOff>
      <xdr:row>108</xdr:row>
      <xdr:rowOff>27940</xdr:rowOff>
    </xdr:to>
    <xdr:sp macro="" textlink="">
      <xdr:nvSpPr>
        <xdr:cNvPr id="738" name="楕円 737"/>
        <xdr:cNvSpPr/>
      </xdr:nvSpPr>
      <xdr:spPr>
        <a:xfrm>
          <a:off x="21272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148590</xdr:rowOff>
    </xdr:from>
    <xdr:to>
      <xdr:col>116</xdr:col>
      <xdr:colOff>63500</xdr:colOff>
      <xdr:row>107</xdr:row>
      <xdr:rowOff>148590</xdr:rowOff>
    </xdr:to>
    <xdr:cxnSp macro="">
      <xdr:nvCxnSpPr>
        <xdr:cNvPr id="739" name="直線コネクタ 738"/>
        <xdr:cNvCxnSpPr/>
      </xdr:nvCxnSpPr>
      <xdr:spPr>
        <a:xfrm>
          <a:off x="21323300" y="18493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97790</xdr:rowOff>
    </xdr:from>
    <xdr:to>
      <xdr:col>107</xdr:col>
      <xdr:colOff>101600</xdr:colOff>
      <xdr:row>108</xdr:row>
      <xdr:rowOff>27940</xdr:rowOff>
    </xdr:to>
    <xdr:sp macro="" textlink="">
      <xdr:nvSpPr>
        <xdr:cNvPr id="740" name="楕円 739"/>
        <xdr:cNvSpPr/>
      </xdr:nvSpPr>
      <xdr:spPr>
        <a:xfrm>
          <a:off x="20383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148590</xdr:rowOff>
    </xdr:from>
    <xdr:to>
      <xdr:col>111</xdr:col>
      <xdr:colOff>177800</xdr:colOff>
      <xdr:row>107</xdr:row>
      <xdr:rowOff>148590</xdr:rowOff>
    </xdr:to>
    <xdr:cxnSp macro="">
      <xdr:nvCxnSpPr>
        <xdr:cNvPr id="741" name="直線コネクタ 740"/>
        <xdr:cNvCxnSpPr/>
      </xdr:nvCxnSpPr>
      <xdr:spPr>
        <a:xfrm>
          <a:off x="20434300" y="1849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97790</xdr:rowOff>
    </xdr:from>
    <xdr:to>
      <xdr:col>102</xdr:col>
      <xdr:colOff>165100</xdr:colOff>
      <xdr:row>108</xdr:row>
      <xdr:rowOff>27940</xdr:rowOff>
    </xdr:to>
    <xdr:sp macro="" textlink="">
      <xdr:nvSpPr>
        <xdr:cNvPr id="742" name="楕円 741"/>
        <xdr:cNvSpPr/>
      </xdr:nvSpPr>
      <xdr:spPr>
        <a:xfrm>
          <a:off x="19494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148590</xdr:rowOff>
    </xdr:from>
    <xdr:to>
      <xdr:col>107</xdr:col>
      <xdr:colOff>50800</xdr:colOff>
      <xdr:row>107</xdr:row>
      <xdr:rowOff>148590</xdr:rowOff>
    </xdr:to>
    <xdr:cxnSp macro="">
      <xdr:nvCxnSpPr>
        <xdr:cNvPr id="743" name="直線コネクタ 742"/>
        <xdr:cNvCxnSpPr/>
      </xdr:nvCxnSpPr>
      <xdr:spPr>
        <a:xfrm>
          <a:off x="19545300" y="1849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744" name="楕円 743"/>
        <xdr:cNvSpPr/>
      </xdr:nvSpPr>
      <xdr:spPr>
        <a:xfrm>
          <a:off x="18605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148590</xdr:rowOff>
    </xdr:from>
    <xdr:to>
      <xdr:col>102</xdr:col>
      <xdr:colOff>114300</xdr:colOff>
      <xdr:row>107</xdr:row>
      <xdr:rowOff>148590</xdr:rowOff>
    </xdr:to>
    <xdr:cxnSp macro="">
      <xdr:nvCxnSpPr>
        <xdr:cNvPr id="745" name="直線コネクタ 744"/>
        <xdr:cNvCxnSpPr/>
      </xdr:nvCxnSpPr>
      <xdr:spPr>
        <a:xfrm>
          <a:off x="18656300" y="1849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6350</xdr:rowOff>
    </xdr:from>
    <xdr:ext cx="469900" cy="257810"/>
    <xdr:sp macro="" textlink="">
      <xdr:nvSpPr>
        <xdr:cNvPr id="746" name="n_1aveValue【公民館】&#10;一人当たり面積"/>
        <xdr:cNvSpPr txBox="1"/>
      </xdr:nvSpPr>
      <xdr:spPr>
        <a:xfrm>
          <a:off x="21075650" y="17837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36830</xdr:rowOff>
    </xdr:from>
    <xdr:ext cx="468630" cy="259080"/>
    <xdr:sp macro="" textlink="">
      <xdr:nvSpPr>
        <xdr:cNvPr id="747" name="n_2aveValue【公民館】&#10;一人当たり面積"/>
        <xdr:cNvSpPr txBox="1"/>
      </xdr:nvSpPr>
      <xdr:spPr>
        <a:xfrm>
          <a:off x="20199350" y="17867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21590</xdr:rowOff>
    </xdr:from>
    <xdr:ext cx="468630" cy="259080"/>
    <xdr:sp macro="" textlink="">
      <xdr:nvSpPr>
        <xdr:cNvPr id="748" name="n_3aveValue【公民館】&#10;一人当たり面積"/>
        <xdr:cNvSpPr txBox="1"/>
      </xdr:nvSpPr>
      <xdr:spPr>
        <a:xfrm>
          <a:off x="19310350" y="17852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29210</xdr:rowOff>
    </xdr:from>
    <xdr:ext cx="468630" cy="257810"/>
    <xdr:sp macro="" textlink="">
      <xdr:nvSpPr>
        <xdr:cNvPr id="749" name="n_4aveValue【公民館】&#10;一人当たり面積"/>
        <xdr:cNvSpPr txBox="1"/>
      </xdr:nvSpPr>
      <xdr:spPr>
        <a:xfrm>
          <a:off x="18421350" y="1786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19050</xdr:rowOff>
    </xdr:from>
    <xdr:ext cx="469900" cy="257810"/>
    <xdr:sp macro="" textlink="">
      <xdr:nvSpPr>
        <xdr:cNvPr id="750" name="n_1mainValue【公民館】&#10;一人当たり面積"/>
        <xdr:cNvSpPr txBox="1"/>
      </xdr:nvSpPr>
      <xdr:spPr>
        <a:xfrm>
          <a:off x="21075650" y="18535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19050</xdr:rowOff>
    </xdr:from>
    <xdr:ext cx="468630" cy="257810"/>
    <xdr:sp macro="" textlink="">
      <xdr:nvSpPr>
        <xdr:cNvPr id="751" name="n_2mainValue【公民館】&#10;一人当たり面積"/>
        <xdr:cNvSpPr txBox="1"/>
      </xdr:nvSpPr>
      <xdr:spPr>
        <a:xfrm>
          <a:off x="20199350" y="18535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19050</xdr:rowOff>
    </xdr:from>
    <xdr:ext cx="468630" cy="257810"/>
    <xdr:sp macro="" textlink="">
      <xdr:nvSpPr>
        <xdr:cNvPr id="752" name="n_3mainValue【公民館】&#10;一人当たり面積"/>
        <xdr:cNvSpPr txBox="1"/>
      </xdr:nvSpPr>
      <xdr:spPr>
        <a:xfrm>
          <a:off x="19310350" y="18535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19050</xdr:rowOff>
    </xdr:from>
    <xdr:ext cx="468630" cy="257810"/>
    <xdr:sp macro="" textlink="">
      <xdr:nvSpPr>
        <xdr:cNvPr id="753" name="n_4mainValue【公民館】&#10;一人当たり面積"/>
        <xdr:cNvSpPr txBox="1"/>
      </xdr:nvSpPr>
      <xdr:spPr>
        <a:xfrm>
          <a:off x="18421350" y="18535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dk1"/>
              </a:solidFill>
              <a:effectLst/>
              <a:latin typeface="ＭＳ Ｐゴシック"/>
              <a:ea typeface="ＭＳ Ｐゴシック"/>
              <a:cs typeface="+mn-cs"/>
            </a:rPr>
            <a:t>　14.15</a:t>
          </a:r>
          <a:r>
            <a:rPr kumimoji="1" lang="ja-JP" altLang="ja-JP" sz="1300">
              <a:solidFill>
                <a:schemeClr val="dk1"/>
              </a:solidFill>
              <a:effectLst/>
              <a:latin typeface="ＭＳ Ｐゴシック"/>
              <a:ea typeface="ＭＳ Ｐゴシック"/>
              <a:cs typeface="+mn-cs"/>
            </a:rPr>
            <a:t>㎢に約</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万人が居住している、極めて人口密度が高い本市の特性を反映して、各施設の一人当たり面積等は、類似団体平均を下回っており、効率的な行政運営ができている。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一方で、道路については、有形固定資産減価償却率が高く、老朽化が進んでいる。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今後は、将来負担比率にも注意しつつ、老朽化対策を行っていく必要がある。</a:t>
          </a:r>
          <a:endParaRPr kumimoji="1" lang="en-US" altLang="ja-JP" sz="1300">
            <a:solidFill>
              <a:schemeClr val="dk1"/>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　なお、</a:t>
          </a:r>
          <a:r>
            <a:rPr kumimoji="1" lang="en-US" altLang="ja-JP" sz="1300">
              <a:solidFill>
                <a:schemeClr val="dk1"/>
              </a:solidFill>
              <a:effectLst/>
              <a:latin typeface="ＭＳ Ｐゴシック"/>
              <a:ea typeface="ＭＳ Ｐゴシック"/>
              <a:cs typeface="+mn-cs"/>
            </a:rPr>
            <a:t>R01</a:t>
          </a:r>
          <a:r>
            <a:rPr kumimoji="1" lang="ja-JP" altLang="en-US" sz="1300">
              <a:solidFill>
                <a:schemeClr val="dk1"/>
              </a:solidFill>
              <a:effectLst/>
              <a:latin typeface="ＭＳ Ｐゴシック"/>
              <a:ea typeface="ＭＳ Ｐゴシック"/>
              <a:cs typeface="+mn-cs"/>
            </a:rPr>
            <a:t>の</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児童館</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有形固定資産減価償却率については、正しくは</a:t>
          </a:r>
          <a:r>
            <a:rPr kumimoji="1" lang="en-US" altLang="ja-JP" sz="1300">
              <a:solidFill>
                <a:schemeClr val="dk1"/>
              </a:solidFill>
              <a:effectLst/>
              <a:latin typeface="ＭＳ Ｐゴシック"/>
              <a:ea typeface="ＭＳ Ｐゴシック"/>
              <a:cs typeface="+mn-cs"/>
            </a:rPr>
            <a:t>41.1</a:t>
          </a:r>
          <a:r>
            <a:rPr kumimoji="1" lang="ja-JP" altLang="en-US" sz="1300">
              <a:solidFill>
                <a:schemeClr val="dk1"/>
              </a:solidFill>
              <a:effectLst/>
              <a:latin typeface="ＭＳ Ｐゴシック"/>
              <a:ea typeface="ＭＳ Ｐゴシック"/>
              <a:cs typeface="+mn-cs"/>
            </a:rPr>
            <a:t>％となっている。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73025</xdr:rowOff>
    </xdr:from>
    <xdr:to>
      <xdr:col>24</xdr:col>
      <xdr:colOff>62865</xdr:colOff>
      <xdr:row>42</xdr:row>
      <xdr:rowOff>9525</xdr:rowOff>
    </xdr:to>
    <xdr:cxnSp macro="">
      <xdr:nvCxnSpPr>
        <xdr:cNvPr id="58" name="直線コネクタ 57"/>
        <xdr:cNvCxnSpPr/>
      </xdr:nvCxnSpPr>
      <xdr:spPr>
        <a:xfrm flipV="1">
          <a:off x="4634865" y="573087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13335</xdr:rowOff>
    </xdr:from>
    <xdr:ext cx="405130" cy="259080"/>
    <xdr:sp macro="" textlink="">
      <xdr:nvSpPr>
        <xdr:cNvPr id="59" name="【図書館】&#10;有形固定資産減価償却率最小値テキスト"/>
        <xdr:cNvSpPr txBox="1"/>
      </xdr:nvSpPr>
      <xdr:spPr>
        <a:xfrm>
          <a:off x="4673600" y="721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60" name="直線コネクタ 59"/>
        <xdr:cNvCxnSpPr/>
      </xdr:nvCxnSpPr>
      <xdr:spPr>
        <a:xfrm>
          <a:off x="4546600" y="721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19685</xdr:rowOff>
    </xdr:from>
    <xdr:ext cx="340360" cy="257810"/>
    <xdr:sp macro="" textlink="">
      <xdr:nvSpPr>
        <xdr:cNvPr id="61" name="【図書館】&#10;有形固定資産減価償却率最大値テキスト"/>
        <xdr:cNvSpPr txBox="1"/>
      </xdr:nvSpPr>
      <xdr:spPr>
        <a:xfrm>
          <a:off x="4673600" y="550608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73025</xdr:rowOff>
    </xdr:from>
    <xdr:to>
      <xdr:col>24</xdr:col>
      <xdr:colOff>152400</xdr:colOff>
      <xdr:row>33</xdr:row>
      <xdr:rowOff>73025</xdr:rowOff>
    </xdr:to>
    <xdr:cxnSp macro="">
      <xdr:nvCxnSpPr>
        <xdr:cNvPr id="62" name="直線コネクタ 61"/>
        <xdr:cNvCxnSpPr/>
      </xdr:nvCxnSpPr>
      <xdr:spPr>
        <a:xfrm>
          <a:off x="4546600" y="573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87630</xdr:rowOff>
    </xdr:from>
    <xdr:ext cx="405130" cy="257810"/>
    <xdr:sp macro="" textlink="">
      <xdr:nvSpPr>
        <xdr:cNvPr id="63" name="【図書館】&#10;有形固定資産減価償却率平均値テキスト"/>
        <xdr:cNvSpPr txBox="1"/>
      </xdr:nvSpPr>
      <xdr:spPr>
        <a:xfrm>
          <a:off x="4673600" y="62598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64770</xdr:rowOff>
    </xdr:from>
    <xdr:to>
      <xdr:col>24</xdr:col>
      <xdr:colOff>114300</xdr:colOff>
      <xdr:row>37</xdr:row>
      <xdr:rowOff>166370</xdr:rowOff>
    </xdr:to>
    <xdr:sp macro="" textlink="">
      <xdr:nvSpPr>
        <xdr:cNvPr id="64" name="フローチャート: 判断 63"/>
        <xdr:cNvSpPr/>
      </xdr:nvSpPr>
      <xdr:spPr>
        <a:xfrm>
          <a:off x="4584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5" name="フローチャート: 判断 64"/>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22225</xdr:rowOff>
    </xdr:from>
    <xdr:to>
      <xdr:col>15</xdr:col>
      <xdr:colOff>101600</xdr:colOff>
      <xdr:row>37</xdr:row>
      <xdr:rowOff>123825</xdr:rowOff>
    </xdr:to>
    <xdr:sp macro="" textlink="">
      <xdr:nvSpPr>
        <xdr:cNvPr id="66" name="フローチャート: 判断 65"/>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8" name="フローチャート: 判断 67"/>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72390</xdr:rowOff>
    </xdr:from>
    <xdr:ext cx="405130" cy="259080"/>
    <xdr:sp macro="" textlink="">
      <xdr:nvSpPr>
        <xdr:cNvPr id="75" name="【図書館】&#10;有形固定資産減価償却率該当値テキスト"/>
        <xdr:cNvSpPr txBox="1"/>
      </xdr:nvSpPr>
      <xdr:spPr>
        <a:xfrm>
          <a:off x="4673600"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6" name="楕円 75"/>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109220</xdr:rowOff>
    </xdr:from>
    <xdr:to>
      <xdr:col>24</xdr:col>
      <xdr:colOff>63500</xdr:colOff>
      <xdr:row>38</xdr:row>
      <xdr:rowOff>144780</xdr:rowOff>
    </xdr:to>
    <xdr:cxnSp macro="">
      <xdr:nvCxnSpPr>
        <xdr:cNvPr id="77" name="直線コネクタ 76"/>
        <xdr:cNvCxnSpPr/>
      </xdr:nvCxnSpPr>
      <xdr:spPr>
        <a:xfrm>
          <a:off x="3797300" y="66243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22225</xdr:rowOff>
    </xdr:from>
    <xdr:to>
      <xdr:col>15</xdr:col>
      <xdr:colOff>101600</xdr:colOff>
      <xdr:row>38</xdr:row>
      <xdr:rowOff>123825</xdr:rowOff>
    </xdr:to>
    <xdr:sp macro="" textlink="">
      <xdr:nvSpPr>
        <xdr:cNvPr id="78" name="楕円 77"/>
        <xdr:cNvSpPr/>
      </xdr:nvSpPr>
      <xdr:spPr>
        <a:xfrm>
          <a:off x="2857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73025</xdr:rowOff>
    </xdr:from>
    <xdr:to>
      <xdr:col>19</xdr:col>
      <xdr:colOff>177800</xdr:colOff>
      <xdr:row>38</xdr:row>
      <xdr:rowOff>109220</xdr:rowOff>
    </xdr:to>
    <xdr:cxnSp macro="">
      <xdr:nvCxnSpPr>
        <xdr:cNvPr id="79" name="直線コネクタ 78"/>
        <xdr:cNvCxnSpPr/>
      </xdr:nvCxnSpPr>
      <xdr:spPr>
        <a:xfrm>
          <a:off x="2908300" y="65881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157480</xdr:rowOff>
    </xdr:from>
    <xdr:to>
      <xdr:col>10</xdr:col>
      <xdr:colOff>165100</xdr:colOff>
      <xdr:row>38</xdr:row>
      <xdr:rowOff>87630</xdr:rowOff>
    </xdr:to>
    <xdr:sp macro="" textlink="">
      <xdr:nvSpPr>
        <xdr:cNvPr id="80" name="楕円 79"/>
        <xdr:cNvSpPr/>
      </xdr:nvSpPr>
      <xdr:spPr>
        <a:xfrm>
          <a:off x="1968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36830</xdr:rowOff>
    </xdr:from>
    <xdr:to>
      <xdr:col>15</xdr:col>
      <xdr:colOff>50800</xdr:colOff>
      <xdr:row>38</xdr:row>
      <xdr:rowOff>73025</xdr:rowOff>
    </xdr:to>
    <xdr:cxnSp macro="">
      <xdr:nvCxnSpPr>
        <xdr:cNvPr id="81" name="直線コネクタ 80"/>
        <xdr:cNvCxnSpPr/>
      </xdr:nvCxnSpPr>
      <xdr:spPr>
        <a:xfrm>
          <a:off x="2019300" y="65519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121920</xdr:rowOff>
    </xdr:from>
    <xdr:to>
      <xdr:col>6</xdr:col>
      <xdr:colOff>38100</xdr:colOff>
      <xdr:row>38</xdr:row>
      <xdr:rowOff>52070</xdr:rowOff>
    </xdr:to>
    <xdr:sp macro="" textlink="">
      <xdr:nvSpPr>
        <xdr:cNvPr id="82" name="楕円 81"/>
        <xdr:cNvSpPr/>
      </xdr:nvSpPr>
      <xdr:spPr>
        <a:xfrm>
          <a:off x="1079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1270</xdr:rowOff>
    </xdr:from>
    <xdr:to>
      <xdr:col>10</xdr:col>
      <xdr:colOff>114300</xdr:colOff>
      <xdr:row>38</xdr:row>
      <xdr:rowOff>36830</xdr:rowOff>
    </xdr:to>
    <xdr:cxnSp macro="">
      <xdr:nvCxnSpPr>
        <xdr:cNvPr id="83" name="直線コネクタ 82"/>
        <xdr:cNvCxnSpPr/>
      </xdr:nvCxnSpPr>
      <xdr:spPr>
        <a:xfrm>
          <a:off x="1130300" y="65163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128905</xdr:rowOff>
    </xdr:from>
    <xdr:ext cx="405130" cy="259080"/>
    <xdr:sp macro="" textlink="">
      <xdr:nvSpPr>
        <xdr:cNvPr id="84" name="n_1aveValue【図書館】&#10;有形固定資産減価償却率"/>
        <xdr:cNvSpPr txBox="1"/>
      </xdr:nvSpPr>
      <xdr:spPr>
        <a:xfrm>
          <a:off x="3582035" y="6129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140335</xdr:rowOff>
    </xdr:from>
    <xdr:ext cx="403860" cy="259080"/>
    <xdr:sp macro="" textlink="">
      <xdr:nvSpPr>
        <xdr:cNvPr id="85" name="n_2aveValue【図書館】&#10;有形固定資産減価償却率"/>
        <xdr:cNvSpPr txBox="1"/>
      </xdr:nvSpPr>
      <xdr:spPr>
        <a:xfrm>
          <a:off x="2705735" y="6141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97790</xdr:rowOff>
    </xdr:from>
    <xdr:ext cx="403860" cy="257810"/>
    <xdr:sp macro="" textlink="">
      <xdr:nvSpPr>
        <xdr:cNvPr id="86" name="n_3aveValue【図書館】&#10;有形固定資産減価償却率"/>
        <xdr:cNvSpPr txBox="1"/>
      </xdr:nvSpPr>
      <xdr:spPr>
        <a:xfrm>
          <a:off x="1816735" y="6098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3860" cy="259080"/>
    <xdr:sp macro="" textlink="">
      <xdr:nvSpPr>
        <xdr:cNvPr id="87" name="n_4aveValue【図書館】&#10;有形固定資産減価償却率"/>
        <xdr:cNvSpPr txBox="1"/>
      </xdr:nvSpPr>
      <xdr:spPr>
        <a:xfrm>
          <a:off x="927735" y="611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150495</xdr:rowOff>
    </xdr:from>
    <xdr:ext cx="405130" cy="259080"/>
    <xdr:sp macro="" textlink="">
      <xdr:nvSpPr>
        <xdr:cNvPr id="88" name="n_1mainValue【図書館】&#10;有形固定資産減価償却率"/>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114935</xdr:rowOff>
    </xdr:from>
    <xdr:ext cx="403860" cy="259080"/>
    <xdr:sp macro="" textlink="">
      <xdr:nvSpPr>
        <xdr:cNvPr id="89" name="n_2mainValue【図書館】&#10;有形固定資産減価償却率"/>
        <xdr:cNvSpPr txBox="1"/>
      </xdr:nvSpPr>
      <xdr:spPr>
        <a:xfrm>
          <a:off x="2705735" y="6630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78740</xdr:rowOff>
    </xdr:from>
    <xdr:ext cx="403860" cy="259080"/>
    <xdr:sp macro="" textlink="">
      <xdr:nvSpPr>
        <xdr:cNvPr id="90" name="n_3mainValue【図書館】&#10;有形固定資産減価償却率"/>
        <xdr:cNvSpPr txBox="1"/>
      </xdr:nvSpPr>
      <xdr:spPr>
        <a:xfrm>
          <a:off x="1816735" y="659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43180</xdr:rowOff>
    </xdr:from>
    <xdr:ext cx="403860" cy="257810"/>
    <xdr:sp macro="" textlink="">
      <xdr:nvSpPr>
        <xdr:cNvPr id="91" name="n_4mainValue【図書館】&#10;有形固定資産減価償却率"/>
        <xdr:cNvSpPr txBox="1"/>
      </xdr:nvSpPr>
      <xdr:spPr>
        <a:xfrm>
          <a:off x="927735" y="6558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3" name="テキスト ボックス 102"/>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105" name="テキスト ボックス 104"/>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7" name="テキスト ボックス 106"/>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09" name="テキスト ボックス 108"/>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11" name="テキスト ボックス 110"/>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3" name="テキスト ボックス 112"/>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5" name="テキスト ボックス 114"/>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35560</xdr:rowOff>
    </xdr:from>
    <xdr:to>
      <xdr:col>54</xdr:col>
      <xdr:colOff>189865</xdr:colOff>
      <xdr:row>42</xdr:row>
      <xdr:rowOff>27305</xdr:rowOff>
    </xdr:to>
    <xdr:cxnSp macro="">
      <xdr:nvCxnSpPr>
        <xdr:cNvPr id="117" name="直線コネクタ 116"/>
        <xdr:cNvCxnSpPr/>
      </xdr:nvCxnSpPr>
      <xdr:spPr>
        <a:xfrm flipV="1">
          <a:off x="10476865" y="56934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7810"/>
    <xdr:sp macro="" textlink="">
      <xdr:nvSpPr>
        <xdr:cNvPr id="118" name="【図書館】&#10;一人当たり面積最小値テキスト"/>
        <xdr:cNvSpPr txBox="1"/>
      </xdr:nvSpPr>
      <xdr:spPr>
        <a:xfrm>
          <a:off x="10515600" y="7232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19" name="直線コネクタ 118"/>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153670</xdr:rowOff>
    </xdr:from>
    <xdr:ext cx="469900" cy="259080"/>
    <xdr:sp macro="" textlink="">
      <xdr:nvSpPr>
        <xdr:cNvPr id="120" name="【図書館】&#10;一人当たり面積最大値テキスト"/>
        <xdr:cNvSpPr txBox="1"/>
      </xdr:nvSpPr>
      <xdr:spPr>
        <a:xfrm>
          <a:off x="10515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35560</xdr:rowOff>
    </xdr:from>
    <xdr:to>
      <xdr:col>55</xdr:col>
      <xdr:colOff>88900</xdr:colOff>
      <xdr:row>33</xdr:row>
      <xdr:rowOff>35560</xdr:rowOff>
    </xdr:to>
    <xdr:cxnSp macro="">
      <xdr:nvCxnSpPr>
        <xdr:cNvPr id="121" name="直線コネクタ 120"/>
        <xdr:cNvCxnSpPr/>
      </xdr:nvCxnSpPr>
      <xdr:spPr>
        <a:xfrm>
          <a:off x="10388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7620</xdr:rowOff>
    </xdr:from>
    <xdr:ext cx="469900" cy="257810"/>
    <xdr:sp macro="" textlink="">
      <xdr:nvSpPr>
        <xdr:cNvPr id="122" name="【図書館】&#10;一人当たり面積平均値テキスト"/>
        <xdr:cNvSpPr txBox="1"/>
      </xdr:nvSpPr>
      <xdr:spPr>
        <a:xfrm>
          <a:off x="10515600" y="6522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156210</xdr:rowOff>
    </xdr:from>
    <xdr:to>
      <xdr:col>55</xdr:col>
      <xdr:colOff>50800</xdr:colOff>
      <xdr:row>39</xdr:row>
      <xdr:rowOff>86360</xdr:rowOff>
    </xdr:to>
    <xdr:sp macro="" textlink="">
      <xdr:nvSpPr>
        <xdr:cNvPr id="123" name="フローチャート: 判断 122"/>
        <xdr:cNvSpPr/>
      </xdr:nvSpPr>
      <xdr:spPr>
        <a:xfrm>
          <a:off x="10426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123190</xdr:rowOff>
    </xdr:from>
    <xdr:to>
      <xdr:col>50</xdr:col>
      <xdr:colOff>165100</xdr:colOff>
      <xdr:row>39</xdr:row>
      <xdr:rowOff>53340</xdr:rowOff>
    </xdr:to>
    <xdr:sp macro="" textlink="">
      <xdr:nvSpPr>
        <xdr:cNvPr id="124" name="フローチャート: 判断 123"/>
        <xdr:cNvSpPr/>
      </xdr:nvSpPr>
      <xdr:spPr>
        <a:xfrm>
          <a:off x="9588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156210</xdr:rowOff>
    </xdr:from>
    <xdr:to>
      <xdr:col>41</xdr:col>
      <xdr:colOff>101600</xdr:colOff>
      <xdr:row>39</xdr:row>
      <xdr:rowOff>86360</xdr:rowOff>
    </xdr:to>
    <xdr:sp macro="" textlink="">
      <xdr:nvSpPr>
        <xdr:cNvPr id="126" name="フローチャート: 判断 125"/>
        <xdr:cNvSpPr/>
      </xdr:nvSpPr>
      <xdr:spPr>
        <a:xfrm>
          <a:off x="7810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156210</xdr:rowOff>
    </xdr:from>
    <xdr:to>
      <xdr:col>36</xdr:col>
      <xdr:colOff>165100</xdr:colOff>
      <xdr:row>39</xdr:row>
      <xdr:rowOff>86360</xdr:rowOff>
    </xdr:to>
    <xdr:sp macro="" textlink="">
      <xdr:nvSpPr>
        <xdr:cNvPr id="127" name="フローチャート: 判断 126"/>
        <xdr:cNvSpPr/>
      </xdr:nvSpPr>
      <xdr:spPr>
        <a:xfrm>
          <a:off x="6921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8890</xdr:rowOff>
    </xdr:from>
    <xdr:to>
      <xdr:col>55</xdr:col>
      <xdr:colOff>50800</xdr:colOff>
      <xdr:row>40</xdr:row>
      <xdr:rowOff>110490</xdr:rowOff>
    </xdr:to>
    <xdr:sp macro="" textlink="">
      <xdr:nvSpPr>
        <xdr:cNvPr id="133" name="楕円 132"/>
        <xdr:cNvSpPr/>
      </xdr:nvSpPr>
      <xdr:spPr>
        <a:xfrm>
          <a:off x="10426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158750</xdr:rowOff>
    </xdr:from>
    <xdr:ext cx="469900" cy="259080"/>
    <xdr:sp macro="" textlink="">
      <xdr:nvSpPr>
        <xdr:cNvPr id="134" name="【図書館】&#10;一人当たり面積該当値テキスト"/>
        <xdr:cNvSpPr txBox="1"/>
      </xdr:nvSpPr>
      <xdr:spPr>
        <a:xfrm>
          <a:off x="10515600" y="684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8890</xdr:rowOff>
    </xdr:from>
    <xdr:to>
      <xdr:col>50</xdr:col>
      <xdr:colOff>165100</xdr:colOff>
      <xdr:row>40</xdr:row>
      <xdr:rowOff>110490</xdr:rowOff>
    </xdr:to>
    <xdr:sp macro="" textlink="">
      <xdr:nvSpPr>
        <xdr:cNvPr id="135" name="楕円 134"/>
        <xdr:cNvSpPr/>
      </xdr:nvSpPr>
      <xdr:spPr>
        <a:xfrm>
          <a:off x="9588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59690</xdr:rowOff>
    </xdr:from>
    <xdr:to>
      <xdr:col>55</xdr:col>
      <xdr:colOff>0</xdr:colOff>
      <xdr:row>40</xdr:row>
      <xdr:rowOff>59690</xdr:rowOff>
    </xdr:to>
    <xdr:cxnSp macro="">
      <xdr:nvCxnSpPr>
        <xdr:cNvPr id="136" name="直線コネクタ 135"/>
        <xdr:cNvCxnSpPr/>
      </xdr:nvCxnSpPr>
      <xdr:spPr>
        <a:xfrm>
          <a:off x="9639300" y="6917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xdr:rowOff>
    </xdr:from>
    <xdr:to>
      <xdr:col>46</xdr:col>
      <xdr:colOff>38100</xdr:colOff>
      <xdr:row>40</xdr:row>
      <xdr:rowOff>110490</xdr:rowOff>
    </xdr:to>
    <xdr:sp macro="" textlink="">
      <xdr:nvSpPr>
        <xdr:cNvPr id="137" name="楕円 136"/>
        <xdr:cNvSpPr/>
      </xdr:nvSpPr>
      <xdr:spPr>
        <a:xfrm>
          <a:off x="8699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59690</xdr:rowOff>
    </xdr:from>
    <xdr:to>
      <xdr:col>50</xdr:col>
      <xdr:colOff>114300</xdr:colOff>
      <xdr:row>40</xdr:row>
      <xdr:rowOff>59690</xdr:rowOff>
    </xdr:to>
    <xdr:cxnSp macro="">
      <xdr:nvCxnSpPr>
        <xdr:cNvPr id="138" name="直線コネクタ 137"/>
        <xdr:cNvCxnSpPr/>
      </xdr:nvCxnSpPr>
      <xdr:spPr>
        <a:xfrm>
          <a:off x="8750300" y="691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xdr:rowOff>
    </xdr:from>
    <xdr:to>
      <xdr:col>41</xdr:col>
      <xdr:colOff>101600</xdr:colOff>
      <xdr:row>40</xdr:row>
      <xdr:rowOff>110490</xdr:rowOff>
    </xdr:to>
    <xdr:sp macro="" textlink="">
      <xdr:nvSpPr>
        <xdr:cNvPr id="139" name="楕円 138"/>
        <xdr:cNvSpPr/>
      </xdr:nvSpPr>
      <xdr:spPr>
        <a:xfrm>
          <a:off x="7810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59690</xdr:rowOff>
    </xdr:from>
    <xdr:to>
      <xdr:col>45</xdr:col>
      <xdr:colOff>177800</xdr:colOff>
      <xdr:row>40</xdr:row>
      <xdr:rowOff>59690</xdr:rowOff>
    </xdr:to>
    <xdr:cxnSp macro="">
      <xdr:nvCxnSpPr>
        <xdr:cNvPr id="140" name="直線コネクタ 139"/>
        <xdr:cNvCxnSpPr/>
      </xdr:nvCxnSpPr>
      <xdr:spPr>
        <a:xfrm>
          <a:off x="7861300" y="691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xdr:rowOff>
    </xdr:from>
    <xdr:to>
      <xdr:col>36</xdr:col>
      <xdr:colOff>165100</xdr:colOff>
      <xdr:row>40</xdr:row>
      <xdr:rowOff>110490</xdr:rowOff>
    </xdr:to>
    <xdr:sp macro="" textlink="">
      <xdr:nvSpPr>
        <xdr:cNvPr id="141" name="楕円 140"/>
        <xdr:cNvSpPr/>
      </xdr:nvSpPr>
      <xdr:spPr>
        <a:xfrm>
          <a:off x="6921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59690</xdr:rowOff>
    </xdr:from>
    <xdr:to>
      <xdr:col>41</xdr:col>
      <xdr:colOff>50800</xdr:colOff>
      <xdr:row>40</xdr:row>
      <xdr:rowOff>59690</xdr:rowOff>
    </xdr:to>
    <xdr:cxnSp macro="">
      <xdr:nvCxnSpPr>
        <xdr:cNvPr id="142" name="直線コネクタ 141"/>
        <xdr:cNvCxnSpPr/>
      </xdr:nvCxnSpPr>
      <xdr:spPr>
        <a:xfrm>
          <a:off x="6972300" y="691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69850</xdr:rowOff>
    </xdr:from>
    <xdr:ext cx="469900" cy="259080"/>
    <xdr:sp macro="" textlink="">
      <xdr:nvSpPr>
        <xdr:cNvPr id="143" name="n_1aveValue【図書館】&#10;一人当たり面積"/>
        <xdr:cNvSpPr txBox="1"/>
      </xdr:nvSpPr>
      <xdr:spPr>
        <a:xfrm>
          <a:off x="9391650" y="641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86360</xdr:rowOff>
    </xdr:from>
    <xdr:ext cx="468630" cy="257810"/>
    <xdr:sp macro="" textlink="">
      <xdr:nvSpPr>
        <xdr:cNvPr id="144" name="n_2aveValue【図書館】&#10;一人当たり面積"/>
        <xdr:cNvSpPr txBox="1"/>
      </xdr:nvSpPr>
      <xdr:spPr>
        <a:xfrm>
          <a:off x="8515350" y="643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102870</xdr:rowOff>
    </xdr:from>
    <xdr:ext cx="468630" cy="259080"/>
    <xdr:sp macro="" textlink="">
      <xdr:nvSpPr>
        <xdr:cNvPr id="145" name="n_3aveValue【図書館】&#10;一人当たり面積"/>
        <xdr:cNvSpPr txBox="1"/>
      </xdr:nvSpPr>
      <xdr:spPr>
        <a:xfrm>
          <a:off x="7626350" y="6446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102870</xdr:rowOff>
    </xdr:from>
    <xdr:ext cx="468630" cy="259080"/>
    <xdr:sp macro="" textlink="">
      <xdr:nvSpPr>
        <xdr:cNvPr id="146" name="n_4aveValue【図書館】&#10;一人当たり面積"/>
        <xdr:cNvSpPr txBox="1"/>
      </xdr:nvSpPr>
      <xdr:spPr>
        <a:xfrm>
          <a:off x="6737350" y="6446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101600</xdr:rowOff>
    </xdr:from>
    <xdr:ext cx="469900" cy="259080"/>
    <xdr:sp macro="" textlink="">
      <xdr:nvSpPr>
        <xdr:cNvPr id="147" name="n_1mainValue【図書館】&#10;一人当たり面積"/>
        <xdr:cNvSpPr txBox="1"/>
      </xdr:nvSpPr>
      <xdr:spPr>
        <a:xfrm>
          <a:off x="9391650" y="695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101600</xdr:rowOff>
    </xdr:from>
    <xdr:ext cx="468630" cy="259080"/>
    <xdr:sp macro="" textlink="">
      <xdr:nvSpPr>
        <xdr:cNvPr id="148" name="n_2mainValue【図書館】&#10;一人当たり面積"/>
        <xdr:cNvSpPr txBox="1"/>
      </xdr:nvSpPr>
      <xdr:spPr>
        <a:xfrm>
          <a:off x="8515350" y="695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101600</xdr:rowOff>
    </xdr:from>
    <xdr:ext cx="468630" cy="259080"/>
    <xdr:sp macro="" textlink="">
      <xdr:nvSpPr>
        <xdr:cNvPr id="149" name="n_3mainValue【図書館】&#10;一人当たり面積"/>
        <xdr:cNvSpPr txBox="1"/>
      </xdr:nvSpPr>
      <xdr:spPr>
        <a:xfrm>
          <a:off x="7626350" y="695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101600</xdr:rowOff>
    </xdr:from>
    <xdr:ext cx="468630" cy="259080"/>
    <xdr:sp macro="" textlink="">
      <xdr:nvSpPr>
        <xdr:cNvPr id="150" name="n_4mainValue【図書館】&#10;一人当たり面積"/>
        <xdr:cNvSpPr txBox="1"/>
      </xdr:nvSpPr>
      <xdr:spPr>
        <a:xfrm>
          <a:off x="6737350" y="695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9" name="テキスト ボックス 15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1" name="テキスト ボックス 160"/>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2" name="直線コネクタ 16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3" name="テキスト ボックス 162"/>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4" name="直線コネクタ 16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5" name="テキスト ボックス 16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6" name="直線コネクタ 16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7" name="テキスト ボックス 166"/>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8" name="直線コネクタ 16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9" name="テキスト ボックス 16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70" name="直線コネクタ 16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71" name="テキスト ボックス 170"/>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2" name="直線コネクタ 17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3" name="テキスト ボックス 172"/>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47625</xdr:rowOff>
    </xdr:to>
    <xdr:cxnSp macro="">
      <xdr:nvCxnSpPr>
        <xdr:cNvPr id="176" name="直線コネクタ 175"/>
        <xdr:cNvCxnSpPr/>
      </xdr:nvCxnSpPr>
      <xdr:spPr>
        <a:xfrm flipV="1">
          <a:off x="4634865" y="976312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52070</xdr:rowOff>
    </xdr:from>
    <xdr:ext cx="405130" cy="257810"/>
    <xdr:sp macro="" textlink="">
      <xdr:nvSpPr>
        <xdr:cNvPr id="177" name="【体育館・プール】&#10;有形固定資産減価償却率最小値テキスト"/>
        <xdr:cNvSpPr txBox="1"/>
      </xdr:nvSpPr>
      <xdr:spPr>
        <a:xfrm>
          <a:off x="4673600" y="11024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78" name="直線コネクタ 177"/>
        <xdr:cNvCxnSpPr/>
      </xdr:nvCxnSpPr>
      <xdr:spPr>
        <a:xfrm>
          <a:off x="4546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109220</xdr:rowOff>
    </xdr:from>
    <xdr:ext cx="405130" cy="257810"/>
    <xdr:sp macro="" textlink="">
      <xdr:nvSpPr>
        <xdr:cNvPr id="179" name="【体育館・プール】&#10;有形固定資産減価償却率最大値テキスト"/>
        <xdr:cNvSpPr txBox="1"/>
      </xdr:nvSpPr>
      <xdr:spPr>
        <a:xfrm>
          <a:off x="4673600" y="95389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80" name="直線コネクタ 179"/>
        <xdr:cNvCxnSpPr/>
      </xdr:nvCxnSpPr>
      <xdr:spPr>
        <a:xfrm>
          <a:off x="4546600" y="976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105410</xdr:rowOff>
    </xdr:from>
    <xdr:ext cx="405130" cy="259080"/>
    <xdr:sp macro="" textlink="">
      <xdr:nvSpPr>
        <xdr:cNvPr id="181" name="【体育館・プール】&#10;有形固定資産減価償却率平均値テキスト"/>
        <xdr:cNvSpPr txBox="1"/>
      </xdr:nvSpPr>
      <xdr:spPr>
        <a:xfrm>
          <a:off x="4673600" y="1039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127000</xdr:rowOff>
    </xdr:from>
    <xdr:to>
      <xdr:col>24</xdr:col>
      <xdr:colOff>114300</xdr:colOff>
      <xdr:row>61</xdr:row>
      <xdr:rowOff>57150</xdr:rowOff>
    </xdr:to>
    <xdr:sp macro="" textlink="">
      <xdr:nvSpPr>
        <xdr:cNvPr id="182" name="フローチャート: 判断 181"/>
        <xdr:cNvSpPr/>
      </xdr:nvSpPr>
      <xdr:spPr>
        <a:xfrm>
          <a:off x="45847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112395</xdr:rowOff>
    </xdr:from>
    <xdr:to>
      <xdr:col>20</xdr:col>
      <xdr:colOff>38100</xdr:colOff>
      <xdr:row>61</xdr:row>
      <xdr:rowOff>42545</xdr:rowOff>
    </xdr:to>
    <xdr:sp macro="" textlink="">
      <xdr:nvSpPr>
        <xdr:cNvPr id="183" name="フローチャート: 判断 182"/>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112395</xdr:rowOff>
    </xdr:from>
    <xdr:to>
      <xdr:col>15</xdr:col>
      <xdr:colOff>101600</xdr:colOff>
      <xdr:row>61</xdr:row>
      <xdr:rowOff>42545</xdr:rowOff>
    </xdr:to>
    <xdr:sp macro="" textlink="">
      <xdr:nvSpPr>
        <xdr:cNvPr id="184" name="フローチャート: 判断 183"/>
        <xdr:cNvSpPr/>
      </xdr:nvSpPr>
      <xdr:spPr>
        <a:xfrm>
          <a:off x="2857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89535</xdr:rowOff>
    </xdr:from>
    <xdr:to>
      <xdr:col>10</xdr:col>
      <xdr:colOff>165100</xdr:colOff>
      <xdr:row>61</xdr:row>
      <xdr:rowOff>19685</xdr:rowOff>
    </xdr:to>
    <xdr:sp macro="" textlink="">
      <xdr:nvSpPr>
        <xdr:cNvPr id="185" name="フローチャート: 判断 184"/>
        <xdr:cNvSpPr/>
      </xdr:nvSpPr>
      <xdr:spPr>
        <a:xfrm>
          <a:off x="1968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66675</xdr:rowOff>
    </xdr:from>
    <xdr:to>
      <xdr:col>6</xdr:col>
      <xdr:colOff>38100</xdr:colOff>
      <xdr:row>60</xdr:row>
      <xdr:rowOff>168275</xdr:rowOff>
    </xdr:to>
    <xdr:sp macro="" textlink="">
      <xdr:nvSpPr>
        <xdr:cNvPr id="186" name="フローチャート: 判断 185"/>
        <xdr:cNvSpPr/>
      </xdr:nvSpPr>
      <xdr:spPr>
        <a:xfrm>
          <a:off x="1079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7" name="テキスト ボックス 18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8" name="テキスト ボックス 18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9" name="テキスト ボックス 18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90" name="テキスト ボックス 18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1" name="テキスト ボックス 19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111125</xdr:rowOff>
    </xdr:from>
    <xdr:to>
      <xdr:col>24</xdr:col>
      <xdr:colOff>114300</xdr:colOff>
      <xdr:row>57</xdr:row>
      <xdr:rowOff>41275</xdr:rowOff>
    </xdr:to>
    <xdr:sp macro="" textlink="">
      <xdr:nvSpPr>
        <xdr:cNvPr id="192" name="楕円 191"/>
        <xdr:cNvSpPr/>
      </xdr:nvSpPr>
      <xdr:spPr>
        <a:xfrm>
          <a:off x="4584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64135</xdr:rowOff>
    </xdr:from>
    <xdr:ext cx="405130" cy="257810"/>
    <xdr:sp macro="" textlink="">
      <xdr:nvSpPr>
        <xdr:cNvPr id="193" name="【体育館・プール】&#10;有形固定資産減価償却率該当値テキスト"/>
        <xdr:cNvSpPr txBox="1"/>
      </xdr:nvSpPr>
      <xdr:spPr>
        <a:xfrm>
          <a:off x="4673600" y="9665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94" name="楕円 193"/>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161925</xdr:rowOff>
    </xdr:to>
    <xdr:cxnSp macro="">
      <xdr:nvCxnSpPr>
        <xdr:cNvPr id="195" name="直線コネクタ 194"/>
        <xdr:cNvCxnSpPr/>
      </xdr:nvCxnSpPr>
      <xdr:spPr>
        <a:xfrm>
          <a:off x="3797300" y="97269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115570</xdr:rowOff>
    </xdr:from>
    <xdr:to>
      <xdr:col>15</xdr:col>
      <xdr:colOff>101600</xdr:colOff>
      <xdr:row>57</xdr:row>
      <xdr:rowOff>45720</xdr:rowOff>
    </xdr:to>
    <xdr:sp macro="" textlink="">
      <xdr:nvSpPr>
        <xdr:cNvPr id="196" name="楕円 195"/>
        <xdr:cNvSpPr/>
      </xdr:nvSpPr>
      <xdr:spPr>
        <a:xfrm>
          <a:off x="2857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166370</xdr:rowOff>
    </xdr:to>
    <xdr:cxnSp macro="">
      <xdr:nvCxnSpPr>
        <xdr:cNvPr id="197" name="直線コネクタ 196"/>
        <xdr:cNvCxnSpPr/>
      </xdr:nvCxnSpPr>
      <xdr:spPr>
        <a:xfrm flipV="1">
          <a:off x="2908300" y="9726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78105</xdr:rowOff>
    </xdr:from>
    <xdr:to>
      <xdr:col>10</xdr:col>
      <xdr:colOff>165100</xdr:colOff>
      <xdr:row>57</xdr:row>
      <xdr:rowOff>8255</xdr:rowOff>
    </xdr:to>
    <xdr:sp macro="" textlink="">
      <xdr:nvSpPr>
        <xdr:cNvPr id="198" name="楕円 197"/>
        <xdr:cNvSpPr/>
      </xdr:nvSpPr>
      <xdr:spPr>
        <a:xfrm>
          <a:off x="196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128905</xdr:rowOff>
    </xdr:from>
    <xdr:to>
      <xdr:col>15</xdr:col>
      <xdr:colOff>50800</xdr:colOff>
      <xdr:row>56</xdr:row>
      <xdr:rowOff>166370</xdr:rowOff>
    </xdr:to>
    <xdr:cxnSp macro="">
      <xdr:nvCxnSpPr>
        <xdr:cNvPr id="199" name="直線コネクタ 198"/>
        <xdr:cNvCxnSpPr/>
      </xdr:nvCxnSpPr>
      <xdr:spPr>
        <a:xfrm>
          <a:off x="2019300" y="97301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141605</xdr:rowOff>
    </xdr:from>
    <xdr:to>
      <xdr:col>6</xdr:col>
      <xdr:colOff>38100</xdr:colOff>
      <xdr:row>56</xdr:row>
      <xdr:rowOff>71755</xdr:rowOff>
    </xdr:to>
    <xdr:sp macro="" textlink="">
      <xdr:nvSpPr>
        <xdr:cNvPr id="200" name="楕円 199"/>
        <xdr:cNvSpPr/>
      </xdr:nvSpPr>
      <xdr:spPr>
        <a:xfrm>
          <a:off x="1079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20955</xdr:rowOff>
    </xdr:from>
    <xdr:to>
      <xdr:col>10</xdr:col>
      <xdr:colOff>114300</xdr:colOff>
      <xdr:row>56</xdr:row>
      <xdr:rowOff>128905</xdr:rowOff>
    </xdr:to>
    <xdr:cxnSp macro="">
      <xdr:nvCxnSpPr>
        <xdr:cNvPr id="201" name="直線コネクタ 200"/>
        <xdr:cNvCxnSpPr/>
      </xdr:nvCxnSpPr>
      <xdr:spPr>
        <a:xfrm>
          <a:off x="1130300" y="962215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33655</xdr:rowOff>
    </xdr:from>
    <xdr:ext cx="405130" cy="258445"/>
    <xdr:sp macro="" textlink="">
      <xdr:nvSpPr>
        <xdr:cNvPr id="202" name="n_1aveValue【体育館・プール】&#10;有形固定資産減価償却率"/>
        <xdr:cNvSpPr txBox="1"/>
      </xdr:nvSpPr>
      <xdr:spPr>
        <a:xfrm>
          <a:off x="3582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33655</xdr:rowOff>
    </xdr:from>
    <xdr:ext cx="403860" cy="258445"/>
    <xdr:sp macro="" textlink="">
      <xdr:nvSpPr>
        <xdr:cNvPr id="203" name="n_2aveValue【体育館・プール】&#10;有形固定資産減価償却率"/>
        <xdr:cNvSpPr txBox="1"/>
      </xdr:nvSpPr>
      <xdr:spPr>
        <a:xfrm>
          <a:off x="2705735" y="104921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10795</xdr:rowOff>
    </xdr:from>
    <xdr:ext cx="403860" cy="258445"/>
    <xdr:sp macro="" textlink="">
      <xdr:nvSpPr>
        <xdr:cNvPr id="204" name="n_3aveValue【体育館・プール】&#10;有形固定資産減価償却率"/>
        <xdr:cNvSpPr txBox="1"/>
      </xdr:nvSpPr>
      <xdr:spPr>
        <a:xfrm>
          <a:off x="1816735" y="104692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159385</xdr:rowOff>
    </xdr:from>
    <xdr:ext cx="403860" cy="258445"/>
    <xdr:sp macro="" textlink="">
      <xdr:nvSpPr>
        <xdr:cNvPr id="205" name="n_4aveValue【体育館・プール】&#10;有形固定資産減価償却率"/>
        <xdr:cNvSpPr txBox="1"/>
      </xdr:nvSpPr>
      <xdr:spPr>
        <a:xfrm>
          <a:off x="927735" y="104463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21590</xdr:rowOff>
    </xdr:from>
    <xdr:ext cx="405130" cy="259080"/>
    <xdr:sp macro="" textlink="">
      <xdr:nvSpPr>
        <xdr:cNvPr id="206" name="n_1mainValue【体育館・プール】&#10;有形固定資産減価償却率"/>
        <xdr:cNvSpPr txBox="1"/>
      </xdr:nvSpPr>
      <xdr:spPr>
        <a:xfrm>
          <a:off x="3582035"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62230</xdr:rowOff>
    </xdr:from>
    <xdr:ext cx="403860" cy="259080"/>
    <xdr:sp macro="" textlink="">
      <xdr:nvSpPr>
        <xdr:cNvPr id="207" name="n_2mainValue【体育館・プール】&#10;有形固定資産減価償却率"/>
        <xdr:cNvSpPr txBox="1"/>
      </xdr:nvSpPr>
      <xdr:spPr>
        <a:xfrm>
          <a:off x="2705735" y="9491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24765</xdr:rowOff>
    </xdr:from>
    <xdr:ext cx="403860" cy="259080"/>
    <xdr:sp macro="" textlink="">
      <xdr:nvSpPr>
        <xdr:cNvPr id="208" name="n_3mainValue【体育館・プール】&#10;有形固定資産減価償却率"/>
        <xdr:cNvSpPr txBox="1"/>
      </xdr:nvSpPr>
      <xdr:spPr>
        <a:xfrm>
          <a:off x="1816735" y="9454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54</xdr:row>
      <xdr:rowOff>88265</xdr:rowOff>
    </xdr:from>
    <xdr:ext cx="340360" cy="257810"/>
    <xdr:sp macro="" textlink="">
      <xdr:nvSpPr>
        <xdr:cNvPr id="209" name="n_4mainValue【体育館・プール】&#10;有形固定資産減価償却率"/>
        <xdr:cNvSpPr txBox="1"/>
      </xdr:nvSpPr>
      <xdr:spPr>
        <a:xfrm>
          <a:off x="960120" y="934656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8" name="テキスト ボックス 217"/>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21" name="テキスト ボックス 220"/>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3" name="テキスト ボックス 222"/>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5" name="テキスト ボックス 224"/>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7" name="テキスト ボックス 226"/>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9" name="テキスト ボックス 228"/>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1" name="テキスト ボックス 230"/>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3" name="直線コネクタ 232"/>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4"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5" name="直線コネクタ 234"/>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7810"/>
    <xdr:sp macro="" textlink="">
      <xdr:nvSpPr>
        <xdr:cNvPr id="236" name="【体育館・プール】&#10;一人当たり面積最大値テキスト"/>
        <xdr:cNvSpPr txBox="1"/>
      </xdr:nvSpPr>
      <xdr:spPr>
        <a:xfrm>
          <a:off x="10515600" y="9540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7" name="直線コネクタ 236"/>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469900" cy="259080"/>
    <xdr:sp macro="" textlink="">
      <xdr:nvSpPr>
        <xdr:cNvPr id="238" name="【体育館・プール】&#10;一人当たり面積平均値テキスト"/>
        <xdr:cNvSpPr txBox="1"/>
      </xdr:nvSpPr>
      <xdr:spPr>
        <a:xfrm>
          <a:off x="10515600" y="10507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9" name="フローチャート: 判断 238"/>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40" name="フローチャート: 判断 23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1" name="フローチャート: 判断 240"/>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2" name="フローチャート: 判断 241"/>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3" name="フローチャート: 判断 242"/>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4" name="テキスト ボックス 24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5" name="テキスト ボックス 24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6" name="テキスト ボックス 24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7" name="テキスト ボックス 24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8" name="テキスト ボックス 24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101600</xdr:rowOff>
    </xdr:from>
    <xdr:to>
      <xdr:col>55</xdr:col>
      <xdr:colOff>50800</xdr:colOff>
      <xdr:row>59</xdr:row>
      <xdr:rowOff>31750</xdr:rowOff>
    </xdr:to>
    <xdr:sp macro="" textlink="">
      <xdr:nvSpPr>
        <xdr:cNvPr id="249" name="楕円 248"/>
        <xdr:cNvSpPr/>
      </xdr:nvSpPr>
      <xdr:spPr>
        <a:xfrm>
          <a:off x="10426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124460</xdr:rowOff>
    </xdr:from>
    <xdr:ext cx="469900" cy="259080"/>
    <xdr:sp macro="" textlink="">
      <xdr:nvSpPr>
        <xdr:cNvPr id="250" name="【体育館・プール】&#10;一人当たり面積該当値テキスト"/>
        <xdr:cNvSpPr txBox="1"/>
      </xdr:nvSpPr>
      <xdr:spPr>
        <a:xfrm>
          <a:off x="1051560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101600</xdr:rowOff>
    </xdr:from>
    <xdr:to>
      <xdr:col>50</xdr:col>
      <xdr:colOff>165100</xdr:colOff>
      <xdr:row>59</xdr:row>
      <xdr:rowOff>31750</xdr:rowOff>
    </xdr:to>
    <xdr:sp macro="" textlink="">
      <xdr:nvSpPr>
        <xdr:cNvPr id="251" name="楕円 250"/>
        <xdr:cNvSpPr/>
      </xdr:nvSpPr>
      <xdr:spPr>
        <a:xfrm>
          <a:off x="958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152400</xdr:rowOff>
    </xdr:from>
    <xdr:to>
      <xdr:col>55</xdr:col>
      <xdr:colOff>0</xdr:colOff>
      <xdr:row>58</xdr:row>
      <xdr:rowOff>152400</xdr:rowOff>
    </xdr:to>
    <xdr:cxnSp macro="">
      <xdr:nvCxnSpPr>
        <xdr:cNvPr id="252" name="直線コネクタ 251"/>
        <xdr:cNvCxnSpPr/>
      </xdr:nvCxnSpPr>
      <xdr:spPr>
        <a:xfrm>
          <a:off x="9639300" y="10096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101600</xdr:rowOff>
    </xdr:from>
    <xdr:to>
      <xdr:col>46</xdr:col>
      <xdr:colOff>38100</xdr:colOff>
      <xdr:row>60</xdr:row>
      <xdr:rowOff>31750</xdr:rowOff>
    </xdr:to>
    <xdr:sp macro="" textlink="">
      <xdr:nvSpPr>
        <xdr:cNvPr id="253" name="楕円 252"/>
        <xdr:cNvSpPr/>
      </xdr:nvSpPr>
      <xdr:spPr>
        <a:xfrm>
          <a:off x="869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152400</xdr:rowOff>
    </xdr:from>
    <xdr:to>
      <xdr:col>50</xdr:col>
      <xdr:colOff>114300</xdr:colOff>
      <xdr:row>59</xdr:row>
      <xdr:rowOff>152400</xdr:rowOff>
    </xdr:to>
    <xdr:cxnSp macro="">
      <xdr:nvCxnSpPr>
        <xdr:cNvPr id="254" name="直線コネクタ 253"/>
        <xdr:cNvCxnSpPr/>
      </xdr:nvCxnSpPr>
      <xdr:spPr>
        <a:xfrm flipV="1">
          <a:off x="8750300" y="100965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101600</xdr:rowOff>
    </xdr:from>
    <xdr:to>
      <xdr:col>41</xdr:col>
      <xdr:colOff>101600</xdr:colOff>
      <xdr:row>60</xdr:row>
      <xdr:rowOff>31750</xdr:rowOff>
    </xdr:to>
    <xdr:sp macro="" textlink="">
      <xdr:nvSpPr>
        <xdr:cNvPr id="255" name="楕円 254"/>
        <xdr:cNvSpPr/>
      </xdr:nvSpPr>
      <xdr:spPr>
        <a:xfrm>
          <a:off x="781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152400</xdr:rowOff>
    </xdr:from>
    <xdr:to>
      <xdr:col>45</xdr:col>
      <xdr:colOff>177800</xdr:colOff>
      <xdr:row>59</xdr:row>
      <xdr:rowOff>152400</xdr:rowOff>
    </xdr:to>
    <xdr:cxnSp macro="">
      <xdr:nvCxnSpPr>
        <xdr:cNvPr id="256" name="直線コネクタ 255"/>
        <xdr:cNvCxnSpPr/>
      </xdr:nvCxnSpPr>
      <xdr:spPr>
        <a:xfrm>
          <a:off x="7861300" y="10267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109220</xdr:rowOff>
    </xdr:from>
    <xdr:to>
      <xdr:col>36</xdr:col>
      <xdr:colOff>165100</xdr:colOff>
      <xdr:row>59</xdr:row>
      <xdr:rowOff>39370</xdr:rowOff>
    </xdr:to>
    <xdr:sp macro="" textlink="">
      <xdr:nvSpPr>
        <xdr:cNvPr id="257" name="楕円 256"/>
        <xdr:cNvSpPr/>
      </xdr:nvSpPr>
      <xdr:spPr>
        <a:xfrm>
          <a:off x="692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160020</xdr:rowOff>
    </xdr:from>
    <xdr:to>
      <xdr:col>41</xdr:col>
      <xdr:colOff>50800</xdr:colOff>
      <xdr:row>59</xdr:row>
      <xdr:rowOff>152400</xdr:rowOff>
    </xdr:to>
    <xdr:cxnSp macro="">
      <xdr:nvCxnSpPr>
        <xdr:cNvPr id="258" name="直線コネクタ 257"/>
        <xdr:cNvCxnSpPr/>
      </xdr:nvCxnSpPr>
      <xdr:spPr>
        <a:xfrm>
          <a:off x="6972300" y="1010412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167640</xdr:rowOff>
    </xdr:from>
    <xdr:ext cx="469900" cy="257810"/>
    <xdr:sp macro="" textlink="">
      <xdr:nvSpPr>
        <xdr:cNvPr id="259" name="n_1aveValue【体育館・プール】&#10;一人当たり面積"/>
        <xdr:cNvSpPr txBox="1"/>
      </xdr:nvSpPr>
      <xdr:spPr>
        <a:xfrm>
          <a:off x="9391650" y="10626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0</xdr:rowOff>
    </xdr:from>
    <xdr:ext cx="468630" cy="259080"/>
    <xdr:sp macro="" textlink="">
      <xdr:nvSpPr>
        <xdr:cNvPr id="260" name="n_2aveValue【体育館・プール】&#10;一人当たり面積"/>
        <xdr:cNvSpPr txBox="1"/>
      </xdr:nvSpPr>
      <xdr:spPr>
        <a:xfrm>
          <a:off x="8515350" y="10629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3810</xdr:rowOff>
    </xdr:from>
    <xdr:ext cx="468630" cy="259080"/>
    <xdr:sp macro="" textlink="">
      <xdr:nvSpPr>
        <xdr:cNvPr id="261" name="n_3aveValue【体育館・プール】&#10;一人当たり面積"/>
        <xdr:cNvSpPr txBox="1"/>
      </xdr:nvSpPr>
      <xdr:spPr>
        <a:xfrm>
          <a:off x="7626350" y="10633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15240</xdr:rowOff>
    </xdr:from>
    <xdr:ext cx="468630" cy="259080"/>
    <xdr:sp macro="" textlink="">
      <xdr:nvSpPr>
        <xdr:cNvPr id="262" name="n_4aveValue【体育館・プール】&#10;一人当たり面積"/>
        <xdr:cNvSpPr txBox="1"/>
      </xdr:nvSpPr>
      <xdr:spPr>
        <a:xfrm>
          <a:off x="6737350" y="10645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57</xdr:row>
      <xdr:rowOff>48260</xdr:rowOff>
    </xdr:from>
    <xdr:ext cx="469900" cy="259080"/>
    <xdr:sp macro="" textlink="">
      <xdr:nvSpPr>
        <xdr:cNvPr id="263" name="n_1mainValue【体育館・プール】&#10;一人当たり面積"/>
        <xdr:cNvSpPr txBox="1"/>
      </xdr:nvSpPr>
      <xdr:spPr>
        <a:xfrm>
          <a:off x="9391650" y="982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48260</xdr:rowOff>
    </xdr:from>
    <xdr:ext cx="468630" cy="259080"/>
    <xdr:sp macro="" textlink="">
      <xdr:nvSpPr>
        <xdr:cNvPr id="264" name="n_2mainValue【体育館・プール】&#10;一人当たり面積"/>
        <xdr:cNvSpPr txBox="1"/>
      </xdr:nvSpPr>
      <xdr:spPr>
        <a:xfrm>
          <a:off x="8515350" y="9992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48260</xdr:rowOff>
    </xdr:from>
    <xdr:ext cx="468630" cy="259080"/>
    <xdr:sp macro="" textlink="">
      <xdr:nvSpPr>
        <xdr:cNvPr id="265" name="n_3mainValue【体育館・プール】&#10;一人当たり面積"/>
        <xdr:cNvSpPr txBox="1"/>
      </xdr:nvSpPr>
      <xdr:spPr>
        <a:xfrm>
          <a:off x="7626350" y="9992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57</xdr:row>
      <xdr:rowOff>55880</xdr:rowOff>
    </xdr:from>
    <xdr:ext cx="468630" cy="259080"/>
    <xdr:sp macro="" textlink="">
      <xdr:nvSpPr>
        <xdr:cNvPr id="266" name="n_4mainValue【体育館・プール】&#10;一人当たり面積"/>
        <xdr:cNvSpPr txBox="1"/>
      </xdr:nvSpPr>
      <xdr:spPr>
        <a:xfrm>
          <a:off x="6737350" y="9828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5" name="テキスト ボックス 27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7" name="テキスト ボックス 276"/>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8" name="直線コネクタ 27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9" name="テキスト ボックス 278"/>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80" name="直線コネクタ 27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81" name="テキスト ボックス 280"/>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2" name="直線コネクタ 28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3" name="テキスト ボックス 28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4" name="直線コネクタ 28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85" name="テキスト ボックス 284"/>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6" name="直線コネクタ 28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7" name="テキスト ボックス 28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8" name="直線コネクタ 28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9" name="テキスト ボックス 288"/>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91" name="テキスト ボックス 290"/>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xdr:rowOff>
    </xdr:from>
    <xdr:to>
      <xdr:col>24</xdr:col>
      <xdr:colOff>62865</xdr:colOff>
      <xdr:row>86</xdr:row>
      <xdr:rowOff>47625</xdr:rowOff>
    </xdr:to>
    <xdr:cxnSp macro="">
      <xdr:nvCxnSpPr>
        <xdr:cNvPr id="293" name="直線コネクタ 292"/>
        <xdr:cNvCxnSpPr/>
      </xdr:nvCxnSpPr>
      <xdr:spPr>
        <a:xfrm flipV="1">
          <a:off x="4634865" y="1321498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52070</xdr:rowOff>
    </xdr:from>
    <xdr:ext cx="405130" cy="257810"/>
    <xdr:sp macro="" textlink="">
      <xdr:nvSpPr>
        <xdr:cNvPr id="294" name="【福祉施設】&#10;有形固定資産減価償却率最小値テキスト"/>
        <xdr:cNvSpPr txBox="1"/>
      </xdr:nvSpPr>
      <xdr:spPr>
        <a:xfrm>
          <a:off x="4673600" y="14796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95" name="直線コネクタ 294"/>
        <xdr:cNvCxnSpPr/>
      </xdr:nvCxnSpPr>
      <xdr:spPr>
        <a:xfrm>
          <a:off x="4546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132080</xdr:rowOff>
    </xdr:from>
    <xdr:ext cx="405130" cy="257810"/>
    <xdr:sp macro="" textlink="">
      <xdr:nvSpPr>
        <xdr:cNvPr id="296" name="【福祉施設】&#10;有形固定資産減価償却率最大値テキスト"/>
        <xdr:cNvSpPr txBox="1"/>
      </xdr:nvSpPr>
      <xdr:spPr>
        <a:xfrm>
          <a:off x="4673600" y="12990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xdr:rowOff>
    </xdr:from>
    <xdr:to>
      <xdr:col>24</xdr:col>
      <xdr:colOff>152400</xdr:colOff>
      <xdr:row>77</xdr:row>
      <xdr:rowOff>13335</xdr:rowOff>
    </xdr:to>
    <xdr:cxnSp macro="">
      <xdr:nvCxnSpPr>
        <xdr:cNvPr id="297" name="直線コネクタ 296"/>
        <xdr:cNvCxnSpPr/>
      </xdr:nvCxnSpPr>
      <xdr:spPr>
        <a:xfrm>
          <a:off x="4546600" y="1321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107950</xdr:rowOff>
    </xdr:from>
    <xdr:ext cx="405130" cy="259080"/>
    <xdr:sp macro="" textlink="">
      <xdr:nvSpPr>
        <xdr:cNvPr id="298" name="【福祉施設】&#10;有形固定資産減価償却率平均値テキスト"/>
        <xdr:cNvSpPr txBox="1"/>
      </xdr:nvSpPr>
      <xdr:spPr>
        <a:xfrm>
          <a:off x="4673600" y="13652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85090</xdr:rowOff>
    </xdr:from>
    <xdr:to>
      <xdr:col>24</xdr:col>
      <xdr:colOff>114300</xdr:colOff>
      <xdr:row>81</xdr:row>
      <xdr:rowOff>15240</xdr:rowOff>
    </xdr:to>
    <xdr:sp macro="" textlink="">
      <xdr:nvSpPr>
        <xdr:cNvPr id="299" name="フローチャート: 判断 298"/>
        <xdr:cNvSpPr/>
      </xdr:nvSpPr>
      <xdr:spPr>
        <a:xfrm>
          <a:off x="4584700" y="1380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81915</xdr:rowOff>
    </xdr:from>
    <xdr:to>
      <xdr:col>20</xdr:col>
      <xdr:colOff>38100</xdr:colOff>
      <xdr:row>81</xdr:row>
      <xdr:rowOff>12065</xdr:rowOff>
    </xdr:to>
    <xdr:sp macro="" textlink="">
      <xdr:nvSpPr>
        <xdr:cNvPr id="300" name="フローチャート: 判断 299"/>
        <xdr:cNvSpPr/>
      </xdr:nvSpPr>
      <xdr:spPr>
        <a:xfrm>
          <a:off x="3746500" y="1379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1" name="フローチャート: 判断 300"/>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10160</xdr:rowOff>
    </xdr:from>
    <xdr:to>
      <xdr:col>10</xdr:col>
      <xdr:colOff>165100</xdr:colOff>
      <xdr:row>80</xdr:row>
      <xdr:rowOff>111760</xdr:rowOff>
    </xdr:to>
    <xdr:sp macro="" textlink="">
      <xdr:nvSpPr>
        <xdr:cNvPr id="302" name="フローチャート: 判断 301"/>
        <xdr:cNvSpPr/>
      </xdr:nvSpPr>
      <xdr:spPr>
        <a:xfrm>
          <a:off x="1968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3810</xdr:rowOff>
    </xdr:from>
    <xdr:to>
      <xdr:col>6</xdr:col>
      <xdr:colOff>38100</xdr:colOff>
      <xdr:row>80</xdr:row>
      <xdr:rowOff>105410</xdr:rowOff>
    </xdr:to>
    <xdr:sp macro="" textlink="">
      <xdr:nvSpPr>
        <xdr:cNvPr id="303" name="フローチャート: 判断 302"/>
        <xdr:cNvSpPr/>
      </xdr:nvSpPr>
      <xdr:spPr>
        <a:xfrm>
          <a:off x="1079500" y="1371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4" name="テキスト ボックス 30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5" name="テキスト ボックス 30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6" name="テキスト ボックス 30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7" name="テキスト ボックス 30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8" name="テキスト ボックス 30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106680</xdr:rowOff>
    </xdr:from>
    <xdr:to>
      <xdr:col>24</xdr:col>
      <xdr:colOff>114300</xdr:colOff>
      <xdr:row>86</xdr:row>
      <xdr:rowOff>36830</xdr:rowOff>
    </xdr:to>
    <xdr:sp macro="" textlink="">
      <xdr:nvSpPr>
        <xdr:cNvPr id="309" name="楕円 308"/>
        <xdr:cNvSpPr/>
      </xdr:nvSpPr>
      <xdr:spPr>
        <a:xfrm>
          <a:off x="45847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21590</xdr:rowOff>
    </xdr:from>
    <xdr:ext cx="405130" cy="259080"/>
    <xdr:sp macro="" textlink="">
      <xdr:nvSpPr>
        <xdr:cNvPr id="310" name="【福祉施設】&#10;有形固定資産減価償却率該当値テキスト"/>
        <xdr:cNvSpPr txBox="1"/>
      </xdr:nvSpPr>
      <xdr:spPr>
        <a:xfrm>
          <a:off x="4673600" y="1459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41275</xdr:rowOff>
    </xdr:from>
    <xdr:to>
      <xdr:col>20</xdr:col>
      <xdr:colOff>38100</xdr:colOff>
      <xdr:row>85</xdr:row>
      <xdr:rowOff>143510</xdr:rowOff>
    </xdr:to>
    <xdr:sp macro="" textlink="">
      <xdr:nvSpPr>
        <xdr:cNvPr id="311" name="楕円 310"/>
        <xdr:cNvSpPr/>
      </xdr:nvSpPr>
      <xdr:spPr>
        <a:xfrm>
          <a:off x="37465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92075</xdr:rowOff>
    </xdr:from>
    <xdr:to>
      <xdr:col>24</xdr:col>
      <xdr:colOff>63500</xdr:colOff>
      <xdr:row>85</xdr:row>
      <xdr:rowOff>157480</xdr:rowOff>
    </xdr:to>
    <xdr:cxnSp macro="">
      <xdr:nvCxnSpPr>
        <xdr:cNvPr id="312" name="直線コネクタ 311"/>
        <xdr:cNvCxnSpPr/>
      </xdr:nvCxnSpPr>
      <xdr:spPr>
        <a:xfrm>
          <a:off x="3797300" y="146653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13" name="楕円 312"/>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92075</xdr:rowOff>
    </xdr:to>
    <xdr:cxnSp macro="">
      <xdr:nvCxnSpPr>
        <xdr:cNvPr id="314" name="直線コネクタ 313"/>
        <xdr:cNvCxnSpPr/>
      </xdr:nvCxnSpPr>
      <xdr:spPr>
        <a:xfrm>
          <a:off x="2908300" y="145999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78740</xdr:rowOff>
    </xdr:from>
    <xdr:to>
      <xdr:col>10</xdr:col>
      <xdr:colOff>165100</xdr:colOff>
      <xdr:row>85</xdr:row>
      <xdr:rowOff>8890</xdr:rowOff>
    </xdr:to>
    <xdr:sp macro="" textlink="">
      <xdr:nvSpPr>
        <xdr:cNvPr id="315" name="楕円 314"/>
        <xdr:cNvSpPr/>
      </xdr:nvSpPr>
      <xdr:spPr>
        <a:xfrm>
          <a:off x="1968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129540</xdr:rowOff>
    </xdr:from>
    <xdr:to>
      <xdr:col>15</xdr:col>
      <xdr:colOff>50800</xdr:colOff>
      <xdr:row>85</xdr:row>
      <xdr:rowOff>26670</xdr:rowOff>
    </xdr:to>
    <xdr:cxnSp macro="">
      <xdr:nvCxnSpPr>
        <xdr:cNvPr id="316" name="直線コネクタ 315"/>
        <xdr:cNvCxnSpPr/>
      </xdr:nvCxnSpPr>
      <xdr:spPr>
        <a:xfrm>
          <a:off x="2019300" y="14531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xdr:rowOff>
    </xdr:from>
    <xdr:to>
      <xdr:col>6</xdr:col>
      <xdr:colOff>38100</xdr:colOff>
      <xdr:row>84</xdr:row>
      <xdr:rowOff>111760</xdr:rowOff>
    </xdr:to>
    <xdr:sp macro="" textlink="">
      <xdr:nvSpPr>
        <xdr:cNvPr id="317" name="楕円 316"/>
        <xdr:cNvSpPr/>
      </xdr:nvSpPr>
      <xdr:spPr>
        <a:xfrm>
          <a:off x="1079500"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60960</xdr:rowOff>
    </xdr:from>
    <xdr:to>
      <xdr:col>10</xdr:col>
      <xdr:colOff>114300</xdr:colOff>
      <xdr:row>84</xdr:row>
      <xdr:rowOff>129540</xdr:rowOff>
    </xdr:to>
    <xdr:cxnSp macro="">
      <xdr:nvCxnSpPr>
        <xdr:cNvPr id="318" name="直線コネクタ 317"/>
        <xdr:cNvCxnSpPr/>
      </xdr:nvCxnSpPr>
      <xdr:spPr>
        <a:xfrm>
          <a:off x="1130300" y="144627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29210</xdr:rowOff>
    </xdr:from>
    <xdr:ext cx="405130" cy="257810"/>
    <xdr:sp macro="" textlink="">
      <xdr:nvSpPr>
        <xdr:cNvPr id="319" name="n_1aveValue【福祉施設】&#10;有形固定資産減価償却率"/>
        <xdr:cNvSpPr txBox="1"/>
      </xdr:nvSpPr>
      <xdr:spPr>
        <a:xfrm>
          <a:off x="3582035" y="13573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2540</xdr:rowOff>
    </xdr:from>
    <xdr:ext cx="403860" cy="259080"/>
    <xdr:sp macro="" textlink="">
      <xdr:nvSpPr>
        <xdr:cNvPr id="320" name="n_2aveValue【福祉施設】&#10;有形固定資産減価償却率"/>
        <xdr:cNvSpPr txBox="1"/>
      </xdr:nvSpPr>
      <xdr:spPr>
        <a:xfrm>
          <a:off x="2705735" y="13547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128270</xdr:rowOff>
    </xdr:from>
    <xdr:ext cx="403860" cy="259080"/>
    <xdr:sp macro="" textlink="">
      <xdr:nvSpPr>
        <xdr:cNvPr id="321" name="n_3aveValue【福祉施設】&#10;有形固定資産減価償却率"/>
        <xdr:cNvSpPr txBox="1"/>
      </xdr:nvSpPr>
      <xdr:spPr>
        <a:xfrm>
          <a:off x="1816735" y="13501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121920</xdr:rowOff>
    </xdr:from>
    <xdr:ext cx="403860" cy="257810"/>
    <xdr:sp macro="" textlink="">
      <xdr:nvSpPr>
        <xdr:cNvPr id="322" name="n_4aveValue【福祉施設】&#10;有形固定資産減価償却率"/>
        <xdr:cNvSpPr txBox="1"/>
      </xdr:nvSpPr>
      <xdr:spPr>
        <a:xfrm>
          <a:off x="927735" y="13495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133985</xdr:rowOff>
    </xdr:from>
    <xdr:ext cx="405130" cy="257810"/>
    <xdr:sp macro="" textlink="">
      <xdr:nvSpPr>
        <xdr:cNvPr id="323" name="n_1mainValue【福祉施設】&#10;有形固定資産減価償却率"/>
        <xdr:cNvSpPr txBox="1"/>
      </xdr:nvSpPr>
      <xdr:spPr>
        <a:xfrm>
          <a:off x="3582035" y="14707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68580</xdr:rowOff>
    </xdr:from>
    <xdr:ext cx="403860" cy="259080"/>
    <xdr:sp macro="" textlink="">
      <xdr:nvSpPr>
        <xdr:cNvPr id="324" name="n_2mainValue【福祉施設】&#10;有形固定資産減価償却率"/>
        <xdr:cNvSpPr txBox="1"/>
      </xdr:nvSpPr>
      <xdr:spPr>
        <a:xfrm>
          <a:off x="2705735" y="14641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0</xdr:rowOff>
    </xdr:from>
    <xdr:ext cx="403860" cy="259080"/>
    <xdr:sp macro="" textlink="">
      <xdr:nvSpPr>
        <xdr:cNvPr id="325" name="n_3mainValue【福祉施設】&#10;有形固定資産減価償却率"/>
        <xdr:cNvSpPr txBox="1"/>
      </xdr:nvSpPr>
      <xdr:spPr>
        <a:xfrm>
          <a:off x="1816735" y="14573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102870</xdr:rowOff>
    </xdr:from>
    <xdr:ext cx="403860" cy="259080"/>
    <xdr:sp macro="" textlink="">
      <xdr:nvSpPr>
        <xdr:cNvPr id="326" name="n_4mainValue【福祉施設】&#10;有形固定資産減価償却率"/>
        <xdr:cNvSpPr txBox="1"/>
      </xdr:nvSpPr>
      <xdr:spPr>
        <a:xfrm>
          <a:off x="927735" y="14504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5" name="テキスト ボックス 334"/>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8" name="テキスト ボックス 337"/>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40" name="テキスト ボックス 339"/>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42" name="テキスト ボックス 341"/>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4" name="テキスト ボックス 343"/>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6" name="テキスト ボックス 345"/>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8" name="テキスト ボックス 34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50" name="直線コネクタ 349"/>
        <xdr:cNvCxnSpPr/>
      </xdr:nvCxnSpPr>
      <xdr:spPr>
        <a:xfrm flipV="1">
          <a:off x="10476865" y="132207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7810"/>
    <xdr:sp macro="" textlink="">
      <xdr:nvSpPr>
        <xdr:cNvPr id="351" name="【福祉施設】&#10;一人当たり面積最小値テキスト"/>
        <xdr:cNvSpPr txBox="1"/>
      </xdr:nvSpPr>
      <xdr:spPr>
        <a:xfrm>
          <a:off x="10515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2" name="直線コネクタ 351"/>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137160</xdr:rowOff>
    </xdr:from>
    <xdr:ext cx="469900" cy="259080"/>
    <xdr:sp macro="" textlink="">
      <xdr:nvSpPr>
        <xdr:cNvPr id="353" name="【福祉施設】&#10;一人当たり面積最大値テキスト"/>
        <xdr:cNvSpPr txBox="1"/>
      </xdr:nvSpPr>
      <xdr:spPr>
        <a:xfrm>
          <a:off x="10515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4" name="直線コネクタ 353"/>
        <xdr:cNvCxnSpPr/>
      </xdr:nvCxnSpPr>
      <xdr:spPr>
        <a:xfrm>
          <a:off x="10388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111760</xdr:rowOff>
    </xdr:from>
    <xdr:ext cx="469900" cy="257810"/>
    <xdr:sp macro="" textlink="">
      <xdr:nvSpPr>
        <xdr:cNvPr id="355" name="【福祉施設】&#10;一人当たり面積平均値テキスト"/>
        <xdr:cNvSpPr txBox="1"/>
      </xdr:nvSpPr>
      <xdr:spPr>
        <a:xfrm>
          <a:off x="10515600" y="139992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6" name="フローチャート: 判断 355"/>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7" name="フローチャート: 判断 356"/>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8" name="フローチャート: 判断 357"/>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9" name="フローチャート: 判断 358"/>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60" name="フローチャート: 判断 359"/>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66" name="楕円 365"/>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168910</xdr:rowOff>
    </xdr:from>
    <xdr:ext cx="469900" cy="257810"/>
    <xdr:sp macro="" textlink="">
      <xdr:nvSpPr>
        <xdr:cNvPr id="367" name="【福祉施設】&#10;一人当たり面積該当値テキスト"/>
        <xdr:cNvSpPr txBox="1"/>
      </xdr:nvSpPr>
      <xdr:spPr>
        <a:xfrm>
          <a:off x="10515600" y="14570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8" name="楕円 367"/>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69" name="直線コネクタ 368"/>
        <xdr:cNvCxnSpPr/>
      </xdr:nvCxnSpPr>
      <xdr:spPr>
        <a:xfrm>
          <a:off x="9639300" y="1470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70" name="楕円 369"/>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71" name="直線コネクタ 370"/>
        <xdr:cNvCxnSpPr/>
      </xdr:nvCxnSpPr>
      <xdr:spPr>
        <a:xfrm>
          <a:off x="8750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72" name="楕円 371"/>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73" name="直線コネクタ 372"/>
        <xdr:cNvCxnSpPr/>
      </xdr:nvCxnSpPr>
      <xdr:spPr>
        <a:xfrm>
          <a:off x="7861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74" name="楕円 373"/>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133350</xdr:rowOff>
    </xdr:to>
    <xdr:cxnSp macro="">
      <xdr:nvCxnSpPr>
        <xdr:cNvPr id="375" name="直線コネクタ 374"/>
        <xdr:cNvCxnSpPr/>
      </xdr:nvCxnSpPr>
      <xdr:spPr>
        <a:xfrm>
          <a:off x="6972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22860</xdr:rowOff>
    </xdr:from>
    <xdr:ext cx="469900" cy="259080"/>
    <xdr:sp macro="" textlink="">
      <xdr:nvSpPr>
        <xdr:cNvPr id="376" name="n_1aveValue【福祉施設】&#10;一人当たり面積"/>
        <xdr:cNvSpPr txBox="1"/>
      </xdr:nvSpPr>
      <xdr:spPr>
        <a:xfrm>
          <a:off x="9391650" y="1391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22860</xdr:rowOff>
    </xdr:from>
    <xdr:ext cx="468630" cy="259080"/>
    <xdr:sp macro="" textlink="">
      <xdr:nvSpPr>
        <xdr:cNvPr id="377" name="n_2aveValue【福祉施設】&#10;一人当たり面積"/>
        <xdr:cNvSpPr txBox="1"/>
      </xdr:nvSpPr>
      <xdr:spPr>
        <a:xfrm>
          <a:off x="8515350" y="1391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10160</xdr:rowOff>
    </xdr:from>
    <xdr:ext cx="468630" cy="259080"/>
    <xdr:sp macro="" textlink="">
      <xdr:nvSpPr>
        <xdr:cNvPr id="378" name="n_3aveValue【福祉施設】&#10;一人当たり面積"/>
        <xdr:cNvSpPr txBox="1"/>
      </xdr:nvSpPr>
      <xdr:spPr>
        <a:xfrm>
          <a:off x="7626350" y="1389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22860</xdr:rowOff>
    </xdr:from>
    <xdr:ext cx="468630" cy="259080"/>
    <xdr:sp macro="" textlink="">
      <xdr:nvSpPr>
        <xdr:cNvPr id="379" name="n_4aveValue【福祉施設】&#10;一人当たり面積"/>
        <xdr:cNvSpPr txBox="1"/>
      </xdr:nvSpPr>
      <xdr:spPr>
        <a:xfrm>
          <a:off x="6737350" y="1391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3810</xdr:rowOff>
    </xdr:from>
    <xdr:ext cx="469900" cy="259080"/>
    <xdr:sp macro="" textlink="">
      <xdr:nvSpPr>
        <xdr:cNvPr id="380" name="n_1mainValue【福祉施設】&#10;一人当たり面積"/>
        <xdr:cNvSpPr txBox="1"/>
      </xdr:nvSpPr>
      <xdr:spPr>
        <a:xfrm>
          <a:off x="939165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3810</xdr:rowOff>
    </xdr:from>
    <xdr:ext cx="468630" cy="259080"/>
    <xdr:sp macro="" textlink="">
      <xdr:nvSpPr>
        <xdr:cNvPr id="381" name="n_2mainValue【福祉施設】&#10;一人当たり面積"/>
        <xdr:cNvSpPr txBox="1"/>
      </xdr:nvSpPr>
      <xdr:spPr>
        <a:xfrm>
          <a:off x="8515350" y="1474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3810</xdr:rowOff>
    </xdr:from>
    <xdr:ext cx="468630" cy="259080"/>
    <xdr:sp macro="" textlink="">
      <xdr:nvSpPr>
        <xdr:cNvPr id="382" name="n_3mainValue【福祉施設】&#10;一人当たり面積"/>
        <xdr:cNvSpPr txBox="1"/>
      </xdr:nvSpPr>
      <xdr:spPr>
        <a:xfrm>
          <a:off x="7626350" y="1474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3810</xdr:rowOff>
    </xdr:from>
    <xdr:ext cx="468630" cy="259080"/>
    <xdr:sp macro="" textlink="">
      <xdr:nvSpPr>
        <xdr:cNvPr id="383" name="n_4mainValue【福祉施設】&#10;一人当たり面積"/>
        <xdr:cNvSpPr txBox="1"/>
      </xdr:nvSpPr>
      <xdr:spPr>
        <a:xfrm>
          <a:off x="6737350" y="1474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440" name="テキスト ボックス 43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442" name="テキスト ボックス 44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444" name="テキスト ボックス 443"/>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46" name="テキスト ボックス 4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48" name="テキスト ボックス 4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450" name="テキスト ボックス 449"/>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452" name="テキスト ボックス 4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454" name="テキスト ボックス 453"/>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167640</xdr:rowOff>
    </xdr:from>
    <xdr:to>
      <xdr:col>85</xdr:col>
      <xdr:colOff>126365</xdr:colOff>
      <xdr:row>85</xdr:row>
      <xdr:rowOff>156210</xdr:rowOff>
    </xdr:to>
    <xdr:cxnSp macro="">
      <xdr:nvCxnSpPr>
        <xdr:cNvPr id="456" name="直線コネクタ 455"/>
        <xdr:cNvCxnSpPr/>
      </xdr:nvCxnSpPr>
      <xdr:spPr>
        <a:xfrm flipV="1">
          <a:off x="16318865" y="133692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160020</xdr:rowOff>
    </xdr:from>
    <xdr:ext cx="405130" cy="259080"/>
    <xdr:sp macro="" textlink="">
      <xdr:nvSpPr>
        <xdr:cNvPr id="457" name="【消防施設】&#10;有形固定資産減価償却率最小値テキスト"/>
        <xdr:cNvSpPr txBox="1"/>
      </xdr:nvSpPr>
      <xdr:spPr>
        <a:xfrm>
          <a:off x="16357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156210</xdr:rowOff>
    </xdr:from>
    <xdr:to>
      <xdr:col>86</xdr:col>
      <xdr:colOff>25400</xdr:colOff>
      <xdr:row>85</xdr:row>
      <xdr:rowOff>156210</xdr:rowOff>
    </xdr:to>
    <xdr:cxnSp macro="">
      <xdr:nvCxnSpPr>
        <xdr:cNvPr id="458" name="直線コネクタ 457"/>
        <xdr:cNvCxnSpPr/>
      </xdr:nvCxnSpPr>
      <xdr:spPr>
        <a:xfrm>
          <a:off x="16230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114300</xdr:rowOff>
    </xdr:from>
    <xdr:ext cx="405130" cy="259080"/>
    <xdr:sp macro="" textlink="">
      <xdr:nvSpPr>
        <xdr:cNvPr id="459" name="【消防施設】&#10;有形固定資産減価償却率最大値テキスト"/>
        <xdr:cNvSpPr txBox="1"/>
      </xdr:nvSpPr>
      <xdr:spPr>
        <a:xfrm>
          <a:off x="16357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167640</xdr:rowOff>
    </xdr:from>
    <xdr:to>
      <xdr:col>86</xdr:col>
      <xdr:colOff>25400</xdr:colOff>
      <xdr:row>77</xdr:row>
      <xdr:rowOff>167640</xdr:rowOff>
    </xdr:to>
    <xdr:cxnSp macro="">
      <xdr:nvCxnSpPr>
        <xdr:cNvPr id="460" name="直線コネクタ 459"/>
        <xdr:cNvCxnSpPr/>
      </xdr:nvCxnSpPr>
      <xdr:spPr>
        <a:xfrm>
          <a:off x="16230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78105</xdr:rowOff>
    </xdr:from>
    <xdr:ext cx="405130" cy="257810"/>
    <xdr:sp macro="" textlink="">
      <xdr:nvSpPr>
        <xdr:cNvPr id="461" name="【消防施設】&#10;有形固定資産減価償却率平均値テキスト"/>
        <xdr:cNvSpPr txBox="1"/>
      </xdr:nvSpPr>
      <xdr:spPr>
        <a:xfrm>
          <a:off x="16357600" y="139655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462" name="フローチャート: 判断 461"/>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463" name="フローチャート: 判断 462"/>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464" name="フローチャート: 判断 463"/>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19685</xdr:rowOff>
    </xdr:from>
    <xdr:to>
      <xdr:col>72</xdr:col>
      <xdr:colOff>38100</xdr:colOff>
      <xdr:row>81</xdr:row>
      <xdr:rowOff>121285</xdr:rowOff>
    </xdr:to>
    <xdr:sp macro="" textlink="">
      <xdr:nvSpPr>
        <xdr:cNvPr id="465" name="フローチャート: 判断 464"/>
        <xdr:cNvSpPr/>
      </xdr:nvSpPr>
      <xdr:spPr>
        <a:xfrm>
          <a:off x="13652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466" name="フローチャート: 判断 465"/>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67" name="テキスト ボックス 4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68" name="テキスト ボックス 4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69" name="テキスト ボックス 4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70" name="テキスト ボックス 4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71" name="テキスト ボックス 4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472" name="楕円 471"/>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15875</xdr:rowOff>
    </xdr:from>
    <xdr:ext cx="405130" cy="259080"/>
    <xdr:sp macro="" textlink="">
      <xdr:nvSpPr>
        <xdr:cNvPr id="473" name="【消防施設】&#10;有形固定資産減価償却率該当値テキスト"/>
        <xdr:cNvSpPr txBox="1"/>
      </xdr:nvSpPr>
      <xdr:spPr>
        <a:xfrm>
          <a:off x="16357600"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27305</xdr:rowOff>
    </xdr:from>
    <xdr:to>
      <xdr:col>81</xdr:col>
      <xdr:colOff>101600</xdr:colOff>
      <xdr:row>81</xdr:row>
      <xdr:rowOff>128905</xdr:rowOff>
    </xdr:to>
    <xdr:sp macro="" textlink="">
      <xdr:nvSpPr>
        <xdr:cNvPr id="474" name="楕円 473"/>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43815</xdr:rowOff>
    </xdr:from>
    <xdr:to>
      <xdr:col>85</xdr:col>
      <xdr:colOff>127000</xdr:colOff>
      <xdr:row>81</xdr:row>
      <xdr:rowOff>78105</xdr:rowOff>
    </xdr:to>
    <xdr:cxnSp macro="">
      <xdr:nvCxnSpPr>
        <xdr:cNvPr id="475" name="直線コネクタ 474"/>
        <xdr:cNvCxnSpPr/>
      </xdr:nvCxnSpPr>
      <xdr:spPr>
        <a:xfrm flipV="1">
          <a:off x="15481300" y="13588365"/>
          <a:ext cx="8382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476" name="楕円 475"/>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78105</xdr:rowOff>
    </xdr:to>
    <xdr:cxnSp macro="">
      <xdr:nvCxnSpPr>
        <xdr:cNvPr id="477" name="直線コネクタ 476"/>
        <xdr:cNvCxnSpPr/>
      </xdr:nvCxnSpPr>
      <xdr:spPr>
        <a:xfrm>
          <a:off x="14592300" y="139084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84455</xdr:rowOff>
    </xdr:from>
    <xdr:to>
      <xdr:col>72</xdr:col>
      <xdr:colOff>38100</xdr:colOff>
      <xdr:row>81</xdr:row>
      <xdr:rowOff>14605</xdr:rowOff>
    </xdr:to>
    <xdr:sp macro="" textlink="">
      <xdr:nvSpPr>
        <xdr:cNvPr id="478" name="楕円 477"/>
        <xdr:cNvSpPr/>
      </xdr:nvSpPr>
      <xdr:spPr>
        <a:xfrm>
          <a:off x="13652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135255</xdr:rowOff>
    </xdr:from>
    <xdr:to>
      <xdr:col>76</xdr:col>
      <xdr:colOff>114300</xdr:colOff>
      <xdr:row>81</xdr:row>
      <xdr:rowOff>20955</xdr:rowOff>
    </xdr:to>
    <xdr:cxnSp macro="">
      <xdr:nvCxnSpPr>
        <xdr:cNvPr id="479" name="直線コネクタ 478"/>
        <xdr:cNvCxnSpPr/>
      </xdr:nvCxnSpPr>
      <xdr:spPr>
        <a:xfrm>
          <a:off x="13703300" y="138512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27305</xdr:rowOff>
    </xdr:from>
    <xdr:to>
      <xdr:col>67</xdr:col>
      <xdr:colOff>101600</xdr:colOff>
      <xdr:row>80</xdr:row>
      <xdr:rowOff>128905</xdr:rowOff>
    </xdr:to>
    <xdr:sp macro="" textlink="">
      <xdr:nvSpPr>
        <xdr:cNvPr id="480" name="楕円 479"/>
        <xdr:cNvSpPr/>
      </xdr:nvSpPr>
      <xdr:spPr>
        <a:xfrm>
          <a:off x="12763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78105</xdr:rowOff>
    </xdr:from>
    <xdr:to>
      <xdr:col>71</xdr:col>
      <xdr:colOff>177800</xdr:colOff>
      <xdr:row>80</xdr:row>
      <xdr:rowOff>135255</xdr:rowOff>
    </xdr:to>
    <xdr:cxnSp macro="">
      <xdr:nvCxnSpPr>
        <xdr:cNvPr id="481" name="直線コネクタ 480"/>
        <xdr:cNvCxnSpPr/>
      </xdr:nvCxnSpPr>
      <xdr:spPr>
        <a:xfrm>
          <a:off x="12814300" y="137941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144780</xdr:rowOff>
    </xdr:from>
    <xdr:ext cx="405130" cy="257810"/>
    <xdr:sp macro="" textlink="">
      <xdr:nvSpPr>
        <xdr:cNvPr id="482" name="n_1aveValue【消防施設】&#10;有形固定資産減価償却率"/>
        <xdr:cNvSpPr txBox="1"/>
      </xdr:nvSpPr>
      <xdr:spPr>
        <a:xfrm>
          <a:off x="15266035" y="14032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150495</xdr:rowOff>
    </xdr:from>
    <xdr:ext cx="403860" cy="259080"/>
    <xdr:sp macro="" textlink="">
      <xdr:nvSpPr>
        <xdr:cNvPr id="483" name="n_2aveValue【消防施設】&#10;有形固定資産減価償却率"/>
        <xdr:cNvSpPr txBox="1"/>
      </xdr:nvSpPr>
      <xdr:spPr>
        <a:xfrm>
          <a:off x="14389735" y="14037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112395</xdr:rowOff>
    </xdr:from>
    <xdr:ext cx="403860" cy="257810"/>
    <xdr:sp macro="" textlink="">
      <xdr:nvSpPr>
        <xdr:cNvPr id="484" name="n_3aveValue【消防施設】&#10;有形固定資産減価償却率"/>
        <xdr:cNvSpPr txBox="1"/>
      </xdr:nvSpPr>
      <xdr:spPr>
        <a:xfrm>
          <a:off x="13500735" y="13999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97790</xdr:rowOff>
    </xdr:from>
    <xdr:ext cx="403860" cy="257810"/>
    <xdr:sp macro="" textlink="">
      <xdr:nvSpPr>
        <xdr:cNvPr id="485" name="n_4aveValue【消防施設】&#10;有形固定資産減価償却率"/>
        <xdr:cNvSpPr txBox="1"/>
      </xdr:nvSpPr>
      <xdr:spPr>
        <a:xfrm>
          <a:off x="12611735" y="13985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145415</xdr:rowOff>
    </xdr:from>
    <xdr:ext cx="405130" cy="257810"/>
    <xdr:sp macro="" textlink="">
      <xdr:nvSpPr>
        <xdr:cNvPr id="486" name="n_1mainValue【消防施設】&#10;有形固定資産減価償却率"/>
        <xdr:cNvSpPr txBox="1"/>
      </xdr:nvSpPr>
      <xdr:spPr>
        <a:xfrm>
          <a:off x="15266035" y="13689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88265</xdr:rowOff>
    </xdr:from>
    <xdr:ext cx="403860" cy="257810"/>
    <xdr:sp macro="" textlink="">
      <xdr:nvSpPr>
        <xdr:cNvPr id="487" name="n_2mainValue【消防施設】&#10;有形固定資産減価償却率"/>
        <xdr:cNvSpPr txBox="1"/>
      </xdr:nvSpPr>
      <xdr:spPr>
        <a:xfrm>
          <a:off x="14389735" y="13632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31115</xdr:rowOff>
    </xdr:from>
    <xdr:ext cx="403860" cy="257810"/>
    <xdr:sp macro="" textlink="">
      <xdr:nvSpPr>
        <xdr:cNvPr id="488" name="n_3mainValue【消防施設】&#10;有形固定資産減価償却率"/>
        <xdr:cNvSpPr txBox="1"/>
      </xdr:nvSpPr>
      <xdr:spPr>
        <a:xfrm>
          <a:off x="13500735" y="13575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145415</xdr:rowOff>
    </xdr:from>
    <xdr:ext cx="403860" cy="257810"/>
    <xdr:sp macro="" textlink="">
      <xdr:nvSpPr>
        <xdr:cNvPr id="489" name="n_4mainValue【消防施設】&#10;有形固定資産減価償却率"/>
        <xdr:cNvSpPr txBox="1"/>
      </xdr:nvSpPr>
      <xdr:spPr>
        <a:xfrm>
          <a:off x="12611735" y="13518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498" name="テキスト ボックス 49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0" name="直線コネクタ 49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501" name="テキスト ボックス 500"/>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2" name="直線コネクタ 50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503" name="テキスト ボックス 502"/>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4" name="直線コネクタ 50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505" name="テキスト ボックス 504"/>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6" name="直線コネクタ 50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507" name="テキスト ボックス 506"/>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8" name="直線コネクタ 50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509" name="テキスト ボックス 508"/>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11" name="テキスト ボックス 510"/>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86</xdr:row>
      <xdr:rowOff>102870</xdr:rowOff>
    </xdr:to>
    <xdr:cxnSp macro="">
      <xdr:nvCxnSpPr>
        <xdr:cNvPr id="513" name="直線コネクタ 512"/>
        <xdr:cNvCxnSpPr/>
      </xdr:nvCxnSpPr>
      <xdr:spPr>
        <a:xfrm flipV="1">
          <a:off x="22160865" y="1329690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514"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15" name="直線コネクタ 514"/>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41910</xdr:rowOff>
    </xdr:from>
    <xdr:ext cx="469900" cy="257810"/>
    <xdr:sp macro="" textlink="">
      <xdr:nvSpPr>
        <xdr:cNvPr id="516" name="【消防施設】&#10;一人当たり面積最大値テキスト"/>
        <xdr:cNvSpPr txBox="1"/>
      </xdr:nvSpPr>
      <xdr:spPr>
        <a:xfrm>
          <a:off x="22199600" y="13072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17" name="直線コネクタ 516"/>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6350</xdr:rowOff>
    </xdr:from>
    <xdr:ext cx="469900" cy="257810"/>
    <xdr:sp macro="" textlink="">
      <xdr:nvSpPr>
        <xdr:cNvPr id="518" name="【消防施設】&#10;一人当たり面積平均値テキスト"/>
        <xdr:cNvSpPr txBox="1"/>
      </xdr:nvSpPr>
      <xdr:spPr>
        <a:xfrm>
          <a:off x="22199600" y="144081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154940</xdr:rowOff>
    </xdr:from>
    <xdr:to>
      <xdr:col>116</xdr:col>
      <xdr:colOff>114300</xdr:colOff>
      <xdr:row>85</xdr:row>
      <xdr:rowOff>85090</xdr:rowOff>
    </xdr:to>
    <xdr:sp macro="" textlink="">
      <xdr:nvSpPr>
        <xdr:cNvPr id="519" name="フローチャート: 判断 518"/>
        <xdr:cNvSpPr/>
      </xdr:nvSpPr>
      <xdr:spPr>
        <a:xfrm>
          <a:off x="221107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520" name="フローチャート: 判断 519"/>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521" name="フローチャート: 判断 520"/>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xdr:rowOff>
    </xdr:from>
    <xdr:to>
      <xdr:col>102</xdr:col>
      <xdr:colOff>165100</xdr:colOff>
      <xdr:row>85</xdr:row>
      <xdr:rowOff>111760</xdr:rowOff>
    </xdr:to>
    <xdr:sp macro="" textlink="">
      <xdr:nvSpPr>
        <xdr:cNvPr id="522" name="フローチャート: 判断 521"/>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40640</xdr:rowOff>
    </xdr:from>
    <xdr:to>
      <xdr:col>98</xdr:col>
      <xdr:colOff>38100</xdr:colOff>
      <xdr:row>85</xdr:row>
      <xdr:rowOff>142240</xdr:rowOff>
    </xdr:to>
    <xdr:sp macro="" textlink="">
      <xdr:nvSpPr>
        <xdr:cNvPr id="523" name="フローチャート: 判断 522"/>
        <xdr:cNvSpPr/>
      </xdr:nvSpPr>
      <xdr:spPr>
        <a:xfrm>
          <a:off x="18605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24" name="テキスト ボックス 5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25" name="テキスト ボックス 5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26" name="テキスト ボックス 5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27" name="テキスト ボックス 5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28" name="テキスト ボックス 5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529" name="楕円 528"/>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138430</xdr:rowOff>
    </xdr:from>
    <xdr:ext cx="469900" cy="259080"/>
    <xdr:sp macro="" textlink="">
      <xdr:nvSpPr>
        <xdr:cNvPr id="530" name="【消防施設】&#10;一人当たり面積該当値テキスト"/>
        <xdr:cNvSpPr txBox="1"/>
      </xdr:nvSpPr>
      <xdr:spPr>
        <a:xfrm>
          <a:off x="22199600" y="1471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531" name="楕円 530"/>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102870</xdr:rowOff>
    </xdr:from>
    <xdr:to>
      <xdr:col>116</xdr:col>
      <xdr:colOff>63500</xdr:colOff>
      <xdr:row>86</xdr:row>
      <xdr:rowOff>102870</xdr:rowOff>
    </xdr:to>
    <xdr:cxnSp macro="">
      <xdr:nvCxnSpPr>
        <xdr:cNvPr id="532" name="直線コネクタ 531"/>
        <xdr:cNvCxnSpPr/>
      </xdr:nvCxnSpPr>
      <xdr:spPr>
        <a:xfrm>
          <a:off x="21323300" y="14847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533" name="楕円 532"/>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534" name="直線コネクタ 533"/>
        <xdr:cNvCxnSpPr/>
      </xdr:nvCxnSpPr>
      <xdr:spPr>
        <a:xfrm>
          <a:off x="20434300" y="1484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153670</xdr:rowOff>
    </xdr:to>
    <xdr:sp macro="" textlink="">
      <xdr:nvSpPr>
        <xdr:cNvPr id="535" name="楕円 534"/>
        <xdr:cNvSpPr/>
      </xdr:nvSpPr>
      <xdr:spPr>
        <a:xfrm>
          <a:off x="19494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102870</xdr:rowOff>
    </xdr:from>
    <xdr:to>
      <xdr:col>107</xdr:col>
      <xdr:colOff>50800</xdr:colOff>
      <xdr:row>86</xdr:row>
      <xdr:rowOff>102870</xdr:rowOff>
    </xdr:to>
    <xdr:cxnSp macro="">
      <xdr:nvCxnSpPr>
        <xdr:cNvPr id="536" name="直線コネクタ 535"/>
        <xdr:cNvCxnSpPr/>
      </xdr:nvCxnSpPr>
      <xdr:spPr>
        <a:xfrm>
          <a:off x="19545300" y="1484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52070</xdr:rowOff>
    </xdr:from>
    <xdr:to>
      <xdr:col>98</xdr:col>
      <xdr:colOff>38100</xdr:colOff>
      <xdr:row>86</xdr:row>
      <xdr:rowOff>153670</xdr:rowOff>
    </xdr:to>
    <xdr:sp macro="" textlink="">
      <xdr:nvSpPr>
        <xdr:cNvPr id="537" name="楕円 536"/>
        <xdr:cNvSpPr/>
      </xdr:nvSpPr>
      <xdr:spPr>
        <a:xfrm>
          <a:off x="18605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102870</xdr:rowOff>
    </xdr:from>
    <xdr:to>
      <xdr:col>102</xdr:col>
      <xdr:colOff>114300</xdr:colOff>
      <xdr:row>86</xdr:row>
      <xdr:rowOff>102870</xdr:rowOff>
    </xdr:to>
    <xdr:cxnSp macro="">
      <xdr:nvCxnSpPr>
        <xdr:cNvPr id="538" name="直線コネクタ 537"/>
        <xdr:cNvCxnSpPr/>
      </xdr:nvCxnSpPr>
      <xdr:spPr>
        <a:xfrm>
          <a:off x="18656300" y="1484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124460</xdr:rowOff>
    </xdr:from>
    <xdr:ext cx="469900" cy="259080"/>
    <xdr:sp macro="" textlink="">
      <xdr:nvSpPr>
        <xdr:cNvPr id="539" name="n_1aveValue【消防施設】&#10;一人当たり面積"/>
        <xdr:cNvSpPr txBox="1"/>
      </xdr:nvSpPr>
      <xdr:spPr>
        <a:xfrm>
          <a:off x="2107565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128270</xdr:rowOff>
    </xdr:from>
    <xdr:ext cx="468630" cy="259080"/>
    <xdr:sp macro="" textlink="">
      <xdr:nvSpPr>
        <xdr:cNvPr id="540" name="n_2aveValue【消防施設】&#10;一人当たり面積"/>
        <xdr:cNvSpPr txBox="1"/>
      </xdr:nvSpPr>
      <xdr:spPr>
        <a:xfrm>
          <a:off x="20199350" y="14358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128270</xdr:rowOff>
    </xdr:from>
    <xdr:ext cx="468630" cy="259080"/>
    <xdr:sp macro="" textlink="">
      <xdr:nvSpPr>
        <xdr:cNvPr id="541" name="n_3aveValue【消防施設】&#10;一人当たり面積"/>
        <xdr:cNvSpPr txBox="1"/>
      </xdr:nvSpPr>
      <xdr:spPr>
        <a:xfrm>
          <a:off x="19310350" y="14358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158750</xdr:rowOff>
    </xdr:from>
    <xdr:ext cx="468630" cy="259080"/>
    <xdr:sp macro="" textlink="">
      <xdr:nvSpPr>
        <xdr:cNvPr id="542" name="n_4aveValue【消防施設】&#10;一人当たり面積"/>
        <xdr:cNvSpPr txBox="1"/>
      </xdr:nvSpPr>
      <xdr:spPr>
        <a:xfrm>
          <a:off x="18421350" y="14389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144780</xdr:rowOff>
    </xdr:from>
    <xdr:ext cx="469900" cy="257810"/>
    <xdr:sp macro="" textlink="">
      <xdr:nvSpPr>
        <xdr:cNvPr id="543" name="n_1mainValue【消防施設】&#10;一人当たり面積"/>
        <xdr:cNvSpPr txBox="1"/>
      </xdr:nvSpPr>
      <xdr:spPr>
        <a:xfrm>
          <a:off x="21075650" y="14889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144780</xdr:rowOff>
    </xdr:from>
    <xdr:ext cx="468630" cy="257810"/>
    <xdr:sp macro="" textlink="">
      <xdr:nvSpPr>
        <xdr:cNvPr id="544" name="n_2mainValue【消防施設】&#10;一人当たり面積"/>
        <xdr:cNvSpPr txBox="1"/>
      </xdr:nvSpPr>
      <xdr:spPr>
        <a:xfrm>
          <a:off x="20199350" y="14889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144780</xdr:rowOff>
    </xdr:from>
    <xdr:ext cx="468630" cy="257810"/>
    <xdr:sp macro="" textlink="">
      <xdr:nvSpPr>
        <xdr:cNvPr id="545" name="n_3mainValue【消防施設】&#10;一人当たり面積"/>
        <xdr:cNvSpPr txBox="1"/>
      </xdr:nvSpPr>
      <xdr:spPr>
        <a:xfrm>
          <a:off x="19310350" y="14889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144780</xdr:rowOff>
    </xdr:from>
    <xdr:ext cx="468630" cy="257810"/>
    <xdr:sp macro="" textlink="">
      <xdr:nvSpPr>
        <xdr:cNvPr id="546" name="n_4mainValue【消防施設】&#10;一人当たり面積"/>
        <xdr:cNvSpPr txBox="1"/>
      </xdr:nvSpPr>
      <xdr:spPr>
        <a:xfrm>
          <a:off x="18421350" y="14889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55" name="テキスト ボックス 55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557" name="テキスト ボックス 55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58" name="直線コネクタ 5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559" name="テキスト ボックス 55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60" name="直線コネクタ 5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61" name="テキスト ボックス 5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62" name="直線コネクタ 5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563" name="テキスト ボックス 56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64" name="直線コネクタ 5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65" name="テキスト ボックス 5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66" name="直線コネクタ 5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7" name="テキスト ボックス 5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8" name="直線コネクタ 5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569" name="テキスト ボックス 56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572" name="直線コネクタ 571"/>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573"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74" name="直線コネクタ 573"/>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7810"/>
    <xdr:sp macro="" textlink="">
      <xdr:nvSpPr>
        <xdr:cNvPr id="575" name="【庁舎】&#10;有形固定資産減価償却率最大値テキスト"/>
        <xdr:cNvSpPr txBox="1"/>
      </xdr:nvSpPr>
      <xdr:spPr>
        <a:xfrm>
          <a:off x="16357600" y="1696021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576" name="直線コネクタ 575"/>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43180</xdr:rowOff>
    </xdr:from>
    <xdr:ext cx="405130" cy="257810"/>
    <xdr:sp macro="" textlink="">
      <xdr:nvSpPr>
        <xdr:cNvPr id="577" name="【庁舎】&#10;有形固定資産減価償却率平均値テキスト"/>
        <xdr:cNvSpPr txBox="1"/>
      </xdr:nvSpPr>
      <xdr:spPr>
        <a:xfrm>
          <a:off x="16357600" y="177025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578" name="フローチャート: 判断 577"/>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170815</xdr:rowOff>
    </xdr:from>
    <xdr:to>
      <xdr:col>81</xdr:col>
      <xdr:colOff>101600</xdr:colOff>
      <xdr:row>104</xdr:row>
      <xdr:rowOff>100965</xdr:rowOff>
    </xdr:to>
    <xdr:sp macro="" textlink="">
      <xdr:nvSpPr>
        <xdr:cNvPr id="579" name="フローチャート: 判断 578"/>
        <xdr:cNvSpPr/>
      </xdr:nvSpPr>
      <xdr:spPr>
        <a:xfrm>
          <a:off x="15430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80" name="フローチャート: 判断 579"/>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581" name="フローチャート: 判断 580"/>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153035</xdr:rowOff>
    </xdr:from>
    <xdr:to>
      <xdr:col>67</xdr:col>
      <xdr:colOff>101600</xdr:colOff>
      <xdr:row>104</xdr:row>
      <xdr:rowOff>83185</xdr:rowOff>
    </xdr:to>
    <xdr:sp macro="" textlink="">
      <xdr:nvSpPr>
        <xdr:cNvPr id="582" name="フローチャート: 判断 581"/>
        <xdr:cNvSpPr/>
      </xdr:nvSpPr>
      <xdr:spPr>
        <a:xfrm>
          <a:off x="12763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83" name="テキスト ボックス 5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84" name="テキスト ボックス 5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5" name="テキスト ボックス 5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6" name="テキスト ボックス 5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7" name="テキスト ボックス 5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110490</xdr:rowOff>
    </xdr:from>
    <xdr:to>
      <xdr:col>85</xdr:col>
      <xdr:colOff>177800</xdr:colOff>
      <xdr:row>105</xdr:row>
      <xdr:rowOff>40640</xdr:rowOff>
    </xdr:to>
    <xdr:sp macro="" textlink="">
      <xdr:nvSpPr>
        <xdr:cNvPr id="588" name="楕円 587"/>
        <xdr:cNvSpPr/>
      </xdr:nvSpPr>
      <xdr:spPr>
        <a:xfrm>
          <a:off x="16268700" y="179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88900</xdr:rowOff>
    </xdr:from>
    <xdr:ext cx="405130" cy="257810"/>
    <xdr:sp macro="" textlink="">
      <xdr:nvSpPr>
        <xdr:cNvPr id="589" name="【庁舎】&#10;有形固定資産減価償却率該当値テキスト"/>
        <xdr:cNvSpPr txBox="1"/>
      </xdr:nvSpPr>
      <xdr:spPr>
        <a:xfrm>
          <a:off x="16357600" y="17919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77470</xdr:rowOff>
    </xdr:from>
    <xdr:to>
      <xdr:col>81</xdr:col>
      <xdr:colOff>101600</xdr:colOff>
      <xdr:row>105</xdr:row>
      <xdr:rowOff>7620</xdr:rowOff>
    </xdr:to>
    <xdr:sp macro="" textlink="">
      <xdr:nvSpPr>
        <xdr:cNvPr id="590" name="楕円 589"/>
        <xdr:cNvSpPr/>
      </xdr:nvSpPr>
      <xdr:spPr>
        <a:xfrm>
          <a:off x="15430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128270</xdr:rowOff>
    </xdr:from>
    <xdr:to>
      <xdr:col>85</xdr:col>
      <xdr:colOff>127000</xdr:colOff>
      <xdr:row>104</xdr:row>
      <xdr:rowOff>161290</xdr:rowOff>
    </xdr:to>
    <xdr:cxnSp macro="">
      <xdr:nvCxnSpPr>
        <xdr:cNvPr id="591" name="直線コネクタ 590"/>
        <xdr:cNvCxnSpPr/>
      </xdr:nvCxnSpPr>
      <xdr:spPr>
        <a:xfrm>
          <a:off x="15481300" y="179590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45085</xdr:rowOff>
    </xdr:from>
    <xdr:to>
      <xdr:col>76</xdr:col>
      <xdr:colOff>165100</xdr:colOff>
      <xdr:row>104</xdr:row>
      <xdr:rowOff>146685</xdr:rowOff>
    </xdr:to>
    <xdr:sp macro="" textlink="">
      <xdr:nvSpPr>
        <xdr:cNvPr id="592" name="楕円 591"/>
        <xdr:cNvSpPr/>
      </xdr:nvSpPr>
      <xdr:spPr>
        <a:xfrm>
          <a:off x="145415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95885</xdr:rowOff>
    </xdr:from>
    <xdr:to>
      <xdr:col>81</xdr:col>
      <xdr:colOff>50800</xdr:colOff>
      <xdr:row>104</xdr:row>
      <xdr:rowOff>128270</xdr:rowOff>
    </xdr:to>
    <xdr:cxnSp macro="">
      <xdr:nvCxnSpPr>
        <xdr:cNvPr id="593" name="直線コネクタ 592"/>
        <xdr:cNvCxnSpPr/>
      </xdr:nvCxnSpPr>
      <xdr:spPr>
        <a:xfrm>
          <a:off x="14592300" y="179266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594" name="楕円 593"/>
        <xdr:cNvSpPr/>
      </xdr:nvSpPr>
      <xdr:spPr>
        <a:xfrm>
          <a:off x="13652500" y="178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63500</xdr:rowOff>
    </xdr:from>
    <xdr:to>
      <xdr:col>76</xdr:col>
      <xdr:colOff>114300</xdr:colOff>
      <xdr:row>104</xdr:row>
      <xdr:rowOff>95885</xdr:rowOff>
    </xdr:to>
    <xdr:cxnSp macro="">
      <xdr:nvCxnSpPr>
        <xdr:cNvPr id="595" name="直線コネクタ 594"/>
        <xdr:cNvCxnSpPr/>
      </xdr:nvCxnSpPr>
      <xdr:spPr>
        <a:xfrm>
          <a:off x="13703300" y="178943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164465</xdr:rowOff>
    </xdr:from>
    <xdr:to>
      <xdr:col>67</xdr:col>
      <xdr:colOff>101600</xdr:colOff>
      <xdr:row>104</xdr:row>
      <xdr:rowOff>94615</xdr:rowOff>
    </xdr:to>
    <xdr:sp macro="" textlink="">
      <xdr:nvSpPr>
        <xdr:cNvPr id="596" name="楕円 595"/>
        <xdr:cNvSpPr/>
      </xdr:nvSpPr>
      <xdr:spPr>
        <a:xfrm>
          <a:off x="1276350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43815</xdr:rowOff>
    </xdr:from>
    <xdr:to>
      <xdr:col>71</xdr:col>
      <xdr:colOff>177800</xdr:colOff>
      <xdr:row>104</xdr:row>
      <xdr:rowOff>63500</xdr:rowOff>
    </xdr:to>
    <xdr:cxnSp macro="">
      <xdr:nvCxnSpPr>
        <xdr:cNvPr id="597" name="直線コネクタ 596"/>
        <xdr:cNvCxnSpPr/>
      </xdr:nvCxnSpPr>
      <xdr:spPr>
        <a:xfrm>
          <a:off x="12814300" y="178746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117475</xdr:rowOff>
    </xdr:from>
    <xdr:ext cx="405130" cy="259080"/>
    <xdr:sp macro="" textlink="">
      <xdr:nvSpPr>
        <xdr:cNvPr id="598" name="n_1aveValue【庁舎】&#10;有形固定資産減価償却率"/>
        <xdr:cNvSpPr txBox="1"/>
      </xdr:nvSpPr>
      <xdr:spPr>
        <a:xfrm>
          <a:off x="15266035" y="1760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74930</xdr:rowOff>
    </xdr:from>
    <xdr:ext cx="403860" cy="257810"/>
    <xdr:sp macro="" textlink="">
      <xdr:nvSpPr>
        <xdr:cNvPr id="599" name="n_2aveValue【庁舎】&#10;有形固定資産減価償却率"/>
        <xdr:cNvSpPr txBox="1"/>
      </xdr:nvSpPr>
      <xdr:spPr>
        <a:xfrm>
          <a:off x="14389735" y="17562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97790</xdr:rowOff>
    </xdr:from>
    <xdr:ext cx="403860" cy="257810"/>
    <xdr:sp macro="" textlink="">
      <xdr:nvSpPr>
        <xdr:cNvPr id="600" name="n_3aveValue【庁舎】&#10;有形固定資産減価償却率"/>
        <xdr:cNvSpPr txBox="1"/>
      </xdr:nvSpPr>
      <xdr:spPr>
        <a:xfrm>
          <a:off x="13500735" y="1758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99695</xdr:rowOff>
    </xdr:from>
    <xdr:ext cx="403860" cy="257810"/>
    <xdr:sp macro="" textlink="">
      <xdr:nvSpPr>
        <xdr:cNvPr id="601" name="n_4aveValue【庁舎】&#10;有形固定資産減価償却率"/>
        <xdr:cNvSpPr txBox="1"/>
      </xdr:nvSpPr>
      <xdr:spPr>
        <a:xfrm>
          <a:off x="12611735" y="17587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170180</xdr:rowOff>
    </xdr:from>
    <xdr:ext cx="405130" cy="259080"/>
    <xdr:sp macro="" textlink="">
      <xdr:nvSpPr>
        <xdr:cNvPr id="602" name="n_1mainValue【庁舎】&#10;有形固定資産減価償却率"/>
        <xdr:cNvSpPr txBox="1"/>
      </xdr:nvSpPr>
      <xdr:spPr>
        <a:xfrm>
          <a:off x="15266035" y="1800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137795</xdr:rowOff>
    </xdr:from>
    <xdr:ext cx="403860" cy="259080"/>
    <xdr:sp macro="" textlink="">
      <xdr:nvSpPr>
        <xdr:cNvPr id="603" name="n_2mainValue【庁舎】&#10;有形固定資産減価償却率"/>
        <xdr:cNvSpPr txBox="1"/>
      </xdr:nvSpPr>
      <xdr:spPr>
        <a:xfrm>
          <a:off x="14389735" y="17968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104775</xdr:rowOff>
    </xdr:from>
    <xdr:ext cx="403860" cy="259080"/>
    <xdr:sp macro="" textlink="">
      <xdr:nvSpPr>
        <xdr:cNvPr id="604" name="n_3mainValue【庁舎】&#10;有形固定資産減価償却率"/>
        <xdr:cNvSpPr txBox="1"/>
      </xdr:nvSpPr>
      <xdr:spPr>
        <a:xfrm>
          <a:off x="13500735" y="17935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86360</xdr:rowOff>
    </xdr:from>
    <xdr:ext cx="403860" cy="257810"/>
    <xdr:sp macro="" textlink="">
      <xdr:nvSpPr>
        <xdr:cNvPr id="605" name="n_4mainValue【庁舎】&#10;有形固定資産減価償却率"/>
        <xdr:cNvSpPr txBox="1"/>
      </xdr:nvSpPr>
      <xdr:spPr>
        <a:xfrm>
          <a:off x="12611735" y="17917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14" name="テキスト ボックス 61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16" name="直線コネクタ 61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617" name="テキスト ボックス 616"/>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18" name="直線コネクタ 61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619" name="テキスト ボックス 618"/>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20" name="直線コネクタ 61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621" name="テキスト ボックス 620"/>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22" name="直線コネクタ 62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623" name="テキスト ボックス 622"/>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24" name="直線コネクタ 62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625" name="テキスト ボックス 624"/>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26" name="直線コネクタ 62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627" name="テキスト ボックス 626"/>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29" name="テキスト ボックス 628"/>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95885</xdr:rowOff>
    </xdr:from>
    <xdr:to>
      <xdr:col>116</xdr:col>
      <xdr:colOff>62865</xdr:colOff>
      <xdr:row>109</xdr:row>
      <xdr:rowOff>34290</xdr:rowOff>
    </xdr:to>
    <xdr:cxnSp macro="">
      <xdr:nvCxnSpPr>
        <xdr:cNvPr id="631" name="直線コネクタ 630"/>
        <xdr:cNvCxnSpPr/>
      </xdr:nvCxnSpPr>
      <xdr:spPr>
        <a:xfrm flipV="1">
          <a:off x="22160865" y="1724088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38100</xdr:rowOff>
    </xdr:from>
    <xdr:ext cx="469900" cy="259080"/>
    <xdr:sp macro="" textlink="">
      <xdr:nvSpPr>
        <xdr:cNvPr id="632" name="【庁舎】&#10;一人当たり面積最小値テキスト"/>
        <xdr:cNvSpPr txBox="1"/>
      </xdr:nvSpPr>
      <xdr:spPr>
        <a:xfrm>
          <a:off x="22199600" y="187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34290</xdr:rowOff>
    </xdr:from>
    <xdr:to>
      <xdr:col>116</xdr:col>
      <xdr:colOff>152400</xdr:colOff>
      <xdr:row>109</xdr:row>
      <xdr:rowOff>34290</xdr:rowOff>
    </xdr:to>
    <xdr:cxnSp macro="">
      <xdr:nvCxnSpPr>
        <xdr:cNvPr id="633" name="直線コネクタ 632"/>
        <xdr:cNvCxnSpPr/>
      </xdr:nvCxnSpPr>
      <xdr:spPr>
        <a:xfrm>
          <a:off x="22072600" y="1872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42545</xdr:rowOff>
    </xdr:from>
    <xdr:ext cx="469900" cy="257810"/>
    <xdr:sp macro="" textlink="">
      <xdr:nvSpPr>
        <xdr:cNvPr id="634" name="【庁舎】&#10;一人当たり面積最大値テキスト"/>
        <xdr:cNvSpPr txBox="1"/>
      </xdr:nvSpPr>
      <xdr:spPr>
        <a:xfrm>
          <a:off x="22199600" y="17016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95885</xdr:rowOff>
    </xdr:from>
    <xdr:to>
      <xdr:col>116</xdr:col>
      <xdr:colOff>152400</xdr:colOff>
      <xdr:row>100</xdr:row>
      <xdr:rowOff>95885</xdr:rowOff>
    </xdr:to>
    <xdr:cxnSp macro="">
      <xdr:nvCxnSpPr>
        <xdr:cNvPr id="635" name="直線コネクタ 634"/>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154940</xdr:rowOff>
    </xdr:from>
    <xdr:ext cx="469900" cy="257810"/>
    <xdr:sp macro="" textlink="">
      <xdr:nvSpPr>
        <xdr:cNvPr id="636" name="【庁舎】&#10;一人当たり面積平均値テキスト"/>
        <xdr:cNvSpPr txBox="1"/>
      </xdr:nvSpPr>
      <xdr:spPr>
        <a:xfrm>
          <a:off x="22199600" y="183286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132080</xdr:rowOff>
    </xdr:from>
    <xdr:to>
      <xdr:col>116</xdr:col>
      <xdr:colOff>114300</xdr:colOff>
      <xdr:row>108</xdr:row>
      <xdr:rowOff>61595</xdr:rowOff>
    </xdr:to>
    <xdr:sp macro="" textlink="">
      <xdr:nvSpPr>
        <xdr:cNvPr id="637" name="フローチャート: 判断 636"/>
        <xdr:cNvSpPr/>
      </xdr:nvSpPr>
      <xdr:spPr>
        <a:xfrm>
          <a:off x="22110700" y="1847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157480</xdr:rowOff>
    </xdr:from>
    <xdr:to>
      <xdr:col>112</xdr:col>
      <xdr:colOff>38100</xdr:colOff>
      <xdr:row>108</xdr:row>
      <xdr:rowOff>87630</xdr:rowOff>
    </xdr:to>
    <xdr:sp macro="" textlink="">
      <xdr:nvSpPr>
        <xdr:cNvPr id="638" name="フローチャート: 判断 637"/>
        <xdr:cNvSpPr/>
      </xdr:nvSpPr>
      <xdr:spPr>
        <a:xfrm>
          <a:off x="21272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157480</xdr:rowOff>
    </xdr:from>
    <xdr:to>
      <xdr:col>107</xdr:col>
      <xdr:colOff>101600</xdr:colOff>
      <xdr:row>108</xdr:row>
      <xdr:rowOff>87630</xdr:rowOff>
    </xdr:to>
    <xdr:sp macro="" textlink="">
      <xdr:nvSpPr>
        <xdr:cNvPr id="639" name="フローチャート: 判断 638"/>
        <xdr:cNvSpPr/>
      </xdr:nvSpPr>
      <xdr:spPr>
        <a:xfrm>
          <a:off x="20383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640" name="フローチャート: 判断 639"/>
        <xdr:cNvSpPr/>
      </xdr:nvSpPr>
      <xdr:spPr>
        <a:xfrm>
          <a:off x="19494500" y="185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164465</xdr:rowOff>
    </xdr:from>
    <xdr:to>
      <xdr:col>98</xdr:col>
      <xdr:colOff>38100</xdr:colOff>
      <xdr:row>108</xdr:row>
      <xdr:rowOff>94615</xdr:rowOff>
    </xdr:to>
    <xdr:sp macro="" textlink="">
      <xdr:nvSpPr>
        <xdr:cNvPr id="641" name="フローチャート: 判断 640"/>
        <xdr:cNvSpPr/>
      </xdr:nvSpPr>
      <xdr:spPr>
        <a:xfrm>
          <a:off x="18605500" y="185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42" name="テキスト ボックス 64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43" name="テキスト ボックス 64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44" name="テキスト ボックス 64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45" name="テキスト ボックス 64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46" name="テキスト ボックス 64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647" name="楕円 646"/>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144780</xdr:rowOff>
    </xdr:from>
    <xdr:ext cx="469900" cy="257810"/>
    <xdr:sp macro="" textlink="">
      <xdr:nvSpPr>
        <xdr:cNvPr id="648" name="【庁舎】&#10;一人当たり面積該当値テキスト"/>
        <xdr:cNvSpPr txBox="1"/>
      </xdr:nvSpPr>
      <xdr:spPr>
        <a:xfrm>
          <a:off x="22199600" y="18489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49" name="楕円 648"/>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650" name="直線コネクタ 649"/>
        <xdr:cNvCxnSpPr/>
      </xdr:nvCxnSpPr>
      <xdr:spPr>
        <a:xfrm>
          <a:off x="21323300" y="185623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165100</xdr:rowOff>
    </xdr:from>
    <xdr:to>
      <xdr:col>107</xdr:col>
      <xdr:colOff>101600</xdr:colOff>
      <xdr:row>108</xdr:row>
      <xdr:rowOff>95250</xdr:rowOff>
    </xdr:to>
    <xdr:sp macro="" textlink="">
      <xdr:nvSpPr>
        <xdr:cNvPr id="651" name="楕円 650"/>
        <xdr:cNvSpPr/>
      </xdr:nvSpPr>
      <xdr:spPr>
        <a:xfrm>
          <a:off x="20383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44450</xdr:rowOff>
    </xdr:from>
    <xdr:to>
      <xdr:col>111</xdr:col>
      <xdr:colOff>177800</xdr:colOff>
      <xdr:row>108</xdr:row>
      <xdr:rowOff>45720</xdr:rowOff>
    </xdr:to>
    <xdr:cxnSp macro="">
      <xdr:nvCxnSpPr>
        <xdr:cNvPr id="652" name="直線コネクタ 651"/>
        <xdr:cNvCxnSpPr/>
      </xdr:nvCxnSpPr>
      <xdr:spPr>
        <a:xfrm>
          <a:off x="20434300" y="18561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165100</xdr:rowOff>
    </xdr:from>
    <xdr:to>
      <xdr:col>102</xdr:col>
      <xdr:colOff>165100</xdr:colOff>
      <xdr:row>108</xdr:row>
      <xdr:rowOff>95250</xdr:rowOff>
    </xdr:to>
    <xdr:sp macro="" textlink="">
      <xdr:nvSpPr>
        <xdr:cNvPr id="653" name="楕円 652"/>
        <xdr:cNvSpPr/>
      </xdr:nvSpPr>
      <xdr:spPr>
        <a:xfrm>
          <a:off x="19494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44450</xdr:rowOff>
    </xdr:from>
    <xdr:to>
      <xdr:col>107</xdr:col>
      <xdr:colOff>50800</xdr:colOff>
      <xdr:row>108</xdr:row>
      <xdr:rowOff>44450</xdr:rowOff>
    </xdr:to>
    <xdr:cxnSp macro="">
      <xdr:nvCxnSpPr>
        <xdr:cNvPr id="654" name="直線コネクタ 653"/>
        <xdr:cNvCxnSpPr/>
      </xdr:nvCxnSpPr>
      <xdr:spPr>
        <a:xfrm>
          <a:off x="19545300" y="18561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12065</xdr:rowOff>
    </xdr:from>
    <xdr:to>
      <xdr:col>98</xdr:col>
      <xdr:colOff>38100</xdr:colOff>
      <xdr:row>108</xdr:row>
      <xdr:rowOff>113665</xdr:rowOff>
    </xdr:to>
    <xdr:sp macro="" textlink="">
      <xdr:nvSpPr>
        <xdr:cNvPr id="655" name="楕円 654"/>
        <xdr:cNvSpPr/>
      </xdr:nvSpPr>
      <xdr:spPr>
        <a:xfrm>
          <a:off x="18605500" y="185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44450</xdr:rowOff>
    </xdr:from>
    <xdr:to>
      <xdr:col>102</xdr:col>
      <xdr:colOff>114300</xdr:colOff>
      <xdr:row>108</xdr:row>
      <xdr:rowOff>63500</xdr:rowOff>
    </xdr:to>
    <xdr:cxnSp macro="">
      <xdr:nvCxnSpPr>
        <xdr:cNvPr id="656" name="直線コネクタ 655"/>
        <xdr:cNvCxnSpPr/>
      </xdr:nvCxnSpPr>
      <xdr:spPr>
        <a:xfrm flipV="1">
          <a:off x="18656300" y="18561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104140</xdr:rowOff>
    </xdr:from>
    <xdr:ext cx="469900" cy="259080"/>
    <xdr:sp macro="" textlink="">
      <xdr:nvSpPr>
        <xdr:cNvPr id="657" name="n_1aveValue【庁舎】&#10;一人当たり面積"/>
        <xdr:cNvSpPr txBox="1"/>
      </xdr:nvSpPr>
      <xdr:spPr>
        <a:xfrm>
          <a:off x="21075650" y="1827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104140</xdr:rowOff>
    </xdr:from>
    <xdr:ext cx="468630" cy="259080"/>
    <xdr:sp macro="" textlink="">
      <xdr:nvSpPr>
        <xdr:cNvPr id="658" name="n_2aveValue【庁舎】&#10;一人当たり面積"/>
        <xdr:cNvSpPr txBox="1"/>
      </xdr:nvSpPr>
      <xdr:spPr>
        <a:xfrm>
          <a:off x="20199350" y="18277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107315</xdr:rowOff>
    </xdr:from>
    <xdr:ext cx="468630" cy="259080"/>
    <xdr:sp macro="" textlink="">
      <xdr:nvSpPr>
        <xdr:cNvPr id="659" name="n_3aveValue【庁舎】&#10;一人当たり面積"/>
        <xdr:cNvSpPr txBox="1"/>
      </xdr:nvSpPr>
      <xdr:spPr>
        <a:xfrm>
          <a:off x="19310350" y="18281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111125</xdr:rowOff>
    </xdr:from>
    <xdr:ext cx="468630" cy="257810"/>
    <xdr:sp macro="" textlink="">
      <xdr:nvSpPr>
        <xdr:cNvPr id="660" name="n_4aveValue【庁舎】&#10;一人当たり面積"/>
        <xdr:cNvSpPr txBox="1"/>
      </xdr:nvSpPr>
      <xdr:spPr>
        <a:xfrm>
          <a:off x="18421350" y="18284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87630</xdr:rowOff>
    </xdr:from>
    <xdr:ext cx="469900" cy="257810"/>
    <xdr:sp macro="" textlink="">
      <xdr:nvSpPr>
        <xdr:cNvPr id="661" name="n_1mainValue【庁舎】&#10;一人当たり面積"/>
        <xdr:cNvSpPr txBox="1"/>
      </xdr:nvSpPr>
      <xdr:spPr>
        <a:xfrm>
          <a:off x="21075650" y="186042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86360</xdr:rowOff>
    </xdr:from>
    <xdr:ext cx="468630" cy="257810"/>
    <xdr:sp macro="" textlink="">
      <xdr:nvSpPr>
        <xdr:cNvPr id="662" name="n_2mainValue【庁舎】&#10;一人当たり面積"/>
        <xdr:cNvSpPr txBox="1"/>
      </xdr:nvSpPr>
      <xdr:spPr>
        <a:xfrm>
          <a:off x="20199350" y="18602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86360</xdr:rowOff>
    </xdr:from>
    <xdr:ext cx="468630" cy="257810"/>
    <xdr:sp macro="" textlink="">
      <xdr:nvSpPr>
        <xdr:cNvPr id="663" name="n_3mainValue【庁舎】&#10;一人当たり面積"/>
        <xdr:cNvSpPr txBox="1"/>
      </xdr:nvSpPr>
      <xdr:spPr>
        <a:xfrm>
          <a:off x="19310350" y="18602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104775</xdr:rowOff>
    </xdr:from>
    <xdr:ext cx="468630" cy="259080"/>
    <xdr:sp macro="" textlink="">
      <xdr:nvSpPr>
        <xdr:cNvPr id="664" name="n_4mainValue【庁舎】&#10;一人当たり面積"/>
        <xdr:cNvSpPr txBox="1"/>
      </xdr:nvSpPr>
      <xdr:spPr>
        <a:xfrm>
          <a:off x="18421350" y="18621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14.15</a:t>
          </a:r>
          <a:r>
            <a:rPr kumimoji="1" lang="ja-JP" altLang="ja-JP" sz="1300">
              <a:solidFill>
                <a:schemeClr val="dk1"/>
              </a:solidFill>
              <a:effectLst/>
              <a:latin typeface="ＭＳ Ｐゴシック"/>
              <a:ea typeface="ＭＳ Ｐゴシック"/>
              <a:cs typeface="+mn-cs"/>
            </a:rPr>
            <a:t>㎢に約</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万人が居住している、極めて人口密度が高い本市の特性を反映して、庁舎、図書館、福祉施設及び消防施設の一人当たり面積等は類似団体を下回っている。体育館・プールの一人当たり面積については、総合スポーツセンターを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年度に供用開始したため、類似団体内で比較しても高い数値となっている。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福祉施設（老人福祉センターナギの木苑）の有形固定資産減価償却率が高い数値を示しており、老朽化が進んでいる。今後は、施設のあり方も含めて対応を検討していく。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p>
        <a:p>
          <a:r>
            <a:rPr kumimoji="1" lang="ja-JP" altLang="en-US" sz="1300">
              <a:latin typeface="ＭＳ Ｐゴシック"/>
              <a:ea typeface="ＭＳ Ｐゴシック"/>
            </a:rPr>
            <a:t>　ここ数年の数値についてはほぼ横ばいであるが、改善傾向にある。主な要因は、単位費用の見直しや国勢調査人口の変更による高齢者人口の増等に伴う基準財政需要額の伸びを、個人所得の伸び等による市町村民税所得割の増や、消費税増税による地方消費税交付金の増等に伴う基準財政収入額の伸びが上回ったこと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125095</xdr:rowOff>
    </xdr:to>
    <xdr:cxnSp macro="">
      <xdr:nvCxnSpPr>
        <xdr:cNvPr id="64" name="直線コネクタ 63"/>
        <xdr:cNvCxnSpPr/>
      </xdr:nvCxnSpPr>
      <xdr:spPr>
        <a:xfrm flipV="1">
          <a:off x="4953000" y="6080125"/>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8445"/>
    <xdr:sp macro="" textlink="">
      <xdr:nvSpPr>
        <xdr:cNvPr id="65" name="財政力最小値テキスト"/>
        <xdr:cNvSpPr txBox="1"/>
      </xdr:nvSpPr>
      <xdr:spPr>
        <a:xfrm>
          <a:off x="5041900" y="764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8445"/>
    <xdr:sp macro="" textlink="">
      <xdr:nvSpPr>
        <xdr:cNvPr id="67"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36195</xdr:rowOff>
    </xdr:from>
    <xdr:to>
      <xdr:col>23</xdr:col>
      <xdr:colOff>133350</xdr:colOff>
      <xdr:row>41</xdr:row>
      <xdr:rowOff>55880</xdr:rowOff>
    </xdr:to>
    <xdr:cxnSp macro="">
      <xdr:nvCxnSpPr>
        <xdr:cNvPr id="69" name="直線コネクタ 68"/>
        <xdr:cNvCxnSpPr/>
      </xdr:nvCxnSpPr>
      <xdr:spPr>
        <a:xfrm flipV="1">
          <a:off x="4114800" y="70656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113030</xdr:rowOff>
    </xdr:from>
    <xdr:ext cx="762000" cy="259080"/>
    <xdr:sp macro="" textlink="">
      <xdr:nvSpPr>
        <xdr:cNvPr id="70" name="財政力平均値テキスト"/>
        <xdr:cNvSpPr txBox="1"/>
      </xdr:nvSpPr>
      <xdr:spPr>
        <a:xfrm>
          <a:off x="5041900" y="679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71" name="フローチャート: 判断 70"/>
        <xdr:cNvSpPr/>
      </xdr:nvSpPr>
      <xdr:spPr>
        <a:xfrm>
          <a:off x="49022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55880</xdr:rowOff>
    </xdr:from>
    <xdr:to>
      <xdr:col>19</xdr:col>
      <xdr:colOff>133350</xdr:colOff>
      <xdr:row>41</xdr:row>
      <xdr:rowOff>55880</xdr:rowOff>
    </xdr:to>
    <xdr:cxnSp macro="">
      <xdr:nvCxnSpPr>
        <xdr:cNvPr id="72" name="直線コネクタ 71"/>
        <xdr:cNvCxnSpPr/>
      </xdr:nvCxnSpPr>
      <xdr:spPr>
        <a:xfrm>
          <a:off x="3225800" y="708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96520</xdr:rowOff>
    </xdr:from>
    <xdr:to>
      <xdr:col>19</xdr:col>
      <xdr:colOff>184150</xdr:colOff>
      <xdr:row>41</xdr:row>
      <xdr:rowOff>26670</xdr:rowOff>
    </xdr:to>
    <xdr:sp macro="" textlink="">
      <xdr:nvSpPr>
        <xdr:cNvPr id="73" name="フローチャート: 判断 72"/>
        <xdr:cNvSpPr/>
      </xdr:nvSpPr>
      <xdr:spPr>
        <a:xfrm>
          <a:off x="4064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6600" cy="259080"/>
    <xdr:sp macro="" textlink="">
      <xdr:nvSpPr>
        <xdr:cNvPr id="74" name="テキスト ボックス 73"/>
        <xdr:cNvSpPr txBox="1"/>
      </xdr:nvSpPr>
      <xdr:spPr>
        <a:xfrm>
          <a:off x="3733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55880</xdr:rowOff>
    </xdr:from>
    <xdr:to>
      <xdr:col>15</xdr:col>
      <xdr:colOff>82550</xdr:colOff>
      <xdr:row>41</xdr:row>
      <xdr:rowOff>76200</xdr:rowOff>
    </xdr:to>
    <xdr:cxnSp macro="">
      <xdr:nvCxnSpPr>
        <xdr:cNvPr id="75" name="直線コネクタ 74"/>
        <xdr:cNvCxnSpPr/>
      </xdr:nvCxnSpPr>
      <xdr:spPr>
        <a:xfrm flipV="1">
          <a:off x="2336800" y="70853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96520</xdr:rowOff>
    </xdr:from>
    <xdr:to>
      <xdr:col>15</xdr:col>
      <xdr:colOff>133350</xdr:colOff>
      <xdr:row>41</xdr:row>
      <xdr:rowOff>26670</xdr:rowOff>
    </xdr:to>
    <xdr:sp macro="" textlink="">
      <xdr:nvSpPr>
        <xdr:cNvPr id="76" name="フローチャート: 判断 75"/>
        <xdr:cNvSpPr/>
      </xdr:nvSpPr>
      <xdr:spPr>
        <a:xfrm>
          <a:off x="3175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77" name="テキスト ボックス 76"/>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88" name="楕円 87"/>
        <xdr:cNvSpPr/>
      </xdr:nvSpPr>
      <xdr:spPr>
        <a:xfrm>
          <a:off x="4902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128905</xdr:rowOff>
    </xdr:from>
    <xdr:ext cx="762000" cy="259080"/>
    <xdr:sp macro="" textlink="">
      <xdr:nvSpPr>
        <xdr:cNvPr id="89" name="財政力該当値テキスト"/>
        <xdr:cNvSpPr txBox="1"/>
      </xdr:nvSpPr>
      <xdr:spPr>
        <a:xfrm>
          <a:off x="5041900" y="6986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5080</xdr:rowOff>
    </xdr:from>
    <xdr:to>
      <xdr:col>19</xdr:col>
      <xdr:colOff>184150</xdr:colOff>
      <xdr:row>41</xdr:row>
      <xdr:rowOff>106680</xdr:rowOff>
    </xdr:to>
    <xdr:sp macro="" textlink="">
      <xdr:nvSpPr>
        <xdr:cNvPr id="90" name="楕円 89"/>
        <xdr:cNvSpPr/>
      </xdr:nvSpPr>
      <xdr:spPr>
        <a:xfrm>
          <a:off x="4064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91440</xdr:rowOff>
    </xdr:from>
    <xdr:ext cx="736600" cy="259080"/>
    <xdr:sp macro="" textlink="">
      <xdr:nvSpPr>
        <xdr:cNvPr id="91" name="テキスト ボックス 90"/>
        <xdr:cNvSpPr txBox="1"/>
      </xdr:nvSpPr>
      <xdr:spPr>
        <a:xfrm>
          <a:off x="3733800" y="7120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5080</xdr:rowOff>
    </xdr:from>
    <xdr:to>
      <xdr:col>15</xdr:col>
      <xdr:colOff>133350</xdr:colOff>
      <xdr:row>41</xdr:row>
      <xdr:rowOff>106680</xdr:rowOff>
    </xdr:to>
    <xdr:sp macro="" textlink="">
      <xdr:nvSpPr>
        <xdr:cNvPr id="92" name="楕円 91"/>
        <xdr:cNvSpPr/>
      </xdr:nvSpPr>
      <xdr:spPr>
        <a:xfrm>
          <a:off x="3175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91440</xdr:rowOff>
    </xdr:from>
    <xdr:ext cx="762000" cy="259080"/>
    <xdr:sp macro="" textlink="">
      <xdr:nvSpPr>
        <xdr:cNvPr id="93" name="テキスト ボックス 92"/>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111760</xdr:rowOff>
    </xdr:from>
    <xdr:ext cx="762000" cy="258445"/>
    <xdr:sp macro="" textlink="">
      <xdr:nvSpPr>
        <xdr:cNvPr id="95" name="テキスト ボックス 94"/>
        <xdr:cNvSpPr txBox="1"/>
      </xdr:nvSpPr>
      <xdr:spPr>
        <a:xfrm>
          <a:off x="1955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111760</xdr:rowOff>
    </xdr:from>
    <xdr:ext cx="762000" cy="258445"/>
    <xdr:sp macro="" textlink="">
      <xdr:nvSpPr>
        <xdr:cNvPr id="97" name="テキスト ボックス 96"/>
        <xdr:cNvSpPr txBox="1"/>
      </xdr:nvSpPr>
      <xdr:spPr>
        <a:xfrm>
          <a:off x="1066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歳入においては、普通交付税は減少したものの、地方税及び地方消費税交付金等が増加し、経常一般財源は</a:t>
          </a:r>
          <a:r>
            <a:rPr kumimoji="1" lang="en-US" altLang="ja-JP" sz="1300">
              <a:latin typeface="ＭＳ Ｐゴシック"/>
              <a:ea typeface="ＭＳ Ｐゴシック"/>
            </a:rPr>
            <a:t>180,839</a:t>
          </a:r>
          <a:r>
            <a:rPr kumimoji="1" lang="ja-JP" altLang="en-US" sz="1300">
              <a:latin typeface="ＭＳ Ｐゴシック"/>
              <a:ea typeface="ＭＳ Ｐゴシック"/>
            </a:rPr>
            <a:t>千円の増となった。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歳出においては、生活保護費等の減に伴い扶助費が減となったものの、会計年度任用職員制度開始に伴う人件費の増等に伴い、経常一般財源充当経費が</a:t>
          </a:r>
          <a:r>
            <a:rPr kumimoji="1" lang="en-US" altLang="ja-JP" sz="1300">
              <a:latin typeface="ＭＳ Ｐゴシック"/>
              <a:ea typeface="ＭＳ Ｐゴシック"/>
            </a:rPr>
            <a:t>216,468</a:t>
          </a:r>
          <a:r>
            <a:rPr kumimoji="1" lang="ja-JP" altLang="en-US" sz="1300">
              <a:latin typeface="ＭＳ Ｐゴシック"/>
              <a:ea typeface="ＭＳ Ｐゴシック"/>
            </a:rPr>
            <a:t>千円の増となった。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歳入・歳出ともに増加しているが、歳出の増加の影響が大きく、経常収支比率は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67</xdr:row>
      <xdr:rowOff>2540</xdr:rowOff>
    </xdr:to>
    <xdr:cxnSp macro="">
      <xdr:nvCxnSpPr>
        <xdr:cNvPr id="125" name="直線コネクタ 124"/>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146050</xdr:rowOff>
    </xdr:from>
    <xdr:ext cx="762000" cy="258445"/>
    <xdr:sp macro="" textlink="">
      <xdr:nvSpPr>
        <xdr:cNvPr id="126" name="財政構造の弾力性最小値テキスト"/>
        <xdr:cNvSpPr txBox="1"/>
      </xdr:nvSpPr>
      <xdr:spPr>
        <a:xfrm>
          <a:off x="5041900" y="1146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27305</xdr:rowOff>
    </xdr:from>
    <xdr:ext cx="762000" cy="259080"/>
    <xdr:sp macro="" textlink="">
      <xdr:nvSpPr>
        <xdr:cNvPr id="128" name="財政構造の弾力性最大値テキスト"/>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116840</xdr:rowOff>
    </xdr:from>
    <xdr:to>
      <xdr:col>23</xdr:col>
      <xdr:colOff>133350</xdr:colOff>
      <xdr:row>60</xdr:row>
      <xdr:rowOff>132080</xdr:rowOff>
    </xdr:to>
    <xdr:cxnSp macro="">
      <xdr:nvCxnSpPr>
        <xdr:cNvPr id="130" name="直線コネクタ 129"/>
        <xdr:cNvCxnSpPr/>
      </xdr:nvCxnSpPr>
      <xdr:spPr>
        <a:xfrm>
          <a:off x="4114800" y="104038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2000" cy="259080"/>
    <xdr:sp macro="" textlink="">
      <xdr:nvSpPr>
        <xdr:cNvPr id="131" name="財政構造の弾力性平均値テキスト"/>
        <xdr:cNvSpPr txBox="1"/>
      </xdr:nvSpPr>
      <xdr:spPr>
        <a:xfrm>
          <a:off x="5041900" y="1066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116840</xdr:rowOff>
    </xdr:to>
    <xdr:cxnSp macro="">
      <xdr:nvCxnSpPr>
        <xdr:cNvPr id="133" name="直線コネクタ 132"/>
        <xdr:cNvCxnSpPr/>
      </xdr:nvCxnSpPr>
      <xdr:spPr>
        <a:xfrm>
          <a:off x="3225800" y="10312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4" name="フローチャート: 判断 133"/>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6600" cy="258445"/>
    <xdr:sp macro="" textlink="">
      <xdr:nvSpPr>
        <xdr:cNvPr id="135" name="テキスト ボックス 134"/>
        <xdr:cNvSpPr txBox="1"/>
      </xdr:nvSpPr>
      <xdr:spPr>
        <a:xfrm>
          <a:off x="3733800" y="10796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25400</xdr:rowOff>
    </xdr:from>
    <xdr:to>
      <xdr:col>15</xdr:col>
      <xdr:colOff>82550</xdr:colOff>
      <xdr:row>61</xdr:row>
      <xdr:rowOff>61595</xdr:rowOff>
    </xdr:to>
    <xdr:cxnSp macro="">
      <xdr:nvCxnSpPr>
        <xdr:cNvPr id="136" name="直線コネクタ 135"/>
        <xdr:cNvCxnSpPr/>
      </xdr:nvCxnSpPr>
      <xdr:spPr>
        <a:xfrm flipV="1">
          <a:off x="2336800" y="1031240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60960</xdr:rowOff>
    </xdr:from>
    <xdr:to>
      <xdr:col>15</xdr:col>
      <xdr:colOff>133350</xdr:colOff>
      <xdr:row>62</xdr:row>
      <xdr:rowOff>162560</xdr:rowOff>
    </xdr:to>
    <xdr:sp macro="" textlink="">
      <xdr:nvSpPr>
        <xdr:cNvPr id="137" name="フローチャート: 判断 136"/>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147320</xdr:rowOff>
    </xdr:from>
    <xdr:ext cx="762000" cy="259080"/>
    <xdr:sp macro="" textlink="">
      <xdr:nvSpPr>
        <xdr:cNvPr id="138" name="テキスト ボックス 137"/>
        <xdr:cNvSpPr txBox="1"/>
      </xdr:nvSpPr>
      <xdr:spPr>
        <a:xfrm>
          <a:off x="2844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140970</xdr:rowOff>
    </xdr:from>
    <xdr:to>
      <xdr:col>11</xdr:col>
      <xdr:colOff>31750</xdr:colOff>
      <xdr:row>61</xdr:row>
      <xdr:rowOff>61595</xdr:rowOff>
    </xdr:to>
    <xdr:cxnSp macro="">
      <xdr:nvCxnSpPr>
        <xdr:cNvPr id="139" name="直線コネクタ 138"/>
        <xdr:cNvCxnSpPr/>
      </xdr:nvCxnSpPr>
      <xdr:spPr>
        <a:xfrm>
          <a:off x="1447800" y="1042797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128270</xdr:rowOff>
    </xdr:from>
    <xdr:ext cx="762000" cy="259080"/>
    <xdr:sp macro="" textlink="">
      <xdr:nvSpPr>
        <xdr:cNvPr id="141" name="テキスト ボックス 140"/>
        <xdr:cNvSpPr txBox="1"/>
      </xdr:nvSpPr>
      <xdr:spPr>
        <a:xfrm>
          <a:off x="1955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2" name="フローチャート: 判断 141"/>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133350</xdr:rowOff>
    </xdr:from>
    <xdr:ext cx="762000" cy="258445"/>
    <xdr:sp macro="" textlink="">
      <xdr:nvSpPr>
        <xdr:cNvPr id="143" name="テキスト ボックス 142"/>
        <xdr:cNvSpPr txBox="1"/>
      </xdr:nvSpPr>
      <xdr:spPr>
        <a:xfrm>
          <a:off x="1066800" y="10763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80645</xdr:rowOff>
    </xdr:from>
    <xdr:to>
      <xdr:col>23</xdr:col>
      <xdr:colOff>184150</xdr:colOff>
      <xdr:row>61</xdr:row>
      <xdr:rowOff>10795</xdr:rowOff>
    </xdr:to>
    <xdr:sp macro="" textlink="">
      <xdr:nvSpPr>
        <xdr:cNvPr id="149" name="楕円 148"/>
        <xdr:cNvSpPr/>
      </xdr:nvSpPr>
      <xdr:spPr>
        <a:xfrm>
          <a:off x="49022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1905</xdr:rowOff>
    </xdr:from>
    <xdr:ext cx="762000" cy="259080"/>
    <xdr:sp macro="" textlink="">
      <xdr:nvSpPr>
        <xdr:cNvPr id="150" name="財政構造の弾力性該当値テキスト"/>
        <xdr:cNvSpPr txBox="1"/>
      </xdr:nvSpPr>
      <xdr:spPr>
        <a:xfrm>
          <a:off x="5041900" y="1028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66040</xdr:rowOff>
    </xdr:from>
    <xdr:to>
      <xdr:col>19</xdr:col>
      <xdr:colOff>184150</xdr:colOff>
      <xdr:row>60</xdr:row>
      <xdr:rowOff>167640</xdr:rowOff>
    </xdr:to>
    <xdr:sp macro="" textlink="">
      <xdr:nvSpPr>
        <xdr:cNvPr id="151" name="楕円 150"/>
        <xdr:cNvSpPr/>
      </xdr:nvSpPr>
      <xdr:spPr>
        <a:xfrm>
          <a:off x="4064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6350</xdr:rowOff>
    </xdr:from>
    <xdr:ext cx="736600" cy="258445"/>
    <xdr:sp macro="" textlink="">
      <xdr:nvSpPr>
        <xdr:cNvPr id="152" name="テキスト ボックス 151"/>
        <xdr:cNvSpPr txBox="1"/>
      </xdr:nvSpPr>
      <xdr:spPr>
        <a:xfrm>
          <a:off x="3733800" y="10121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86360</xdr:rowOff>
    </xdr:from>
    <xdr:ext cx="762000" cy="258445"/>
    <xdr:sp macro="" textlink="">
      <xdr:nvSpPr>
        <xdr:cNvPr id="154" name="テキスト ボックス 153"/>
        <xdr:cNvSpPr txBox="1"/>
      </xdr:nvSpPr>
      <xdr:spPr>
        <a:xfrm>
          <a:off x="2844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10795</xdr:rowOff>
    </xdr:from>
    <xdr:to>
      <xdr:col>11</xdr:col>
      <xdr:colOff>82550</xdr:colOff>
      <xdr:row>61</xdr:row>
      <xdr:rowOff>112395</xdr:rowOff>
    </xdr:to>
    <xdr:sp macro="" textlink="">
      <xdr:nvSpPr>
        <xdr:cNvPr id="155" name="楕円 154"/>
        <xdr:cNvSpPr/>
      </xdr:nvSpPr>
      <xdr:spPr>
        <a:xfrm>
          <a:off x="22860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122555</xdr:rowOff>
    </xdr:from>
    <xdr:ext cx="762000" cy="258445"/>
    <xdr:sp macro="" textlink="">
      <xdr:nvSpPr>
        <xdr:cNvPr id="156" name="テキスト ボックス 155"/>
        <xdr:cNvSpPr txBox="1"/>
      </xdr:nvSpPr>
      <xdr:spPr>
        <a:xfrm>
          <a:off x="1955800" y="10238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90170</xdr:rowOff>
    </xdr:from>
    <xdr:to>
      <xdr:col>7</xdr:col>
      <xdr:colOff>31750</xdr:colOff>
      <xdr:row>61</xdr:row>
      <xdr:rowOff>20320</xdr:rowOff>
    </xdr:to>
    <xdr:sp macro="" textlink="">
      <xdr:nvSpPr>
        <xdr:cNvPr id="157" name="楕円 156"/>
        <xdr:cNvSpPr/>
      </xdr:nvSpPr>
      <xdr:spPr>
        <a:xfrm>
          <a:off x="13970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30480</xdr:rowOff>
    </xdr:from>
    <xdr:ext cx="762000" cy="258445"/>
    <xdr:sp macro="" textlink="">
      <xdr:nvSpPr>
        <xdr:cNvPr id="158" name="テキスト ボックス 157"/>
        <xdr:cNvSpPr txBox="1"/>
      </xdr:nvSpPr>
      <xdr:spPr>
        <a:xfrm>
          <a:off x="1066800" y="10146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結果として、類似団体において人口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人当たり人件費・物件費等決算額が低い都市となっている。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7620</xdr:rowOff>
    </xdr:to>
    <xdr:cxnSp macro="">
      <xdr:nvCxnSpPr>
        <xdr:cNvPr id="188" name="直線コネクタ 187"/>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151130</xdr:rowOff>
    </xdr:from>
    <xdr:ext cx="762000" cy="259080"/>
    <xdr:sp macro="" textlink="">
      <xdr:nvSpPr>
        <xdr:cNvPr id="189" name="人件費・物件費等の状況最小値テキスト"/>
        <xdr:cNvSpPr txBox="1"/>
      </xdr:nvSpPr>
      <xdr:spPr>
        <a:xfrm>
          <a:off x="5041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90" name="直線コネクタ 189"/>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1"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2" name="直線コネクタ 191"/>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101600</xdr:rowOff>
    </xdr:from>
    <xdr:to>
      <xdr:col>23</xdr:col>
      <xdr:colOff>133350</xdr:colOff>
      <xdr:row>80</xdr:row>
      <xdr:rowOff>147320</xdr:rowOff>
    </xdr:to>
    <xdr:cxnSp macro="">
      <xdr:nvCxnSpPr>
        <xdr:cNvPr id="193" name="直線コネクタ 192"/>
        <xdr:cNvCxnSpPr/>
      </xdr:nvCxnSpPr>
      <xdr:spPr>
        <a:xfrm>
          <a:off x="4114800" y="138176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120650</xdr:rowOff>
    </xdr:from>
    <xdr:ext cx="762000" cy="258445"/>
    <xdr:sp macro="" textlink="">
      <xdr:nvSpPr>
        <xdr:cNvPr id="194" name="人件費・物件費等の状況平均値テキスト"/>
        <xdr:cNvSpPr txBox="1"/>
      </xdr:nvSpPr>
      <xdr:spPr>
        <a:xfrm>
          <a:off x="5041900" y="145224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147955</xdr:rowOff>
    </xdr:from>
    <xdr:to>
      <xdr:col>23</xdr:col>
      <xdr:colOff>184150</xdr:colOff>
      <xdr:row>85</xdr:row>
      <xdr:rowOff>78105</xdr:rowOff>
    </xdr:to>
    <xdr:sp macro="" textlink="">
      <xdr:nvSpPr>
        <xdr:cNvPr id="195" name="フローチャート: 判断 194"/>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62230</xdr:rowOff>
    </xdr:from>
    <xdr:to>
      <xdr:col>19</xdr:col>
      <xdr:colOff>133350</xdr:colOff>
      <xdr:row>80</xdr:row>
      <xdr:rowOff>101600</xdr:rowOff>
    </xdr:to>
    <xdr:cxnSp macro="">
      <xdr:nvCxnSpPr>
        <xdr:cNvPr id="196" name="直線コネクタ 195"/>
        <xdr:cNvCxnSpPr/>
      </xdr:nvCxnSpPr>
      <xdr:spPr>
        <a:xfrm>
          <a:off x="3225800" y="137782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18415</xdr:rowOff>
    </xdr:from>
    <xdr:to>
      <xdr:col>19</xdr:col>
      <xdr:colOff>184150</xdr:colOff>
      <xdr:row>84</xdr:row>
      <xdr:rowOff>120650</xdr:rowOff>
    </xdr:to>
    <xdr:sp macro="" textlink="">
      <xdr:nvSpPr>
        <xdr:cNvPr id="197" name="フローチャート: 判断 196"/>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105410</xdr:rowOff>
    </xdr:from>
    <xdr:ext cx="736600" cy="259080"/>
    <xdr:sp macro="" textlink="">
      <xdr:nvSpPr>
        <xdr:cNvPr id="198" name="テキスト ボックス 197"/>
        <xdr:cNvSpPr txBox="1"/>
      </xdr:nvSpPr>
      <xdr:spPr>
        <a:xfrm>
          <a:off x="3733800" y="14507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32385</xdr:rowOff>
    </xdr:from>
    <xdr:to>
      <xdr:col>15</xdr:col>
      <xdr:colOff>82550</xdr:colOff>
      <xdr:row>80</xdr:row>
      <xdr:rowOff>62230</xdr:rowOff>
    </xdr:to>
    <xdr:cxnSp macro="">
      <xdr:nvCxnSpPr>
        <xdr:cNvPr id="199" name="直線コネクタ 198"/>
        <xdr:cNvCxnSpPr/>
      </xdr:nvCxnSpPr>
      <xdr:spPr>
        <a:xfrm>
          <a:off x="2336800" y="137483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133985</xdr:rowOff>
    </xdr:from>
    <xdr:to>
      <xdr:col>15</xdr:col>
      <xdr:colOff>133350</xdr:colOff>
      <xdr:row>84</xdr:row>
      <xdr:rowOff>64135</xdr:rowOff>
    </xdr:to>
    <xdr:sp macro="" textlink="">
      <xdr:nvSpPr>
        <xdr:cNvPr id="200" name="フローチャート: 判断 199"/>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48895</xdr:rowOff>
    </xdr:from>
    <xdr:ext cx="762000" cy="259080"/>
    <xdr:sp macro="" textlink="">
      <xdr:nvSpPr>
        <xdr:cNvPr id="201" name="テキスト ボックス 200"/>
        <xdr:cNvSpPr txBox="1"/>
      </xdr:nvSpPr>
      <xdr:spPr>
        <a:xfrm>
          <a:off x="2844800" y="1445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3175</xdr:rowOff>
    </xdr:from>
    <xdr:to>
      <xdr:col>11</xdr:col>
      <xdr:colOff>31750</xdr:colOff>
      <xdr:row>80</xdr:row>
      <xdr:rowOff>32385</xdr:rowOff>
    </xdr:to>
    <xdr:cxnSp macro="">
      <xdr:nvCxnSpPr>
        <xdr:cNvPr id="202" name="直線コネクタ 201"/>
        <xdr:cNvCxnSpPr/>
      </xdr:nvCxnSpPr>
      <xdr:spPr>
        <a:xfrm>
          <a:off x="1447800" y="137191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90805</xdr:rowOff>
    </xdr:from>
    <xdr:to>
      <xdr:col>11</xdr:col>
      <xdr:colOff>82550</xdr:colOff>
      <xdr:row>84</xdr:row>
      <xdr:rowOff>20955</xdr:rowOff>
    </xdr:to>
    <xdr:sp macro="" textlink="">
      <xdr:nvSpPr>
        <xdr:cNvPr id="203" name="フローチャート: 判断 202"/>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6350</xdr:rowOff>
    </xdr:from>
    <xdr:ext cx="762000" cy="258445"/>
    <xdr:sp macro="" textlink="">
      <xdr:nvSpPr>
        <xdr:cNvPr id="204" name="テキスト ボックス 203"/>
        <xdr:cNvSpPr txBox="1"/>
      </xdr:nvSpPr>
      <xdr:spPr>
        <a:xfrm>
          <a:off x="1955800" y="14408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67945</xdr:rowOff>
    </xdr:from>
    <xdr:to>
      <xdr:col>7</xdr:col>
      <xdr:colOff>31750</xdr:colOff>
      <xdr:row>83</xdr:row>
      <xdr:rowOff>169545</xdr:rowOff>
    </xdr:to>
    <xdr:sp macro="" textlink="">
      <xdr:nvSpPr>
        <xdr:cNvPr id="205" name="フローチャート: 判断 204"/>
        <xdr:cNvSpPr/>
      </xdr:nvSpPr>
      <xdr:spPr>
        <a:xfrm>
          <a:off x="13970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154940</xdr:rowOff>
    </xdr:from>
    <xdr:ext cx="762000" cy="258445"/>
    <xdr:sp macro="" textlink="">
      <xdr:nvSpPr>
        <xdr:cNvPr id="206" name="テキスト ボックス 205"/>
        <xdr:cNvSpPr txBox="1"/>
      </xdr:nvSpPr>
      <xdr:spPr>
        <a:xfrm>
          <a:off x="1066800" y="1438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80</xdr:row>
      <xdr:rowOff>96520</xdr:rowOff>
    </xdr:from>
    <xdr:to>
      <xdr:col>23</xdr:col>
      <xdr:colOff>184150</xdr:colOff>
      <xdr:row>81</xdr:row>
      <xdr:rowOff>26670</xdr:rowOff>
    </xdr:to>
    <xdr:sp macro="" textlink="">
      <xdr:nvSpPr>
        <xdr:cNvPr id="212" name="楕円 211"/>
        <xdr:cNvSpPr/>
      </xdr:nvSpPr>
      <xdr:spPr>
        <a:xfrm>
          <a:off x="49022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17780</xdr:rowOff>
    </xdr:from>
    <xdr:ext cx="762000" cy="258445"/>
    <xdr:sp macro="" textlink="">
      <xdr:nvSpPr>
        <xdr:cNvPr id="213" name="人件費・物件費等の状況該当値テキスト"/>
        <xdr:cNvSpPr txBox="1"/>
      </xdr:nvSpPr>
      <xdr:spPr>
        <a:xfrm>
          <a:off x="5041900" y="1373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50800</xdr:rowOff>
    </xdr:from>
    <xdr:to>
      <xdr:col>19</xdr:col>
      <xdr:colOff>184150</xdr:colOff>
      <xdr:row>80</xdr:row>
      <xdr:rowOff>152400</xdr:rowOff>
    </xdr:to>
    <xdr:sp macro="" textlink="">
      <xdr:nvSpPr>
        <xdr:cNvPr id="214" name="楕円 213"/>
        <xdr:cNvSpPr/>
      </xdr:nvSpPr>
      <xdr:spPr>
        <a:xfrm>
          <a:off x="4064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162560</xdr:rowOff>
    </xdr:from>
    <xdr:ext cx="736600" cy="259080"/>
    <xdr:sp macro="" textlink="">
      <xdr:nvSpPr>
        <xdr:cNvPr id="215" name="テキスト ボックス 214"/>
        <xdr:cNvSpPr txBox="1"/>
      </xdr:nvSpPr>
      <xdr:spPr>
        <a:xfrm>
          <a:off x="3733800" y="1353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11430</xdr:rowOff>
    </xdr:from>
    <xdr:to>
      <xdr:col>15</xdr:col>
      <xdr:colOff>133350</xdr:colOff>
      <xdr:row>80</xdr:row>
      <xdr:rowOff>113030</xdr:rowOff>
    </xdr:to>
    <xdr:sp macro="" textlink="">
      <xdr:nvSpPr>
        <xdr:cNvPr id="216" name="楕円 215"/>
        <xdr:cNvSpPr/>
      </xdr:nvSpPr>
      <xdr:spPr>
        <a:xfrm>
          <a:off x="3175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123190</xdr:rowOff>
    </xdr:from>
    <xdr:ext cx="762000" cy="258445"/>
    <xdr:sp macro="" textlink="">
      <xdr:nvSpPr>
        <xdr:cNvPr id="217" name="テキスト ボックス 216"/>
        <xdr:cNvSpPr txBox="1"/>
      </xdr:nvSpPr>
      <xdr:spPr>
        <a:xfrm>
          <a:off x="2844800" y="1349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79</xdr:row>
      <xdr:rowOff>153035</xdr:rowOff>
    </xdr:from>
    <xdr:to>
      <xdr:col>11</xdr:col>
      <xdr:colOff>82550</xdr:colOff>
      <xdr:row>80</xdr:row>
      <xdr:rowOff>83185</xdr:rowOff>
    </xdr:to>
    <xdr:sp macro="" textlink="">
      <xdr:nvSpPr>
        <xdr:cNvPr id="218" name="楕円 217"/>
        <xdr:cNvSpPr/>
      </xdr:nvSpPr>
      <xdr:spPr>
        <a:xfrm>
          <a:off x="2286000" y="13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93345</xdr:rowOff>
    </xdr:from>
    <xdr:ext cx="762000" cy="259080"/>
    <xdr:sp macro="" textlink="">
      <xdr:nvSpPr>
        <xdr:cNvPr id="219" name="テキスト ボックス 218"/>
        <xdr:cNvSpPr txBox="1"/>
      </xdr:nvSpPr>
      <xdr:spPr>
        <a:xfrm>
          <a:off x="1955800" y="1346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123825</xdr:rowOff>
    </xdr:from>
    <xdr:to>
      <xdr:col>7</xdr:col>
      <xdr:colOff>31750</xdr:colOff>
      <xdr:row>80</xdr:row>
      <xdr:rowOff>53975</xdr:rowOff>
    </xdr:to>
    <xdr:sp macro="" textlink="">
      <xdr:nvSpPr>
        <xdr:cNvPr id="220" name="楕円 219"/>
        <xdr:cNvSpPr/>
      </xdr:nvSpPr>
      <xdr:spPr>
        <a:xfrm>
          <a:off x="1397000" y="136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64135</xdr:rowOff>
    </xdr:from>
    <xdr:ext cx="762000" cy="258445"/>
    <xdr:sp macro="" textlink="">
      <xdr:nvSpPr>
        <xdr:cNvPr id="221" name="テキスト ボックス 220"/>
        <xdr:cNvSpPr txBox="1"/>
      </xdr:nvSpPr>
      <xdr:spPr>
        <a:xfrm>
          <a:off x="1066800" y="13437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経験年数階層の変動等がほぼなく、前年度と同ポイントとなり、前年度に引き続き、国とほぼ同水準を維持している。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8"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0"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2" name="直線コネクタ 251"/>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3"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4" name="直線コネクタ 253"/>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8445"/>
    <xdr:sp macro="" textlink="">
      <xdr:nvSpPr>
        <xdr:cNvPr id="255" name="給与水準   （国との比較）最大値テキスト"/>
        <xdr:cNvSpPr txBox="1"/>
      </xdr:nvSpPr>
      <xdr:spPr>
        <a:xfrm>
          <a:off x="171069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169545</xdr:rowOff>
    </xdr:from>
    <xdr:to>
      <xdr:col>81</xdr:col>
      <xdr:colOff>44450</xdr:colOff>
      <xdr:row>85</xdr:row>
      <xdr:rowOff>169545</xdr:rowOff>
    </xdr:to>
    <xdr:cxnSp macro="">
      <xdr:nvCxnSpPr>
        <xdr:cNvPr id="257" name="直線コネクタ 256"/>
        <xdr:cNvCxnSpPr/>
      </xdr:nvCxnSpPr>
      <xdr:spPr>
        <a:xfrm>
          <a:off x="16179800" y="1474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31750</xdr:rowOff>
    </xdr:from>
    <xdr:ext cx="762000" cy="258445"/>
    <xdr:sp macro="" textlink="">
      <xdr:nvSpPr>
        <xdr:cNvPr id="258" name="給与水準   （国との比較）平均値テキスト"/>
        <xdr:cNvSpPr txBox="1"/>
      </xdr:nvSpPr>
      <xdr:spPr>
        <a:xfrm>
          <a:off x="17106900" y="14433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169545</xdr:rowOff>
    </xdr:from>
    <xdr:to>
      <xdr:col>77</xdr:col>
      <xdr:colOff>44450</xdr:colOff>
      <xdr:row>86</xdr:row>
      <xdr:rowOff>15240</xdr:rowOff>
    </xdr:to>
    <xdr:cxnSp macro="">
      <xdr:nvCxnSpPr>
        <xdr:cNvPr id="260" name="直線コネクタ 259"/>
        <xdr:cNvCxnSpPr/>
      </xdr:nvCxnSpPr>
      <xdr:spPr>
        <a:xfrm flipV="1">
          <a:off x="15290800" y="147427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6600" cy="259080"/>
    <xdr:sp macro="" textlink="">
      <xdr:nvSpPr>
        <xdr:cNvPr id="262" name="テキスト ボックス 261"/>
        <xdr:cNvSpPr txBox="1"/>
      </xdr:nvSpPr>
      <xdr:spPr>
        <a:xfrm>
          <a:off x="15798800" y="14426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15240</xdr:rowOff>
    </xdr:from>
    <xdr:to>
      <xdr:col>72</xdr:col>
      <xdr:colOff>203200</xdr:colOff>
      <xdr:row>86</xdr:row>
      <xdr:rowOff>101600</xdr:rowOff>
    </xdr:to>
    <xdr:cxnSp macro="">
      <xdr:nvCxnSpPr>
        <xdr:cNvPr id="263" name="直線コネクタ 262"/>
        <xdr:cNvCxnSpPr/>
      </xdr:nvCxnSpPr>
      <xdr:spPr>
        <a:xfrm flipV="1">
          <a:off x="14401800" y="147599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67310</xdr:rowOff>
    </xdr:from>
    <xdr:to>
      <xdr:col>73</xdr:col>
      <xdr:colOff>44450</xdr:colOff>
      <xdr:row>85</xdr:row>
      <xdr:rowOff>168910</xdr:rowOff>
    </xdr:to>
    <xdr:sp macro="" textlink="">
      <xdr:nvSpPr>
        <xdr:cNvPr id="264" name="フローチャート: 判断 263"/>
        <xdr:cNvSpPr/>
      </xdr:nvSpPr>
      <xdr:spPr>
        <a:xfrm>
          <a:off x="15240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xdr:rowOff>
    </xdr:from>
    <xdr:ext cx="762000" cy="258445"/>
    <xdr:sp macro="" textlink="">
      <xdr:nvSpPr>
        <xdr:cNvPr id="265" name="テキスト ボックス 264"/>
        <xdr:cNvSpPr txBox="1"/>
      </xdr:nvSpPr>
      <xdr:spPr>
        <a:xfrm>
          <a:off x="14909800" y="1440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101600</xdr:rowOff>
    </xdr:from>
    <xdr:to>
      <xdr:col>68</xdr:col>
      <xdr:colOff>152400</xdr:colOff>
      <xdr:row>86</xdr:row>
      <xdr:rowOff>118745</xdr:rowOff>
    </xdr:to>
    <xdr:cxnSp macro="">
      <xdr:nvCxnSpPr>
        <xdr:cNvPr id="266" name="直線コネクタ 265"/>
        <xdr:cNvCxnSpPr/>
      </xdr:nvCxnSpPr>
      <xdr:spPr>
        <a:xfrm flipV="1">
          <a:off x="13512800" y="14846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7" name="フローチャート: 判断 266"/>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59055</xdr:rowOff>
    </xdr:from>
    <xdr:ext cx="762000" cy="259080"/>
    <xdr:sp macro="" textlink="">
      <xdr:nvSpPr>
        <xdr:cNvPr id="268" name="テキスト ボックス 267"/>
        <xdr:cNvSpPr txBox="1"/>
      </xdr:nvSpPr>
      <xdr:spPr>
        <a:xfrm>
          <a:off x="14020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0" name="テキスト ボックス 269"/>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76" name="楕円 275"/>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90805</xdr:rowOff>
    </xdr:from>
    <xdr:ext cx="762000" cy="258445"/>
    <xdr:sp macro="" textlink="">
      <xdr:nvSpPr>
        <xdr:cNvPr id="277"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78" name="楕円 277"/>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79" name="テキスト ボックス 278"/>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135890</xdr:rowOff>
    </xdr:from>
    <xdr:to>
      <xdr:col>73</xdr:col>
      <xdr:colOff>44450</xdr:colOff>
      <xdr:row>86</xdr:row>
      <xdr:rowOff>66040</xdr:rowOff>
    </xdr:to>
    <xdr:sp macro="" textlink="">
      <xdr:nvSpPr>
        <xdr:cNvPr id="280" name="楕円 279"/>
        <xdr:cNvSpPr/>
      </xdr:nvSpPr>
      <xdr:spPr>
        <a:xfrm>
          <a:off x="15240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81" name="テキスト ボックス 280"/>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137160</xdr:rowOff>
    </xdr:from>
    <xdr:ext cx="762000" cy="259080"/>
    <xdr:sp macro="" textlink="">
      <xdr:nvSpPr>
        <xdr:cNvPr id="283" name="テキスト ボックス 282"/>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84" name="楕円 283"/>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154940</xdr:rowOff>
    </xdr:from>
    <xdr:ext cx="762000" cy="258445"/>
    <xdr:sp macro="" textlink="">
      <xdr:nvSpPr>
        <xdr:cNvPr id="285" name="テキスト ボックス 284"/>
        <xdr:cNvSpPr txBox="1"/>
      </xdr:nvSpPr>
      <xdr:spPr>
        <a:xfrm>
          <a:off x="13131800" y="1489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結果として人口千人当たり職員数は、類似団体のみならず、全国的にも非常に少ない人数であり、効率的な行政運営を行っている。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128905</xdr:rowOff>
    </xdr:to>
    <xdr:cxnSp macro="">
      <xdr:nvCxnSpPr>
        <xdr:cNvPr id="315" name="直線コネクタ 314"/>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100965</xdr:rowOff>
    </xdr:from>
    <xdr:ext cx="762000" cy="258445"/>
    <xdr:sp macro="" textlink="">
      <xdr:nvSpPr>
        <xdr:cNvPr id="316" name="定員管理の状況最小値テキスト"/>
        <xdr:cNvSpPr txBox="1"/>
      </xdr:nvSpPr>
      <xdr:spPr>
        <a:xfrm>
          <a:off x="17106900" y="1141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128905</xdr:rowOff>
    </xdr:from>
    <xdr:to>
      <xdr:col>81</xdr:col>
      <xdr:colOff>133350</xdr:colOff>
      <xdr:row>66</xdr:row>
      <xdr:rowOff>128905</xdr:rowOff>
    </xdr:to>
    <xdr:cxnSp macro="">
      <xdr:nvCxnSpPr>
        <xdr:cNvPr id="317" name="直線コネクタ 316"/>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18"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19" name="直線コネクタ 318"/>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109220</xdr:rowOff>
    </xdr:from>
    <xdr:to>
      <xdr:col>81</xdr:col>
      <xdr:colOff>44450</xdr:colOff>
      <xdr:row>59</xdr:row>
      <xdr:rowOff>112395</xdr:rowOff>
    </xdr:to>
    <xdr:cxnSp macro="">
      <xdr:nvCxnSpPr>
        <xdr:cNvPr id="320" name="直線コネクタ 319"/>
        <xdr:cNvCxnSpPr/>
      </xdr:nvCxnSpPr>
      <xdr:spPr>
        <a:xfrm flipV="1">
          <a:off x="16179800" y="102247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98425</xdr:rowOff>
    </xdr:from>
    <xdr:ext cx="762000" cy="258445"/>
    <xdr:sp macro="" textlink="">
      <xdr:nvSpPr>
        <xdr:cNvPr id="321" name="定員管理の状況平均値テキスト"/>
        <xdr:cNvSpPr txBox="1"/>
      </xdr:nvSpPr>
      <xdr:spPr>
        <a:xfrm>
          <a:off x="17106900" y="107283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104140</xdr:rowOff>
    </xdr:from>
    <xdr:to>
      <xdr:col>77</xdr:col>
      <xdr:colOff>44450</xdr:colOff>
      <xdr:row>59</xdr:row>
      <xdr:rowOff>112395</xdr:rowOff>
    </xdr:to>
    <xdr:cxnSp macro="">
      <xdr:nvCxnSpPr>
        <xdr:cNvPr id="323" name="直線コネクタ 322"/>
        <xdr:cNvCxnSpPr/>
      </xdr:nvCxnSpPr>
      <xdr:spPr>
        <a:xfrm>
          <a:off x="15290800" y="102196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124460</xdr:rowOff>
    </xdr:from>
    <xdr:to>
      <xdr:col>77</xdr:col>
      <xdr:colOff>95250</xdr:colOff>
      <xdr:row>63</xdr:row>
      <xdr:rowOff>54610</xdr:rowOff>
    </xdr:to>
    <xdr:sp macro="" textlink="">
      <xdr:nvSpPr>
        <xdr:cNvPr id="324" name="フローチャート: 判断 323"/>
        <xdr:cNvSpPr/>
      </xdr:nvSpPr>
      <xdr:spPr>
        <a:xfrm>
          <a:off x="16129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39370</xdr:rowOff>
    </xdr:from>
    <xdr:ext cx="736600" cy="259080"/>
    <xdr:sp macro="" textlink="">
      <xdr:nvSpPr>
        <xdr:cNvPr id="325" name="テキスト ボックス 324"/>
        <xdr:cNvSpPr txBox="1"/>
      </xdr:nvSpPr>
      <xdr:spPr>
        <a:xfrm>
          <a:off x="15798800" y="10840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98425</xdr:rowOff>
    </xdr:from>
    <xdr:to>
      <xdr:col>72</xdr:col>
      <xdr:colOff>203200</xdr:colOff>
      <xdr:row>59</xdr:row>
      <xdr:rowOff>104140</xdr:rowOff>
    </xdr:to>
    <xdr:cxnSp macro="">
      <xdr:nvCxnSpPr>
        <xdr:cNvPr id="326" name="直線コネクタ 325"/>
        <xdr:cNvCxnSpPr/>
      </xdr:nvCxnSpPr>
      <xdr:spPr>
        <a:xfrm>
          <a:off x="14401800" y="102139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29210</xdr:rowOff>
    </xdr:from>
    <xdr:ext cx="762000" cy="258445"/>
    <xdr:sp macro="" textlink="">
      <xdr:nvSpPr>
        <xdr:cNvPr id="328" name="テキスト ボックス 327"/>
        <xdr:cNvSpPr txBox="1"/>
      </xdr:nvSpPr>
      <xdr:spPr>
        <a:xfrm>
          <a:off x="1490980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98425</xdr:rowOff>
    </xdr:from>
    <xdr:to>
      <xdr:col>68</xdr:col>
      <xdr:colOff>152400</xdr:colOff>
      <xdr:row>59</xdr:row>
      <xdr:rowOff>110490</xdr:rowOff>
    </xdr:to>
    <xdr:cxnSp macro="">
      <xdr:nvCxnSpPr>
        <xdr:cNvPr id="329" name="直線コネクタ 328"/>
        <xdr:cNvCxnSpPr/>
      </xdr:nvCxnSpPr>
      <xdr:spPr>
        <a:xfrm flipV="1">
          <a:off x="13512800" y="102139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0" name="フローチャート: 判断 329"/>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23495</xdr:rowOff>
    </xdr:from>
    <xdr:ext cx="762000" cy="259080"/>
    <xdr:sp macro="" textlink="">
      <xdr:nvSpPr>
        <xdr:cNvPr id="331" name="テキスト ボックス 330"/>
        <xdr:cNvSpPr txBox="1"/>
      </xdr:nvSpPr>
      <xdr:spPr>
        <a:xfrm>
          <a:off x="14020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2" name="フローチャート: 判断 331"/>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23495</xdr:rowOff>
    </xdr:from>
    <xdr:ext cx="762000" cy="259080"/>
    <xdr:sp macro="" textlink="">
      <xdr:nvSpPr>
        <xdr:cNvPr id="333" name="テキスト ボックス 332"/>
        <xdr:cNvSpPr txBox="1"/>
      </xdr:nvSpPr>
      <xdr:spPr>
        <a:xfrm>
          <a:off x="13131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57785</xdr:rowOff>
    </xdr:from>
    <xdr:to>
      <xdr:col>81</xdr:col>
      <xdr:colOff>95250</xdr:colOff>
      <xdr:row>59</xdr:row>
      <xdr:rowOff>159385</xdr:rowOff>
    </xdr:to>
    <xdr:sp macro="" textlink="">
      <xdr:nvSpPr>
        <xdr:cNvPr id="339" name="楕円 338"/>
        <xdr:cNvSpPr/>
      </xdr:nvSpPr>
      <xdr:spPr>
        <a:xfrm>
          <a:off x="169672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150495</xdr:rowOff>
    </xdr:from>
    <xdr:ext cx="762000" cy="259080"/>
    <xdr:sp macro="" textlink="">
      <xdr:nvSpPr>
        <xdr:cNvPr id="340" name="定員管理の状況該当値テキスト"/>
        <xdr:cNvSpPr txBox="1"/>
      </xdr:nvSpPr>
      <xdr:spPr>
        <a:xfrm>
          <a:off x="171069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1905</xdr:rowOff>
    </xdr:from>
    <xdr:ext cx="736600" cy="259080"/>
    <xdr:sp macro="" textlink="">
      <xdr:nvSpPr>
        <xdr:cNvPr id="342" name="テキスト ボックス 341"/>
        <xdr:cNvSpPr txBox="1"/>
      </xdr:nvSpPr>
      <xdr:spPr>
        <a:xfrm>
          <a:off x="15798800" y="9946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53340</xdr:rowOff>
    </xdr:from>
    <xdr:to>
      <xdr:col>73</xdr:col>
      <xdr:colOff>44450</xdr:colOff>
      <xdr:row>59</xdr:row>
      <xdr:rowOff>154940</xdr:rowOff>
    </xdr:to>
    <xdr:sp macro="" textlink="">
      <xdr:nvSpPr>
        <xdr:cNvPr id="343" name="楕円 342"/>
        <xdr:cNvSpPr/>
      </xdr:nvSpPr>
      <xdr:spPr>
        <a:xfrm>
          <a:off x="15240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165100</xdr:rowOff>
    </xdr:from>
    <xdr:ext cx="762000" cy="259080"/>
    <xdr:sp macro="" textlink="">
      <xdr:nvSpPr>
        <xdr:cNvPr id="344" name="テキスト ボックス 343"/>
        <xdr:cNvSpPr txBox="1"/>
      </xdr:nvSpPr>
      <xdr:spPr>
        <a:xfrm>
          <a:off x="149098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47625</xdr:rowOff>
    </xdr:from>
    <xdr:to>
      <xdr:col>68</xdr:col>
      <xdr:colOff>203200</xdr:colOff>
      <xdr:row>59</xdr:row>
      <xdr:rowOff>149225</xdr:rowOff>
    </xdr:to>
    <xdr:sp macro="" textlink="">
      <xdr:nvSpPr>
        <xdr:cNvPr id="345" name="楕円 344"/>
        <xdr:cNvSpPr/>
      </xdr:nvSpPr>
      <xdr:spPr>
        <a:xfrm>
          <a:off x="1435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159385</xdr:rowOff>
    </xdr:from>
    <xdr:ext cx="762000" cy="258445"/>
    <xdr:sp macro="" textlink="">
      <xdr:nvSpPr>
        <xdr:cNvPr id="346" name="テキスト ボックス 345"/>
        <xdr:cNvSpPr txBox="1"/>
      </xdr:nvSpPr>
      <xdr:spPr>
        <a:xfrm>
          <a:off x="14020800" y="993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59690</xdr:rowOff>
    </xdr:from>
    <xdr:to>
      <xdr:col>64</xdr:col>
      <xdr:colOff>152400</xdr:colOff>
      <xdr:row>59</xdr:row>
      <xdr:rowOff>161290</xdr:rowOff>
    </xdr:to>
    <xdr:sp macro="" textlink="">
      <xdr:nvSpPr>
        <xdr:cNvPr id="347" name="楕円 346"/>
        <xdr:cNvSpPr/>
      </xdr:nvSpPr>
      <xdr:spPr>
        <a:xfrm>
          <a:off x="134620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171450</xdr:rowOff>
    </xdr:from>
    <xdr:ext cx="762000" cy="259080"/>
    <xdr:sp macro="" textlink="">
      <xdr:nvSpPr>
        <xdr:cNvPr id="348" name="テキスト ボックス 347"/>
        <xdr:cNvSpPr txBox="1"/>
      </xdr:nvSpPr>
      <xdr:spPr>
        <a:xfrm>
          <a:off x="13131800" y="994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元利償還金の減等に伴い、前年度に比べ単年度実質公債費比率は下がったが（</a:t>
          </a:r>
          <a:r>
            <a:rPr kumimoji="1" lang="en-US" altLang="ja-JP" sz="1300">
              <a:latin typeface="ＭＳ Ｐゴシック"/>
              <a:ea typeface="ＭＳ Ｐゴシック"/>
            </a:rPr>
            <a:t>2.9</a:t>
          </a:r>
          <a:r>
            <a:rPr kumimoji="1" lang="ja-JP" altLang="en-US" sz="1300">
              <a:latin typeface="ＭＳ Ｐゴシック"/>
              <a:ea typeface="ＭＳ Ｐゴシック"/>
            </a:rPr>
            <a:t>％→</a:t>
          </a:r>
          <a:r>
            <a:rPr kumimoji="1" lang="en-US" altLang="ja-JP" sz="1300">
              <a:latin typeface="ＭＳ Ｐゴシック"/>
              <a:ea typeface="ＭＳ Ｐゴシック"/>
            </a:rPr>
            <a:t>2.7</a:t>
          </a:r>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年度の単年度実質公債費比率（</a:t>
          </a:r>
          <a:r>
            <a:rPr kumimoji="1" lang="en-US" altLang="ja-JP" sz="1300">
              <a:latin typeface="ＭＳ Ｐゴシック"/>
              <a:ea typeface="ＭＳ Ｐゴシック"/>
            </a:rPr>
            <a:t>0.8</a:t>
          </a:r>
          <a:r>
            <a:rPr kumimoji="1" lang="ja-JP" altLang="en-US" sz="1300">
              <a:latin typeface="ＭＳ Ｐゴシック"/>
              <a:ea typeface="ＭＳ Ｐゴシック"/>
            </a:rPr>
            <a:t>％）を上回ったため、結果として実質公債費比率（</a:t>
          </a:r>
          <a:r>
            <a:rPr kumimoji="1" lang="en-US" altLang="ja-JP" sz="1300">
              <a:latin typeface="ＭＳ Ｐゴシック"/>
              <a:ea typeface="ＭＳ Ｐゴシック"/>
            </a:rPr>
            <a:t>3</a:t>
          </a:r>
          <a:r>
            <a:rPr kumimoji="1" lang="ja-JP" altLang="en-US" sz="1300">
              <a:latin typeface="ＭＳ Ｐゴシック"/>
              <a:ea typeface="ＭＳ Ｐゴシック"/>
            </a:rPr>
            <a:t>か年平均）が上がった。</a:t>
          </a:r>
        </a:p>
        <a:p>
          <a:r>
            <a:rPr kumimoji="1" lang="ja-JP" altLang="en-US" sz="1300">
              <a:latin typeface="ＭＳ Ｐゴシック"/>
              <a:ea typeface="ＭＳ Ｐゴシック"/>
            </a:rPr>
            <a:t>　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4445</xdr:rowOff>
    </xdr:to>
    <xdr:cxnSp macro="">
      <xdr:nvCxnSpPr>
        <xdr:cNvPr id="376" name="直線コネクタ 375"/>
        <xdr:cNvCxnSpPr/>
      </xdr:nvCxnSpPr>
      <xdr:spPr>
        <a:xfrm flipV="1">
          <a:off x="17018000" y="628523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147955</xdr:rowOff>
    </xdr:from>
    <xdr:ext cx="762000" cy="258445"/>
    <xdr:sp macro="" textlink="">
      <xdr:nvSpPr>
        <xdr:cNvPr id="377" name="公債費負担の状況最小値テキスト"/>
        <xdr:cNvSpPr txBox="1"/>
      </xdr:nvSpPr>
      <xdr:spPr>
        <a:xfrm>
          <a:off x="17106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27940</xdr:rowOff>
    </xdr:from>
    <xdr:ext cx="762000" cy="259080"/>
    <xdr:sp macro="" textlink="">
      <xdr:nvSpPr>
        <xdr:cNvPr id="379" name="公債費負担の状況最大値テキスト"/>
        <xdr:cNvSpPr txBox="1"/>
      </xdr:nvSpPr>
      <xdr:spPr>
        <a:xfrm>
          <a:off x="17106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41275</xdr:rowOff>
    </xdr:from>
    <xdr:to>
      <xdr:col>81</xdr:col>
      <xdr:colOff>44450</xdr:colOff>
      <xdr:row>39</xdr:row>
      <xdr:rowOff>89535</xdr:rowOff>
    </xdr:to>
    <xdr:cxnSp macro="">
      <xdr:nvCxnSpPr>
        <xdr:cNvPr id="381" name="直線コネクタ 380"/>
        <xdr:cNvCxnSpPr/>
      </xdr:nvCxnSpPr>
      <xdr:spPr>
        <a:xfrm>
          <a:off x="16179800" y="672782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8445"/>
    <xdr:sp macro="" textlink="">
      <xdr:nvSpPr>
        <xdr:cNvPr id="382" name="公債費負担の状況平均値テキスト"/>
        <xdr:cNvSpPr txBox="1"/>
      </xdr:nvSpPr>
      <xdr:spPr>
        <a:xfrm>
          <a:off x="17106900" y="684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3" name="フローチャート: 判断 382"/>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164465</xdr:rowOff>
    </xdr:from>
    <xdr:to>
      <xdr:col>77</xdr:col>
      <xdr:colOff>44450</xdr:colOff>
      <xdr:row>39</xdr:row>
      <xdr:rowOff>41275</xdr:rowOff>
    </xdr:to>
    <xdr:cxnSp macro="">
      <xdr:nvCxnSpPr>
        <xdr:cNvPr id="384" name="直線コネクタ 383"/>
        <xdr:cNvCxnSpPr/>
      </xdr:nvCxnSpPr>
      <xdr:spPr>
        <a:xfrm>
          <a:off x="15290800" y="66795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85" name="フローチャート: 判断 384"/>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98425</xdr:rowOff>
    </xdr:from>
    <xdr:ext cx="736600" cy="258445"/>
    <xdr:sp macro="" textlink="">
      <xdr:nvSpPr>
        <xdr:cNvPr id="386" name="テキスト ボックス 385"/>
        <xdr:cNvSpPr txBox="1"/>
      </xdr:nvSpPr>
      <xdr:spPr>
        <a:xfrm>
          <a:off x="15798800" y="695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164465</xdr:rowOff>
    </xdr:from>
    <xdr:to>
      <xdr:col>72</xdr:col>
      <xdr:colOff>203200</xdr:colOff>
      <xdr:row>39</xdr:row>
      <xdr:rowOff>635</xdr:rowOff>
    </xdr:to>
    <xdr:cxnSp macro="">
      <xdr:nvCxnSpPr>
        <xdr:cNvPr id="387" name="直線コネクタ 386"/>
        <xdr:cNvCxnSpPr/>
      </xdr:nvCxnSpPr>
      <xdr:spPr>
        <a:xfrm flipV="1">
          <a:off x="14401800" y="6679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88" name="フローチャート: 判断 387"/>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122555</xdr:rowOff>
    </xdr:from>
    <xdr:ext cx="762000" cy="258445"/>
    <xdr:sp macro="" textlink="">
      <xdr:nvSpPr>
        <xdr:cNvPr id="389" name="テキスト ボックス 388"/>
        <xdr:cNvSpPr txBox="1"/>
      </xdr:nvSpPr>
      <xdr:spPr>
        <a:xfrm>
          <a:off x="149098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635</xdr:rowOff>
    </xdr:from>
    <xdr:to>
      <xdr:col>68</xdr:col>
      <xdr:colOff>152400</xdr:colOff>
      <xdr:row>39</xdr:row>
      <xdr:rowOff>48895</xdr:rowOff>
    </xdr:to>
    <xdr:cxnSp macro="">
      <xdr:nvCxnSpPr>
        <xdr:cNvPr id="390" name="直線コネクタ 389"/>
        <xdr:cNvCxnSpPr/>
      </xdr:nvCxnSpPr>
      <xdr:spPr>
        <a:xfrm flipV="1">
          <a:off x="13512800" y="66871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60325</xdr:rowOff>
    </xdr:from>
    <xdr:to>
      <xdr:col>68</xdr:col>
      <xdr:colOff>203200</xdr:colOff>
      <xdr:row>40</xdr:row>
      <xdr:rowOff>161925</xdr:rowOff>
    </xdr:to>
    <xdr:sp macro="" textlink="">
      <xdr:nvSpPr>
        <xdr:cNvPr id="391" name="フローチャート: 判断 390"/>
        <xdr:cNvSpPr/>
      </xdr:nvSpPr>
      <xdr:spPr>
        <a:xfrm>
          <a:off x="14351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146685</xdr:rowOff>
    </xdr:from>
    <xdr:ext cx="762000" cy="258445"/>
    <xdr:sp macro="" textlink="">
      <xdr:nvSpPr>
        <xdr:cNvPr id="392" name="テキスト ボックス 391"/>
        <xdr:cNvSpPr txBox="1"/>
      </xdr:nvSpPr>
      <xdr:spPr>
        <a:xfrm>
          <a:off x="14020800" y="7004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162560</xdr:rowOff>
    </xdr:from>
    <xdr:ext cx="762000" cy="259080"/>
    <xdr:sp macro="" textlink="">
      <xdr:nvSpPr>
        <xdr:cNvPr id="394" name="テキスト ボックス 393"/>
        <xdr:cNvSpPr txBox="1"/>
      </xdr:nvSpPr>
      <xdr:spPr>
        <a:xfrm>
          <a:off x="13131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38735</xdr:rowOff>
    </xdr:from>
    <xdr:to>
      <xdr:col>81</xdr:col>
      <xdr:colOff>95250</xdr:colOff>
      <xdr:row>39</xdr:row>
      <xdr:rowOff>140335</xdr:rowOff>
    </xdr:to>
    <xdr:sp macro="" textlink="">
      <xdr:nvSpPr>
        <xdr:cNvPr id="400" name="楕円 399"/>
        <xdr:cNvSpPr/>
      </xdr:nvSpPr>
      <xdr:spPr>
        <a:xfrm>
          <a:off x="169672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55245</xdr:rowOff>
    </xdr:from>
    <xdr:ext cx="762000" cy="258445"/>
    <xdr:sp macro="" textlink="">
      <xdr:nvSpPr>
        <xdr:cNvPr id="401" name="公債費負担の状況該当値テキスト"/>
        <xdr:cNvSpPr txBox="1"/>
      </xdr:nvSpPr>
      <xdr:spPr>
        <a:xfrm>
          <a:off x="17106900" y="6570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161925</xdr:rowOff>
    </xdr:from>
    <xdr:to>
      <xdr:col>77</xdr:col>
      <xdr:colOff>95250</xdr:colOff>
      <xdr:row>39</xdr:row>
      <xdr:rowOff>92075</xdr:rowOff>
    </xdr:to>
    <xdr:sp macro="" textlink="">
      <xdr:nvSpPr>
        <xdr:cNvPr id="402" name="楕円 401"/>
        <xdr:cNvSpPr/>
      </xdr:nvSpPr>
      <xdr:spPr>
        <a:xfrm>
          <a:off x="16129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102235</xdr:rowOff>
    </xdr:from>
    <xdr:ext cx="736600" cy="258445"/>
    <xdr:sp macro="" textlink="">
      <xdr:nvSpPr>
        <xdr:cNvPr id="403" name="テキスト ボックス 402"/>
        <xdr:cNvSpPr txBox="1"/>
      </xdr:nvSpPr>
      <xdr:spPr>
        <a:xfrm>
          <a:off x="15798800" y="6445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113665</xdr:rowOff>
    </xdr:from>
    <xdr:to>
      <xdr:col>73</xdr:col>
      <xdr:colOff>44450</xdr:colOff>
      <xdr:row>39</xdr:row>
      <xdr:rowOff>43815</xdr:rowOff>
    </xdr:to>
    <xdr:sp macro="" textlink="">
      <xdr:nvSpPr>
        <xdr:cNvPr id="404" name="楕円 403"/>
        <xdr:cNvSpPr/>
      </xdr:nvSpPr>
      <xdr:spPr>
        <a:xfrm>
          <a:off x="152400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53975</xdr:rowOff>
    </xdr:from>
    <xdr:ext cx="762000" cy="258445"/>
    <xdr:sp macro="" textlink="">
      <xdr:nvSpPr>
        <xdr:cNvPr id="405" name="テキスト ボックス 404"/>
        <xdr:cNvSpPr txBox="1"/>
      </xdr:nvSpPr>
      <xdr:spPr>
        <a:xfrm>
          <a:off x="14909800" y="6397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121285</xdr:rowOff>
    </xdr:from>
    <xdr:to>
      <xdr:col>68</xdr:col>
      <xdr:colOff>203200</xdr:colOff>
      <xdr:row>39</xdr:row>
      <xdr:rowOff>52070</xdr:rowOff>
    </xdr:to>
    <xdr:sp macro="" textlink="">
      <xdr:nvSpPr>
        <xdr:cNvPr id="406" name="楕円 405"/>
        <xdr:cNvSpPr/>
      </xdr:nvSpPr>
      <xdr:spPr>
        <a:xfrm>
          <a:off x="143510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61595</xdr:rowOff>
    </xdr:from>
    <xdr:ext cx="762000" cy="259080"/>
    <xdr:sp macro="" textlink="">
      <xdr:nvSpPr>
        <xdr:cNvPr id="407" name="テキスト ボックス 406"/>
        <xdr:cNvSpPr txBox="1"/>
      </xdr:nvSpPr>
      <xdr:spPr>
        <a:xfrm>
          <a:off x="14020800" y="640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169545</xdr:rowOff>
    </xdr:from>
    <xdr:to>
      <xdr:col>64</xdr:col>
      <xdr:colOff>152400</xdr:colOff>
      <xdr:row>39</xdr:row>
      <xdr:rowOff>99695</xdr:rowOff>
    </xdr:to>
    <xdr:sp macro="" textlink="">
      <xdr:nvSpPr>
        <xdr:cNvPr id="408" name="楕円 407"/>
        <xdr:cNvSpPr/>
      </xdr:nvSpPr>
      <xdr:spPr>
        <a:xfrm>
          <a:off x="134620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109855</xdr:rowOff>
    </xdr:from>
    <xdr:ext cx="762000" cy="258445"/>
    <xdr:sp macro="" textlink="">
      <xdr:nvSpPr>
        <xdr:cNvPr id="409" name="テキスト ボックス 408"/>
        <xdr:cNvSpPr txBox="1"/>
      </xdr:nvSpPr>
      <xdr:spPr>
        <a:xfrm>
          <a:off x="13131800" y="645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a:p>
          <a:r>
            <a:rPr kumimoji="1" lang="ja-JP" altLang="en-US" sz="1300">
              <a:latin typeface="ＭＳ Ｐゴシック"/>
              <a:ea typeface="ＭＳ Ｐゴシック"/>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96520</xdr:rowOff>
    </xdr:to>
    <xdr:cxnSp macro="">
      <xdr:nvCxnSpPr>
        <xdr:cNvPr id="438" name="直線コネクタ 437"/>
        <xdr:cNvCxnSpPr/>
      </xdr:nvCxnSpPr>
      <xdr:spPr>
        <a:xfrm flipV="1">
          <a:off x="17018000" y="237045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68580</xdr:rowOff>
    </xdr:from>
    <xdr:ext cx="762000" cy="259080"/>
    <xdr:sp macro="" textlink="">
      <xdr:nvSpPr>
        <xdr:cNvPr id="439" name="将来負担の状況最小値テキスト"/>
        <xdr:cNvSpPr txBox="1"/>
      </xdr:nvSpPr>
      <xdr:spPr>
        <a:xfrm>
          <a:off x="17106900" y="401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96520</xdr:rowOff>
    </xdr:from>
    <xdr:to>
      <xdr:col>81</xdr:col>
      <xdr:colOff>133350</xdr:colOff>
      <xdr:row>23</xdr:row>
      <xdr:rowOff>96520</xdr:rowOff>
    </xdr:to>
    <xdr:cxnSp macro="">
      <xdr:nvCxnSpPr>
        <xdr:cNvPr id="440" name="直線コネクタ 439"/>
        <xdr:cNvCxnSpPr/>
      </xdr:nvCxnSpPr>
      <xdr:spPr>
        <a:xfrm>
          <a:off x="16929100" y="40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141605</xdr:rowOff>
    </xdr:from>
    <xdr:ext cx="762000" cy="259080"/>
    <xdr:sp macro="" textlink="">
      <xdr:nvSpPr>
        <xdr:cNvPr id="443" name="将来負担の状況平均値テキスト"/>
        <xdr:cNvSpPr txBox="1"/>
      </xdr:nvSpPr>
      <xdr:spPr>
        <a:xfrm>
          <a:off x="17106900" y="2370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169545</xdr:rowOff>
    </xdr:from>
    <xdr:to>
      <xdr:col>81</xdr:col>
      <xdr:colOff>95250</xdr:colOff>
      <xdr:row>14</xdr:row>
      <xdr:rowOff>99695</xdr:rowOff>
    </xdr:to>
    <xdr:sp macro="" textlink="">
      <xdr:nvSpPr>
        <xdr:cNvPr id="444" name="フローチャート: 判断 443"/>
        <xdr:cNvSpPr/>
      </xdr:nvSpPr>
      <xdr:spPr>
        <a:xfrm>
          <a:off x="16967200" y="239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27940</xdr:rowOff>
    </xdr:from>
    <xdr:to>
      <xdr:col>77</xdr:col>
      <xdr:colOff>95250</xdr:colOff>
      <xdr:row>14</xdr:row>
      <xdr:rowOff>129540</xdr:rowOff>
    </xdr:to>
    <xdr:sp macro="" textlink="">
      <xdr:nvSpPr>
        <xdr:cNvPr id="445" name="フローチャート: 判断 444"/>
        <xdr:cNvSpPr/>
      </xdr:nvSpPr>
      <xdr:spPr>
        <a:xfrm>
          <a:off x="16129000" y="24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139700</xdr:rowOff>
    </xdr:from>
    <xdr:ext cx="736600" cy="259080"/>
    <xdr:sp macro="" textlink="">
      <xdr:nvSpPr>
        <xdr:cNvPr id="446" name="テキスト ボックス 445"/>
        <xdr:cNvSpPr txBox="1"/>
      </xdr:nvSpPr>
      <xdr:spPr>
        <a:xfrm>
          <a:off x="15798800" y="219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20320</xdr:rowOff>
    </xdr:from>
    <xdr:to>
      <xdr:col>73</xdr:col>
      <xdr:colOff>44450</xdr:colOff>
      <xdr:row>14</xdr:row>
      <xdr:rowOff>121920</xdr:rowOff>
    </xdr:to>
    <xdr:sp macro="" textlink="">
      <xdr:nvSpPr>
        <xdr:cNvPr id="447" name="フローチャート: 判断 446"/>
        <xdr:cNvSpPr/>
      </xdr:nvSpPr>
      <xdr:spPr>
        <a:xfrm>
          <a:off x="15240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132080</xdr:rowOff>
    </xdr:from>
    <xdr:ext cx="762000" cy="258445"/>
    <xdr:sp macro="" textlink="">
      <xdr:nvSpPr>
        <xdr:cNvPr id="448" name="テキスト ボックス 447"/>
        <xdr:cNvSpPr txBox="1"/>
      </xdr:nvSpPr>
      <xdr:spPr>
        <a:xfrm>
          <a:off x="14909800" y="218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165100</xdr:rowOff>
    </xdr:from>
    <xdr:to>
      <xdr:col>68</xdr:col>
      <xdr:colOff>203200</xdr:colOff>
      <xdr:row>15</xdr:row>
      <xdr:rowOff>95250</xdr:rowOff>
    </xdr:to>
    <xdr:sp macro="" textlink="">
      <xdr:nvSpPr>
        <xdr:cNvPr id="449" name="フローチャート: 判断 448"/>
        <xdr:cNvSpPr/>
      </xdr:nvSpPr>
      <xdr:spPr>
        <a:xfrm>
          <a:off x="14351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105410</xdr:rowOff>
    </xdr:from>
    <xdr:ext cx="762000" cy="259080"/>
    <xdr:sp macro="" textlink="">
      <xdr:nvSpPr>
        <xdr:cNvPr id="450" name="テキスト ボックス 449"/>
        <xdr:cNvSpPr txBox="1"/>
      </xdr:nvSpPr>
      <xdr:spPr>
        <a:xfrm>
          <a:off x="14020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49530</xdr:rowOff>
    </xdr:from>
    <xdr:to>
      <xdr:col>64</xdr:col>
      <xdr:colOff>152400</xdr:colOff>
      <xdr:row>15</xdr:row>
      <xdr:rowOff>151130</xdr:rowOff>
    </xdr:to>
    <xdr:sp macro="" textlink="">
      <xdr:nvSpPr>
        <xdr:cNvPr id="451" name="フローチャート: 判断 450"/>
        <xdr:cNvSpPr/>
      </xdr:nvSpPr>
      <xdr:spPr>
        <a:xfrm>
          <a:off x="1346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161290</xdr:rowOff>
    </xdr:from>
    <xdr:ext cx="762000" cy="259080"/>
    <xdr:sp macro="" textlink="">
      <xdr:nvSpPr>
        <xdr:cNvPr id="452" name="テキスト ボックス 451"/>
        <xdr:cNvSpPr txBox="1"/>
      </xdr:nvSpPr>
      <xdr:spPr>
        <a:xfrm>
          <a:off x="1313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会計年度任用職員制度の開始に伴い、人件費に係る経常収支比率は＋</a:t>
          </a:r>
          <a:r>
            <a:rPr kumimoji="1" lang="en-US" altLang="ja-JP" sz="1300" baseline="0">
              <a:latin typeface="ＭＳ Ｐゴシック"/>
              <a:ea typeface="ＭＳ Ｐゴシック"/>
            </a:rPr>
            <a:t>1.7</a:t>
          </a:r>
          <a:r>
            <a:rPr kumimoji="1" lang="ja-JP" altLang="en-US" sz="1300" baseline="0">
              <a:latin typeface="ＭＳ Ｐゴシック"/>
              <a:ea typeface="ＭＳ Ｐゴシック"/>
            </a:rPr>
            <a:t>ポイントとなった。</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しかしながら、以前からの行革の取組等により、依然として類似団体内では低い水準を維持している。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34</xdr:row>
      <xdr:rowOff>73660</xdr:rowOff>
    </xdr:to>
    <xdr:cxnSp macro="">
      <xdr:nvCxnSpPr>
        <xdr:cNvPr id="66" name="直線コネクタ 65"/>
        <xdr:cNvCxnSpPr/>
      </xdr:nvCxnSpPr>
      <xdr:spPr>
        <a:xfrm>
          <a:off x="3987800" y="577342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6350</xdr:rowOff>
    </xdr:from>
    <xdr:ext cx="762000" cy="258445"/>
    <xdr:sp macro="" textlink="">
      <xdr:nvSpPr>
        <xdr:cNvPr id="67" name="人件費平均値テキスト"/>
        <xdr:cNvSpPr txBox="1"/>
      </xdr:nvSpPr>
      <xdr:spPr>
        <a:xfrm>
          <a:off x="4914900" y="6350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138430</xdr:rowOff>
    </xdr:to>
    <xdr:cxnSp macro="">
      <xdr:nvCxnSpPr>
        <xdr:cNvPr id="69" name="直線コネクタ 68"/>
        <xdr:cNvCxnSpPr/>
      </xdr:nvCxnSpPr>
      <xdr:spPr>
        <a:xfrm flipV="1">
          <a:off x="3098800" y="577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21590</xdr:rowOff>
    </xdr:from>
    <xdr:ext cx="735965" cy="259080"/>
    <xdr:sp macro="" textlink="">
      <xdr:nvSpPr>
        <xdr:cNvPr id="71" name="テキスト ボックス 70"/>
        <xdr:cNvSpPr txBox="1"/>
      </xdr:nvSpPr>
      <xdr:spPr>
        <a:xfrm>
          <a:off x="3606800" y="63652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xdr:cNvCxnSpPr/>
      </xdr:nvCxnSpPr>
      <xdr:spPr>
        <a:xfrm flipV="1">
          <a:off x="2209800" y="5796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36830</xdr:rowOff>
    </xdr:from>
    <xdr:ext cx="762000" cy="259080"/>
    <xdr:sp macro="" textlink="">
      <xdr:nvSpPr>
        <xdr:cNvPr id="74" name="テキスト ボックス 73"/>
        <xdr:cNvSpPr txBox="1"/>
      </xdr:nvSpPr>
      <xdr:spPr>
        <a:xfrm>
          <a:off x="2717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xdr:cNvCxnSpPr/>
      </xdr:nvCxnSpPr>
      <xdr:spPr>
        <a:xfrm>
          <a:off x="1320800" y="5796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29210</xdr:rowOff>
    </xdr:from>
    <xdr:ext cx="761365" cy="258445"/>
    <xdr:sp macro="" textlink="">
      <xdr:nvSpPr>
        <xdr:cNvPr id="77" name="テキスト ボックス 76"/>
        <xdr:cNvSpPr txBox="1"/>
      </xdr:nvSpPr>
      <xdr:spPr>
        <a:xfrm>
          <a:off x="1828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52070</xdr:rowOff>
    </xdr:from>
    <xdr:ext cx="761365" cy="258445"/>
    <xdr:sp macro="" textlink="">
      <xdr:nvSpPr>
        <xdr:cNvPr id="79" name="テキスト ボックス 78"/>
        <xdr:cNvSpPr txBox="1"/>
      </xdr:nvSpPr>
      <xdr:spPr>
        <a:xfrm>
          <a:off x="939800" y="6395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102870</xdr:rowOff>
    </xdr:from>
    <xdr:ext cx="762000" cy="259080"/>
    <xdr:sp macro="" textlink="">
      <xdr:nvSpPr>
        <xdr:cNvPr id="86" name="人件費該当値テキスト"/>
        <xdr:cNvSpPr txBox="1"/>
      </xdr:nvSpPr>
      <xdr:spPr>
        <a:xfrm>
          <a:off x="4914900" y="576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7" name="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5080</xdr:rowOff>
    </xdr:from>
    <xdr:ext cx="735965" cy="259080"/>
    <xdr:sp macro="" textlink="">
      <xdr:nvSpPr>
        <xdr:cNvPr id="88" name="テキスト ボックス 87"/>
        <xdr:cNvSpPr txBox="1"/>
      </xdr:nvSpPr>
      <xdr:spPr>
        <a:xfrm>
          <a:off x="3606800" y="5491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27940</xdr:rowOff>
    </xdr:from>
    <xdr:ext cx="762000" cy="259080"/>
    <xdr:sp macro="" textlink="">
      <xdr:nvSpPr>
        <xdr:cNvPr id="90" name="テキスト ボックス 89"/>
        <xdr:cNvSpPr txBox="1"/>
      </xdr:nvSpPr>
      <xdr:spPr>
        <a:xfrm>
          <a:off x="271780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50800</xdr:rowOff>
    </xdr:from>
    <xdr:ext cx="761365" cy="259080"/>
    <xdr:sp macro="" textlink="">
      <xdr:nvSpPr>
        <xdr:cNvPr id="92" name="テキスト ボックス 91"/>
        <xdr:cNvSpPr txBox="1"/>
      </xdr:nvSpPr>
      <xdr:spPr>
        <a:xfrm>
          <a:off x="1828800" y="5537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27940</xdr:rowOff>
    </xdr:from>
    <xdr:ext cx="761365" cy="259080"/>
    <xdr:sp macro="" textlink="">
      <xdr:nvSpPr>
        <xdr:cNvPr id="94" name="テキスト ボックス 93"/>
        <xdr:cNvSpPr txBox="1"/>
      </xdr:nvSpPr>
      <xdr:spPr>
        <a:xfrm>
          <a:off x="939800" y="551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会計年度任用職員制度の開始（▲</a:t>
          </a:r>
          <a:r>
            <a:rPr kumimoji="1" lang="en-US" altLang="ja-JP" sz="1300">
              <a:latin typeface="ＭＳ Ｐゴシック"/>
              <a:ea typeface="ＭＳ Ｐゴシック"/>
            </a:rPr>
            <a:t>119,156</a:t>
          </a:r>
          <a:r>
            <a:rPr kumimoji="1" lang="ja-JP" altLang="en-US" sz="1300">
              <a:latin typeface="ＭＳ Ｐゴシック"/>
              <a:ea typeface="ＭＳ Ｐゴシック"/>
            </a:rPr>
            <a:t>千円）等に伴い、物件費に係る経常収支比率は▲</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ここ</a:t>
          </a:r>
          <a:r>
            <a:rPr kumimoji="1" lang="en-US" altLang="ja-JP" sz="1300">
              <a:latin typeface="ＭＳ Ｐゴシック"/>
              <a:ea typeface="ＭＳ Ｐゴシック"/>
            </a:rPr>
            <a:t>3</a:t>
          </a:r>
          <a:r>
            <a:rPr kumimoji="1" lang="ja-JP" altLang="en-US" sz="1300">
              <a:latin typeface="ＭＳ Ｐゴシック"/>
              <a:ea typeface="ＭＳ Ｐゴシック"/>
            </a:rPr>
            <a:t>年は類似団体平均とほぼ同水準となっており、今後もコスト削減等に努め、過度に上昇しないよう注視する。</a:t>
          </a:r>
          <a:endParaRPr kumimoji="1" lang="en-US" altLang="ja-JP"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58445"/>
    <xdr:sp macro="" textlink="">
      <xdr:nvSpPr>
        <xdr:cNvPr id="125" name="物件費最小値テキスト"/>
        <xdr:cNvSpPr txBox="1"/>
      </xdr:nvSpPr>
      <xdr:spPr>
        <a:xfrm>
          <a:off x="1659890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2000" cy="258445"/>
    <xdr:sp macro="" textlink="">
      <xdr:nvSpPr>
        <xdr:cNvPr id="127" name="物件費最大値テキスト"/>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80645</xdr:rowOff>
    </xdr:from>
    <xdr:to>
      <xdr:col>82</xdr:col>
      <xdr:colOff>107950</xdr:colOff>
      <xdr:row>17</xdr:row>
      <xdr:rowOff>135255</xdr:rowOff>
    </xdr:to>
    <xdr:cxnSp macro="">
      <xdr:nvCxnSpPr>
        <xdr:cNvPr id="129" name="直線コネクタ 128"/>
        <xdr:cNvCxnSpPr/>
      </xdr:nvCxnSpPr>
      <xdr:spPr>
        <a:xfrm flipV="1">
          <a:off x="15671800" y="299529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35560</xdr:rowOff>
    </xdr:from>
    <xdr:ext cx="762000" cy="259080"/>
    <xdr:sp macro="" textlink="">
      <xdr:nvSpPr>
        <xdr:cNvPr id="130"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124460</xdr:rowOff>
    </xdr:from>
    <xdr:to>
      <xdr:col>78</xdr:col>
      <xdr:colOff>69850</xdr:colOff>
      <xdr:row>17</xdr:row>
      <xdr:rowOff>135255</xdr:rowOff>
    </xdr:to>
    <xdr:cxnSp macro="">
      <xdr:nvCxnSpPr>
        <xdr:cNvPr id="132" name="直線コネクタ 131"/>
        <xdr:cNvCxnSpPr/>
      </xdr:nvCxnSpPr>
      <xdr:spPr>
        <a:xfrm>
          <a:off x="14782800" y="30391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6600" cy="258445"/>
    <xdr:sp macro="" textlink="">
      <xdr:nvSpPr>
        <xdr:cNvPr id="134" name="テキスト ボックス 133"/>
        <xdr:cNvSpPr txBox="1"/>
      </xdr:nvSpPr>
      <xdr:spPr>
        <a:xfrm>
          <a:off x="15290800" y="3117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180975</xdr:colOff>
      <xdr:row>19</xdr:row>
      <xdr:rowOff>75565</xdr:rowOff>
    </xdr:to>
    <xdr:cxnSp macro="">
      <xdr:nvCxnSpPr>
        <xdr:cNvPr id="135" name="直線コネクタ 134"/>
        <xdr:cNvCxnSpPr/>
      </xdr:nvCxnSpPr>
      <xdr:spPr>
        <a:xfrm flipV="1">
          <a:off x="13893800" y="303911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37" name="テキスト ボックス 136"/>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127000</xdr:rowOff>
    </xdr:from>
    <xdr:to>
      <xdr:col>69</xdr:col>
      <xdr:colOff>92075</xdr:colOff>
      <xdr:row>19</xdr:row>
      <xdr:rowOff>75565</xdr:rowOff>
    </xdr:to>
    <xdr:cxnSp macro="">
      <xdr:nvCxnSpPr>
        <xdr:cNvPr id="138" name="直線コネクタ 137"/>
        <xdr:cNvCxnSpPr/>
      </xdr:nvCxnSpPr>
      <xdr:spPr>
        <a:xfrm>
          <a:off x="13004800" y="321310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61365" cy="259080"/>
    <xdr:sp macro="" textlink="">
      <xdr:nvSpPr>
        <xdr:cNvPr id="140" name="テキスト ボックス 139"/>
        <xdr:cNvSpPr txBox="1"/>
      </xdr:nvSpPr>
      <xdr:spPr>
        <a:xfrm>
          <a:off x="13512800" y="2746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152400</xdr:rowOff>
    </xdr:from>
    <xdr:ext cx="762000" cy="259080"/>
    <xdr:sp macro="" textlink="">
      <xdr:nvSpPr>
        <xdr:cNvPr id="142" name="テキスト ボックス 141"/>
        <xdr:cNvSpPr txBox="1"/>
      </xdr:nvSpPr>
      <xdr:spPr>
        <a:xfrm>
          <a:off x="12623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29845</xdr:rowOff>
    </xdr:from>
    <xdr:to>
      <xdr:col>82</xdr:col>
      <xdr:colOff>158750</xdr:colOff>
      <xdr:row>17</xdr:row>
      <xdr:rowOff>132080</xdr:rowOff>
    </xdr:to>
    <xdr:sp macro="" textlink="">
      <xdr:nvSpPr>
        <xdr:cNvPr id="148" name="楕円 147"/>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1905</xdr:rowOff>
    </xdr:from>
    <xdr:ext cx="762000" cy="259080"/>
    <xdr:sp macro="" textlink="">
      <xdr:nvSpPr>
        <xdr:cNvPr id="149" name="物件費該当値テキスト"/>
        <xdr:cNvSpPr txBox="1"/>
      </xdr:nvSpPr>
      <xdr:spPr>
        <a:xfrm>
          <a:off x="16598900" y="291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84455</xdr:rowOff>
    </xdr:from>
    <xdr:to>
      <xdr:col>78</xdr:col>
      <xdr:colOff>120650</xdr:colOff>
      <xdr:row>18</xdr:row>
      <xdr:rowOff>14605</xdr:rowOff>
    </xdr:to>
    <xdr:sp macro="" textlink="">
      <xdr:nvSpPr>
        <xdr:cNvPr id="150" name="楕円 149"/>
        <xdr:cNvSpPr/>
      </xdr:nvSpPr>
      <xdr:spPr>
        <a:xfrm>
          <a:off x="1562100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24765</xdr:rowOff>
    </xdr:from>
    <xdr:ext cx="736600" cy="259080"/>
    <xdr:sp macro="" textlink="">
      <xdr:nvSpPr>
        <xdr:cNvPr id="151" name="テキスト ボックス 150"/>
        <xdr:cNvSpPr txBox="1"/>
      </xdr:nvSpPr>
      <xdr:spPr>
        <a:xfrm>
          <a:off x="15290800" y="2767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73660</xdr:rowOff>
    </xdr:from>
    <xdr:to>
      <xdr:col>74</xdr:col>
      <xdr:colOff>31750</xdr:colOff>
      <xdr:row>18</xdr:row>
      <xdr:rowOff>3810</xdr:rowOff>
    </xdr:to>
    <xdr:sp macro="" textlink="">
      <xdr:nvSpPr>
        <xdr:cNvPr id="152" name="楕円 151"/>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xdr:rowOff>
    </xdr:from>
    <xdr:ext cx="762000" cy="259080"/>
    <xdr:sp macro="" textlink="">
      <xdr:nvSpPr>
        <xdr:cNvPr id="153" name="テキスト ボックス 152"/>
        <xdr:cNvSpPr txBox="1"/>
      </xdr:nvSpPr>
      <xdr:spPr>
        <a:xfrm>
          <a:off x="14401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24765</xdr:rowOff>
    </xdr:from>
    <xdr:to>
      <xdr:col>69</xdr:col>
      <xdr:colOff>142875</xdr:colOff>
      <xdr:row>19</xdr:row>
      <xdr:rowOff>126365</xdr:rowOff>
    </xdr:to>
    <xdr:sp macro="" textlink="">
      <xdr:nvSpPr>
        <xdr:cNvPr id="154" name="楕円 153"/>
        <xdr:cNvSpPr/>
      </xdr:nvSpPr>
      <xdr:spPr>
        <a:xfrm>
          <a:off x="13843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111125</xdr:rowOff>
    </xdr:from>
    <xdr:ext cx="761365" cy="258445"/>
    <xdr:sp macro="" textlink="">
      <xdr:nvSpPr>
        <xdr:cNvPr id="155" name="テキスト ボックス 154"/>
        <xdr:cNvSpPr txBox="1"/>
      </xdr:nvSpPr>
      <xdr:spPr>
        <a:xfrm>
          <a:off x="13512800" y="3368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162560</xdr:rowOff>
    </xdr:from>
    <xdr:ext cx="762000" cy="259080"/>
    <xdr:sp macro="" textlink="">
      <xdr:nvSpPr>
        <xdr:cNvPr id="157" name="テキスト ボックス 156"/>
        <xdr:cNvSpPr txBox="1"/>
      </xdr:nvSpPr>
      <xdr:spPr>
        <a:xfrm>
          <a:off x="12623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生活保護費の減（▲</a:t>
          </a:r>
          <a:r>
            <a:rPr kumimoji="1" lang="en-US" altLang="ja-JP" sz="1300">
              <a:latin typeface="ＭＳ Ｐゴシック"/>
              <a:ea typeface="ＭＳ Ｐゴシック"/>
            </a:rPr>
            <a:t>171,160</a:t>
          </a:r>
          <a:r>
            <a:rPr kumimoji="1" lang="ja-JP" altLang="en-US" sz="1300">
              <a:latin typeface="ＭＳ Ｐゴシック"/>
              <a:ea typeface="ＭＳ Ｐゴシック"/>
            </a:rPr>
            <a:t>千円）等により、扶助費に係る経常収支比率は▲</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となった。単年度で見ると生活保護費は減となったが、今後は増加傾向が続くと想定しており、また、障害者関係給付も増加の一途を辿っていることから、財政を圧迫する上昇傾向に歯止めをかける方策を検討していく。</a:t>
          </a:r>
          <a:endParaRPr kumimoji="1" lang="en-US" altLang="ja-JP"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2000" cy="259080"/>
    <xdr:sp macro="" textlink="">
      <xdr:nvSpPr>
        <xdr:cNvPr id="188" name="扶助費最小値テキスト"/>
        <xdr:cNvSpPr txBox="1"/>
      </xdr:nvSpPr>
      <xdr:spPr>
        <a:xfrm>
          <a:off x="49149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67310</xdr:rowOff>
    </xdr:from>
    <xdr:to>
      <xdr:col>24</xdr:col>
      <xdr:colOff>25400</xdr:colOff>
      <xdr:row>56</xdr:row>
      <xdr:rowOff>143510</xdr:rowOff>
    </xdr:to>
    <xdr:cxnSp macro="">
      <xdr:nvCxnSpPr>
        <xdr:cNvPr id="192" name="直線コネクタ 191"/>
        <xdr:cNvCxnSpPr/>
      </xdr:nvCxnSpPr>
      <xdr:spPr>
        <a:xfrm flipV="1">
          <a:off x="3987800" y="96685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2000" cy="259080"/>
    <xdr:sp macro="" textlink="">
      <xdr:nvSpPr>
        <xdr:cNvPr id="193" name="扶助費平均値テキスト"/>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118745</xdr:rowOff>
    </xdr:from>
    <xdr:to>
      <xdr:col>19</xdr:col>
      <xdr:colOff>187325</xdr:colOff>
      <xdr:row>56</xdr:row>
      <xdr:rowOff>143510</xdr:rowOff>
    </xdr:to>
    <xdr:cxnSp macro="">
      <xdr:nvCxnSpPr>
        <xdr:cNvPr id="195" name="直線コネクタ 194"/>
        <xdr:cNvCxnSpPr/>
      </xdr:nvCxnSpPr>
      <xdr:spPr>
        <a:xfrm>
          <a:off x="3098800" y="95484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84455</xdr:rowOff>
    </xdr:from>
    <xdr:ext cx="735965" cy="259080"/>
    <xdr:sp macro="" textlink="">
      <xdr:nvSpPr>
        <xdr:cNvPr id="197" name="テキスト ボックス 196"/>
        <xdr:cNvSpPr txBox="1"/>
      </xdr:nvSpPr>
      <xdr:spPr>
        <a:xfrm>
          <a:off x="3606800" y="93427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118745</xdr:rowOff>
    </xdr:from>
    <xdr:to>
      <xdr:col>15</xdr:col>
      <xdr:colOff>98425</xdr:colOff>
      <xdr:row>55</xdr:row>
      <xdr:rowOff>162560</xdr:rowOff>
    </xdr:to>
    <xdr:cxnSp macro="">
      <xdr:nvCxnSpPr>
        <xdr:cNvPr id="198" name="直線コネクタ 197"/>
        <xdr:cNvCxnSpPr/>
      </xdr:nvCxnSpPr>
      <xdr:spPr>
        <a:xfrm flipV="1">
          <a:off x="2209800" y="95484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2000" cy="259080"/>
    <xdr:sp macro="" textlink="">
      <xdr:nvSpPr>
        <xdr:cNvPr id="200" name="テキスト ボックス 199"/>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129540</xdr:rowOff>
    </xdr:from>
    <xdr:to>
      <xdr:col>11</xdr:col>
      <xdr:colOff>9525</xdr:colOff>
      <xdr:row>55</xdr:row>
      <xdr:rowOff>162560</xdr:rowOff>
    </xdr:to>
    <xdr:cxnSp macro="">
      <xdr:nvCxnSpPr>
        <xdr:cNvPr id="201" name="直線コネクタ 200"/>
        <xdr:cNvCxnSpPr/>
      </xdr:nvCxnSpPr>
      <xdr:spPr>
        <a:xfrm>
          <a:off x="1320800" y="95592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61365" cy="258445"/>
    <xdr:sp macro="" textlink="">
      <xdr:nvSpPr>
        <xdr:cNvPr id="203" name="テキスト ボックス 202"/>
        <xdr:cNvSpPr txBox="1"/>
      </xdr:nvSpPr>
      <xdr:spPr>
        <a:xfrm>
          <a:off x="1828800" y="9266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125095</xdr:rowOff>
    </xdr:from>
    <xdr:ext cx="761365" cy="258445"/>
    <xdr:sp macro="" textlink="">
      <xdr:nvSpPr>
        <xdr:cNvPr id="205" name="テキスト ボックス 204"/>
        <xdr:cNvSpPr txBox="1"/>
      </xdr:nvSpPr>
      <xdr:spPr>
        <a:xfrm>
          <a:off x="939800" y="921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211" name="楕円 210"/>
        <xdr:cNvSpPr/>
      </xdr:nvSpPr>
      <xdr:spPr>
        <a:xfrm>
          <a:off x="47752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160020</xdr:rowOff>
    </xdr:from>
    <xdr:ext cx="762000" cy="259080"/>
    <xdr:sp macro="" textlink="">
      <xdr:nvSpPr>
        <xdr:cNvPr id="212" name="扶助費該当値テキスト"/>
        <xdr:cNvSpPr txBox="1"/>
      </xdr:nvSpPr>
      <xdr:spPr>
        <a:xfrm>
          <a:off x="4914900" y="958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13" name="楕円 212"/>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7620</xdr:rowOff>
    </xdr:from>
    <xdr:ext cx="735965" cy="258445"/>
    <xdr:sp macro="" textlink="">
      <xdr:nvSpPr>
        <xdr:cNvPr id="214" name="テキスト ボックス 213"/>
        <xdr:cNvSpPr txBox="1"/>
      </xdr:nvSpPr>
      <xdr:spPr>
        <a:xfrm>
          <a:off x="3606800" y="97802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67945</xdr:rowOff>
    </xdr:from>
    <xdr:to>
      <xdr:col>15</xdr:col>
      <xdr:colOff>149225</xdr:colOff>
      <xdr:row>55</xdr:row>
      <xdr:rowOff>169545</xdr:rowOff>
    </xdr:to>
    <xdr:sp macro="" textlink="">
      <xdr:nvSpPr>
        <xdr:cNvPr id="215" name="楕円 214"/>
        <xdr:cNvSpPr/>
      </xdr:nvSpPr>
      <xdr:spPr>
        <a:xfrm>
          <a:off x="3048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2000" cy="258445"/>
    <xdr:sp macro="" textlink="">
      <xdr:nvSpPr>
        <xdr:cNvPr id="216" name="テキスト ボックス 215"/>
        <xdr:cNvSpPr txBox="1"/>
      </xdr:nvSpPr>
      <xdr:spPr>
        <a:xfrm>
          <a:off x="2717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111760</xdr:rowOff>
    </xdr:from>
    <xdr:to>
      <xdr:col>11</xdr:col>
      <xdr:colOff>60325</xdr:colOff>
      <xdr:row>56</xdr:row>
      <xdr:rowOff>41910</xdr:rowOff>
    </xdr:to>
    <xdr:sp macro="" textlink="">
      <xdr:nvSpPr>
        <xdr:cNvPr id="217" name="楕円 216"/>
        <xdr:cNvSpPr/>
      </xdr:nvSpPr>
      <xdr:spPr>
        <a:xfrm>
          <a:off x="2159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26670</xdr:rowOff>
    </xdr:from>
    <xdr:ext cx="761365" cy="259080"/>
    <xdr:sp macro="" textlink="">
      <xdr:nvSpPr>
        <xdr:cNvPr id="218" name="テキスト ボックス 217"/>
        <xdr:cNvSpPr txBox="1"/>
      </xdr:nvSpPr>
      <xdr:spPr>
        <a:xfrm>
          <a:off x="1828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78740</xdr:rowOff>
    </xdr:from>
    <xdr:to>
      <xdr:col>6</xdr:col>
      <xdr:colOff>171450</xdr:colOff>
      <xdr:row>56</xdr:row>
      <xdr:rowOff>8890</xdr:rowOff>
    </xdr:to>
    <xdr:sp macro="" textlink="">
      <xdr:nvSpPr>
        <xdr:cNvPr id="219" name="楕円 218"/>
        <xdr:cNvSpPr/>
      </xdr:nvSpPr>
      <xdr:spPr>
        <a:xfrm>
          <a:off x="1270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165100</xdr:rowOff>
    </xdr:from>
    <xdr:ext cx="761365" cy="259080"/>
    <xdr:sp macro="" textlink="">
      <xdr:nvSpPr>
        <xdr:cNvPr id="220" name="テキスト ボックス 219"/>
        <xdr:cNvSpPr txBox="1"/>
      </xdr:nvSpPr>
      <xdr:spPr>
        <a:xfrm>
          <a:off x="939800" y="9594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国民健康保険事業特別会計繰出金の減（▲</a:t>
          </a:r>
          <a:r>
            <a:rPr kumimoji="1" lang="en-US" altLang="ja-JP" sz="1300">
              <a:latin typeface="ＭＳ Ｐゴシック"/>
              <a:ea typeface="ＭＳ Ｐゴシック"/>
            </a:rPr>
            <a:t>82,927</a:t>
          </a:r>
          <a:r>
            <a:rPr kumimoji="1" lang="ja-JP" altLang="en-US" sz="1300">
              <a:latin typeface="ＭＳ Ｐゴシック"/>
              <a:ea typeface="ＭＳ Ｐゴシック"/>
            </a:rPr>
            <a:t>千円）等の影響により、その他に係る経常収支比率は▲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今後は高齢化の進展などにより、国民健康保険事業、介護保険事業及び後期高齢者医療事業に係る繰出金の増加が見込まれることから、給付の適正化などに努める。</a:t>
          </a:r>
        </a:p>
      </xdr:txBody>
    </xdr:sp>
    <xdr:clientData/>
  </xdr:twoCellAnchor>
  <xdr:oneCellAnchor>
    <xdr:from>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6" name="テキスト ボックス 235"/>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8" name="テキスト ボックス 237"/>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40" name="テキスト ボックス 239"/>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42" name="テキスト ボックス 241"/>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4" name="テキスト ボックス 243"/>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6" name="テキスト ボックス 245"/>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62000" cy="258445"/>
    <xdr:sp macro="" textlink="">
      <xdr:nvSpPr>
        <xdr:cNvPr id="251" name="その他最小値テキスト"/>
        <xdr:cNvSpPr txBox="1"/>
      </xdr:nvSpPr>
      <xdr:spPr>
        <a:xfrm>
          <a:off x="16598900" y="1051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196850</xdr:colOff>
      <xdr:row>61</xdr:row>
      <xdr:rowOff>80645</xdr:rowOff>
    </xdr:to>
    <xdr:cxnSp macro="">
      <xdr:nvCxnSpPr>
        <xdr:cNvPr id="252" name="直線コネクタ 251"/>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167005</xdr:rowOff>
    </xdr:from>
    <xdr:ext cx="762000" cy="258445"/>
    <xdr:sp macro="" textlink="">
      <xdr:nvSpPr>
        <xdr:cNvPr id="253" name="その他最大値テキスト"/>
        <xdr:cNvSpPr txBox="1"/>
      </xdr:nvSpPr>
      <xdr:spPr>
        <a:xfrm>
          <a:off x="16598900" y="891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196850</xdr:colOff>
      <xdr:row>53</xdr:row>
      <xdr:rowOff>80645</xdr:rowOff>
    </xdr:to>
    <xdr:cxnSp macro="">
      <xdr:nvCxnSpPr>
        <xdr:cNvPr id="254" name="直線コネクタ 253"/>
        <xdr:cNvCxnSpPr/>
      </xdr:nvCxnSpPr>
      <xdr:spPr>
        <a:xfrm>
          <a:off x="16421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121285</xdr:rowOff>
    </xdr:from>
    <xdr:to>
      <xdr:col>82</xdr:col>
      <xdr:colOff>107950</xdr:colOff>
      <xdr:row>56</xdr:row>
      <xdr:rowOff>143510</xdr:rowOff>
    </xdr:to>
    <xdr:cxnSp macro="">
      <xdr:nvCxnSpPr>
        <xdr:cNvPr id="255" name="直線コネクタ 254"/>
        <xdr:cNvCxnSpPr/>
      </xdr:nvCxnSpPr>
      <xdr:spPr>
        <a:xfrm flipV="1">
          <a:off x="15671800" y="97224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162560</xdr:rowOff>
    </xdr:from>
    <xdr:ext cx="762000" cy="259080"/>
    <xdr:sp macro="" textlink="">
      <xdr:nvSpPr>
        <xdr:cNvPr id="256"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143510</xdr:rowOff>
    </xdr:to>
    <xdr:cxnSp macro="">
      <xdr:nvCxnSpPr>
        <xdr:cNvPr id="258" name="直線コネクタ 257"/>
        <xdr:cNvCxnSpPr/>
      </xdr:nvCxnSpPr>
      <xdr:spPr>
        <a:xfrm>
          <a:off x="14782800" y="96901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58445"/>
    <xdr:sp macro="" textlink="">
      <xdr:nvSpPr>
        <xdr:cNvPr id="260" name="テキスト ボックス 259"/>
        <xdr:cNvSpPr txBox="1"/>
      </xdr:nvSpPr>
      <xdr:spPr>
        <a:xfrm>
          <a:off x="15290800" y="9965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88900</xdr:rowOff>
    </xdr:from>
    <xdr:to>
      <xdr:col>73</xdr:col>
      <xdr:colOff>180975</xdr:colOff>
      <xdr:row>56</xdr:row>
      <xdr:rowOff>121285</xdr:rowOff>
    </xdr:to>
    <xdr:cxnSp macro="">
      <xdr:nvCxnSpPr>
        <xdr:cNvPr id="261" name="直線コネクタ 260"/>
        <xdr:cNvCxnSpPr/>
      </xdr:nvCxnSpPr>
      <xdr:spPr>
        <a:xfrm flipV="1">
          <a:off x="13893800" y="9690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58445"/>
    <xdr:sp macro="" textlink="">
      <xdr:nvSpPr>
        <xdr:cNvPr id="263" name="テキスト ボックス 262"/>
        <xdr:cNvSpPr txBox="1"/>
      </xdr:nvSpPr>
      <xdr:spPr>
        <a:xfrm>
          <a:off x="14401800" y="996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78105</xdr:rowOff>
    </xdr:from>
    <xdr:to>
      <xdr:col>69</xdr:col>
      <xdr:colOff>92075</xdr:colOff>
      <xdr:row>56</xdr:row>
      <xdr:rowOff>121285</xdr:rowOff>
    </xdr:to>
    <xdr:cxnSp macro="">
      <xdr:nvCxnSpPr>
        <xdr:cNvPr id="264" name="直線コネクタ 263"/>
        <xdr:cNvCxnSpPr/>
      </xdr:nvCxnSpPr>
      <xdr:spPr>
        <a:xfrm>
          <a:off x="13004800" y="96793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1365" cy="258445"/>
    <xdr:sp macro="" textlink="">
      <xdr:nvSpPr>
        <xdr:cNvPr id="266" name="テキスト ボックス 265"/>
        <xdr:cNvSpPr txBox="1"/>
      </xdr:nvSpPr>
      <xdr:spPr>
        <a:xfrm>
          <a:off x="13512800" y="996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42545</xdr:rowOff>
    </xdr:from>
    <xdr:ext cx="762000" cy="258445"/>
    <xdr:sp macro="" textlink="">
      <xdr:nvSpPr>
        <xdr:cNvPr id="268" name="テキスト ボックス 267"/>
        <xdr:cNvSpPr txBox="1"/>
      </xdr:nvSpPr>
      <xdr:spPr>
        <a:xfrm>
          <a:off x="12623800" y="9986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70485</xdr:rowOff>
    </xdr:from>
    <xdr:to>
      <xdr:col>82</xdr:col>
      <xdr:colOff>158750</xdr:colOff>
      <xdr:row>57</xdr:row>
      <xdr:rowOff>635</xdr:rowOff>
    </xdr:to>
    <xdr:sp macro="" textlink="">
      <xdr:nvSpPr>
        <xdr:cNvPr id="274" name="楕円 273"/>
        <xdr:cNvSpPr/>
      </xdr:nvSpPr>
      <xdr:spPr>
        <a:xfrm>
          <a:off x="16459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86995</xdr:rowOff>
    </xdr:from>
    <xdr:ext cx="762000" cy="258445"/>
    <xdr:sp macro="" textlink="">
      <xdr:nvSpPr>
        <xdr:cNvPr id="275" name="その他該当値テキスト"/>
        <xdr:cNvSpPr txBox="1"/>
      </xdr:nvSpPr>
      <xdr:spPr>
        <a:xfrm>
          <a:off x="16598900" y="9516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92710</xdr:rowOff>
    </xdr:from>
    <xdr:to>
      <xdr:col>78</xdr:col>
      <xdr:colOff>120650</xdr:colOff>
      <xdr:row>57</xdr:row>
      <xdr:rowOff>22860</xdr:rowOff>
    </xdr:to>
    <xdr:sp macro="" textlink="">
      <xdr:nvSpPr>
        <xdr:cNvPr id="276" name="楕円 275"/>
        <xdr:cNvSpPr/>
      </xdr:nvSpPr>
      <xdr:spPr>
        <a:xfrm>
          <a:off x="15621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33020</xdr:rowOff>
    </xdr:from>
    <xdr:ext cx="736600" cy="259080"/>
    <xdr:sp macro="" textlink="">
      <xdr:nvSpPr>
        <xdr:cNvPr id="277" name="テキスト ボックス 276"/>
        <xdr:cNvSpPr txBox="1"/>
      </xdr:nvSpPr>
      <xdr:spPr>
        <a:xfrm>
          <a:off x="15290800" y="9462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8" name="楕円 27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149860</xdr:rowOff>
    </xdr:from>
    <xdr:ext cx="762000" cy="259080"/>
    <xdr:sp macro="" textlink="">
      <xdr:nvSpPr>
        <xdr:cNvPr id="279" name="テキスト ボックス 278"/>
        <xdr:cNvSpPr txBox="1"/>
      </xdr:nvSpPr>
      <xdr:spPr>
        <a:xfrm>
          <a:off x="14401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70485</xdr:rowOff>
    </xdr:from>
    <xdr:to>
      <xdr:col>69</xdr:col>
      <xdr:colOff>142875</xdr:colOff>
      <xdr:row>57</xdr:row>
      <xdr:rowOff>635</xdr:rowOff>
    </xdr:to>
    <xdr:sp macro="" textlink="">
      <xdr:nvSpPr>
        <xdr:cNvPr id="280" name="楕円 279"/>
        <xdr:cNvSpPr/>
      </xdr:nvSpPr>
      <xdr:spPr>
        <a:xfrm>
          <a:off x="13843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xdr:rowOff>
    </xdr:from>
    <xdr:ext cx="761365" cy="258445"/>
    <xdr:sp macro="" textlink="">
      <xdr:nvSpPr>
        <xdr:cNvPr id="281" name="テキスト ボックス 280"/>
        <xdr:cNvSpPr txBox="1"/>
      </xdr:nvSpPr>
      <xdr:spPr>
        <a:xfrm>
          <a:off x="13512800" y="944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27305</xdr:rowOff>
    </xdr:from>
    <xdr:to>
      <xdr:col>65</xdr:col>
      <xdr:colOff>53975</xdr:colOff>
      <xdr:row>56</xdr:row>
      <xdr:rowOff>128905</xdr:rowOff>
    </xdr:to>
    <xdr:sp macro="" textlink="">
      <xdr:nvSpPr>
        <xdr:cNvPr id="282" name="楕円 281"/>
        <xdr:cNvSpPr/>
      </xdr:nvSpPr>
      <xdr:spPr>
        <a:xfrm>
          <a:off x="12954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139065</xdr:rowOff>
    </xdr:from>
    <xdr:ext cx="762000" cy="259080"/>
    <xdr:sp macro="" textlink="">
      <xdr:nvSpPr>
        <xdr:cNvPr id="283" name="テキスト ボックス 282"/>
        <xdr:cNvSpPr txBox="1"/>
      </xdr:nvSpPr>
      <xdr:spPr>
        <a:xfrm>
          <a:off x="12623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春日大野城衛生施設組合負担金の増（＋</a:t>
          </a:r>
          <a:r>
            <a:rPr kumimoji="1" lang="en-US" altLang="ja-JP" sz="1300">
              <a:latin typeface="ＭＳ Ｐゴシック"/>
              <a:ea typeface="ＭＳ Ｐゴシック"/>
            </a:rPr>
            <a:t>24,551</a:t>
          </a:r>
          <a:r>
            <a:rPr kumimoji="1" lang="ja-JP" altLang="en-US" sz="1300">
              <a:latin typeface="ＭＳ Ｐゴシック"/>
              <a:ea typeface="ＭＳ Ｐゴシック"/>
            </a:rPr>
            <a:t>千円）の影響もあったが、私立幼稚園就園奨励費補助金の制度廃止に伴う減（▲</a:t>
          </a:r>
          <a:r>
            <a:rPr kumimoji="1" lang="en-US" altLang="ja-JP" sz="1300">
              <a:latin typeface="ＭＳ Ｐゴシック"/>
              <a:ea typeface="ＭＳ Ｐゴシック"/>
            </a:rPr>
            <a:t>122,064</a:t>
          </a:r>
          <a:r>
            <a:rPr kumimoji="1" lang="ja-JP" altLang="en-US" sz="1300">
              <a:latin typeface="ＭＳ Ｐゴシック"/>
              <a:ea typeface="ＭＳ Ｐゴシック"/>
            </a:rPr>
            <a:t>千円）による影響等と相殺された結果、補助費等に係る経常収支比率は前年度と同ポイントとなった。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今後は高齢化の進展などにより増加傾向となることが見込まれるため、事業の見直し等により、経費の縮減に努めていく。</a:t>
          </a:r>
        </a:p>
      </xdr:txBody>
    </xdr:sp>
    <xdr:clientData/>
  </xdr:twoCellAnchor>
  <xdr:oneCellAnchor>
    <xdr:from>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9"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301"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3"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5"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133985</xdr:rowOff>
    </xdr:to>
    <xdr:cxnSp macro="">
      <xdr:nvCxnSpPr>
        <xdr:cNvPr id="309" name="直線コネクタ 308"/>
        <xdr:cNvCxnSpPr/>
      </xdr:nvCxnSpPr>
      <xdr:spPr>
        <a:xfrm flipV="1">
          <a:off x="16510000" y="55905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106045</xdr:rowOff>
    </xdr:from>
    <xdr:ext cx="762000" cy="259080"/>
    <xdr:sp macro="" textlink="">
      <xdr:nvSpPr>
        <xdr:cNvPr id="310" name="補助費等最小値テキスト"/>
        <xdr:cNvSpPr txBox="1"/>
      </xdr:nvSpPr>
      <xdr:spPr>
        <a:xfrm>
          <a:off x="16598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133985</xdr:rowOff>
    </xdr:from>
    <xdr:to>
      <xdr:col>82</xdr:col>
      <xdr:colOff>196850</xdr:colOff>
      <xdr:row>41</xdr:row>
      <xdr:rowOff>133985</xdr:rowOff>
    </xdr:to>
    <xdr:cxnSp macro="">
      <xdr:nvCxnSpPr>
        <xdr:cNvPr id="311" name="直線コネクタ 310"/>
        <xdr:cNvCxnSpPr/>
      </xdr:nvCxnSpPr>
      <xdr:spPr>
        <a:xfrm>
          <a:off x="16421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8445"/>
    <xdr:sp macro="" textlink="">
      <xdr:nvSpPr>
        <xdr:cNvPr id="312" name="補助費等最大値テキスト"/>
        <xdr:cNvSpPr txBox="1"/>
      </xdr:nvSpPr>
      <xdr:spPr>
        <a:xfrm>
          <a:off x="16598900" y="533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132080</xdr:rowOff>
    </xdr:from>
    <xdr:to>
      <xdr:col>82</xdr:col>
      <xdr:colOff>107950</xdr:colOff>
      <xdr:row>36</xdr:row>
      <xdr:rowOff>132080</xdr:rowOff>
    </xdr:to>
    <xdr:cxnSp macro="">
      <xdr:nvCxnSpPr>
        <xdr:cNvPr id="314" name="直線コネクタ 313"/>
        <xdr:cNvCxnSpPr/>
      </xdr:nvCxnSpPr>
      <xdr:spPr>
        <a:xfrm>
          <a:off x="15671800" y="63042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42545</xdr:rowOff>
    </xdr:from>
    <xdr:ext cx="762000" cy="258445"/>
    <xdr:sp macro="" textlink="">
      <xdr:nvSpPr>
        <xdr:cNvPr id="315" name="補助費等平均値テキスト"/>
        <xdr:cNvSpPr txBox="1"/>
      </xdr:nvSpPr>
      <xdr:spPr>
        <a:xfrm>
          <a:off x="16598900" y="6043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16" name="フローチャート: 判断 315"/>
        <xdr:cNvSpPr/>
      </xdr:nvSpPr>
      <xdr:spPr>
        <a:xfrm>
          <a:off x="164592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132080</xdr:rowOff>
    </xdr:from>
    <xdr:to>
      <xdr:col>78</xdr:col>
      <xdr:colOff>69850</xdr:colOff>
      <xdr:row>36</xdr:row>
      <xdr:rowOff>140970</xdr:rowOff>
    </xdr:to>
    <xdr:cxnSp macro="">
      <xdr:nvCxnSpPr>
        <xdr:cNvPr id="317" name="直線コネクタ 316"/>
        <xdr:cNvCxnSpPr/>
      </xdr:nvCxnSpPr>
      <xdr:spPr>
        <a:xfrm flipV="1">
          <a:off x="14782800" y="6304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73660</xdr:rowOff>
    </xdr:from>
    <xdr:ext cx="736600" cy="259080"/>
    <xdr:sp macro="" textlink="">
      <xdr:nvSpPr>
        <xdr:cNvPr id="319" name="テキスト ボックス 318"/>
        <xdr:cNvSpPr txBox="1"/>
      </xdr:nvSpPr>
      <xdr:spPr>
        <a:xfrm>
          <a:off x="15290800" y="590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140970</xdr:rowOff>
    </xdr:from>
    <xdr:to>
      <xdr:col>73</xdr:col>
      <xdr:colOff>180975</xdr:colOff>
      <xdr:row>37</xdr:row>
      <xdr:rowOff>6350</xdr:rowOff>
    </xdr:to>
    <xdr:cxnSp macro="">
      <xdr:nvCxnSpPr>
        <xdr:cNvPr id="320" name="直線コネクタ 319"/>
        <xdr:cNvCxnSpPr/>
      </xdr:nvCxnSpPr>
      <xdr:spPr>
        <a:xfrm flipV="1">
          <a:off x="13893800" y="63131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114935</xdr:rowOff>
    </xdr:from>
    <xdr:to>
      <xdr:col>74</xdr:col>
      <xdr:colOff>31750</xdr:colOff>
      <xdr:row>36</xdr:row>
      <xdr:rowOff>45085</xdr:rowOff>
    </xdr:to>
    <xdr:sp macro="" textlink="">
      <xdr:nvSpPr>
        <xdr:cNvPr id="321" name="フローチャート: 判断 320"/>
        <xdr:cNvSpPr/>
      </xdr:nvSpPr>
      <xdr:spPr>
        <a:xfrm>
          <a:off x="14732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55245</xdr:rowOff>
    </xdr:from>
    <xdr:ext cx="762000" cy="258445"/>
    <xdr:sp macro="" textlink="">
      <xdr:nvSpPr>
        <xdr:cNvPr id="322" name="テキスト ボックス 321"/>
        <xdr:cNvSpPr txBox="1"/>
      </xdr:nvSpPr>
      <xdr:spPr>
        <a:xfrm>
          <a:off x="14401800" y="588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6350</xdr:rowOff>
    </xdr:from>
    <xdr:to>
      <xdr:col>69</xdr:col>
      <xdr:colOff>92075</xdr:colOff>
      <xdr:row>37</xdr:row>
      <xdr:rowOff>88265</xdr:rowOff>
    </xdr:to>
    <xdr:cxnSp macro="">
      <xdr:nvCxnSpPr>
        <xdr:cNvPr id="323" name="直線コネクタ 322"/>
        <xdr:cNvCxnSpPr/>
      </xdr:nvCxnSpPr>
      <xdr:spPr>
        <a:xfrm flipV="1">
          <a:off x="13004800" y="63500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106045</xdr:rowOff>
    </xdr:from>
    <xdr:to>
      <xdr:col>69</xdr:col>
      <xdr:colOff>142875</xdr:colOff>
      <xdr:row>36</xdr:row>
      <xdr:rowOff>36195</xdr:rowOff>
    </xdr:to>
    <xdr:sp macro="" textlink="">
      <xdr:nvSpPr>
        <xdr:cNvPr id="324" name="フローチャート: 判断 323"/>
        <xdr:cNvSpPr/>
      </xdr:nvSpPr>
      <xdr:spPr>
        <a:xfrm>
          <a:off x="13843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61365" cy="259080"/>
    <xdr:sp macro="" textlink="">
      <xdr:nvSpPr>
        <xdr:cNvPr id="325" name="テキスト ボックス 324"/>
        <xdr:cNvSpPr txBox="1"/>
      </xdr:nvSpPr>
      <xdr:spPr>
        <a:xfrm>
          <a:off x="13512800" y="5875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6" name="フローチャート: 判断 325"/>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27" name="テキスト ボックス 326"/>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33" name="楕円 332"/>
        <xdr:cNvSpPr/>
      </xdr:nvSpPr>
      <xdr:spPr>
        <a:xfrm>
          <a:off x="164592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52705</xdr:rowOff>
    </xdr:from>
    <xdr:ext cx="762000" cy="258445"/>
    <xdr:sp macro="" textlink="">
      <xdr:nvSpPr>
        <xdr:cNvPr id="334" name="補助費等該当値テキスト"/>
        <xdr:cNvSpPr txBox="1"/>
      </xdr:nvSpPr>
      <xdr:spPr>
        <a:xfrm>
          <a:off x="16598900" y="622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80645</xdr:rowOff>
    </xdr:from>
    <xdr:to>
      <xdr:col>78</xdr:col>
      <xdr:colOff>120650</xdr:colOff>
      <xdr:row>37</xdr:row>
      <xdr:rowOff>10795</xdr:rowOff>
    </xdr:to>
    <xdr:sp macro="" textlink="">
      <xdr:nvSpPr>
        <xdr:cNvPr id="335" name="楕円 334"/>
        <xdr:cNvSpPr/>
      </xdr:nvSpPr>
      <xdr:spPr>
        <a:xfrm>
          <a:off x="15621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167005</xdr:rowOff>
    </xdr:from>
    <xdr:ext cx="736600" cy="258445"/>
    <xdr:sp macro="" textlink="">
      <xdr:nvSpPr>
        <xdr:cNvPr id="336" name="テキスト ボックス 335"/>
        <xdr:cNvSpPr txBox="1"/>
      </xdr:nvSpPr>
      <xdr:spPr>
        <a:xfrm>
          <a:off x="15290800" y="6339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90170</xdr:rowOff>
    </xdr:from>
    <xdr:to>
      <xdr:col>74</xdr:col>
      <xdr:colOff>31750</xdr:colOff>
      <xdr:row>37</xdr:row>
      <xdr:rowOff>20320</xdr:rowOff>
    </xdr:to>
    <xdr:sp macro="" textlink="">
      <xdr:nvSpPr>
        <xdr:cNvPr id="337" name="楕円 336"/>
        <xdr:cNvSpPr/>
      </xdr:nvSpPr>
      <xdr:spPr>
        <a:xfrm>
          <a:off x="14732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xdr:rowOff>
    </xdr:from>
    <xdr:ext cx="762000" cy="259080"/>
    <xdr:sp macro="" textlink="">
      <xdr:nvSpPr>
        <xdr:cNvPr id="338" name="テキスト ボックス 337"/>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126365</xdr:rowOff>
    </xdr:from>
    <xdr:to>
      <xdr:col>69</xdr:col>
      <xdr:colOff>142875</xdr:colOff>
      <xdr:row>37</xdr:row>
      <xdr:rowOff>56515</xdr:rowOff>
    </xdr:to>
    <xdr:sp macro="" textlink="">
      <xdr:nvSpPr>
        <xdr:cNvPr id="339" name="楕円 338"/>
        <xdr:cNvSpPr/>
      </xdr:nvSpPr>
      <xdr:spPr>
        <a:xfrm>
          <a:off x="13843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61365" cy="258445"/>
    <xdr:sp macro="" textlink="">
      <xdr:nvSpPr>
        <xdr:cNvPr id="340" name="テキスト ボックス 339"/>
        <xdr:cNvSpPr txBox="1"/>
      </xdr:nvSpPr>
      <xdr:spPr>
        <a:xfrm>
          <a:off x="1351280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37465</xdr:rowOff>
    </xdr:from>
    <xdr:to>
      <xdr:col>65</xdr:col>
      <xdr:colOff>53975</xdr:colOff>
      <xdr:row>37</xdr:row>
      <xdr:rowOff>139065</xdr:rowOff>
    </xdr:to>
    <xdr:sp macro="" textlink="">
      <xdr:nvSpPr>
        <xdr:cNvPr id="341" name="楕円 340"/>
        <xdr:cNvSpPr/>
      </xdr:nvSpPr>
      <xdr:spPr>
        <a:xfrm>
          <a:off x="12954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123825</xdr:rowOff>
    </xdr:from>
    <xdr:ext cx="762000" cy="258445"/>
    <xdr:sp macro="" textlink="">
      <xdr:nvSpPr>
        <xdr:cNvPr id="342" name="テキスト ボックス 341"/>
        <xdr:cNvSpPr txBox="1"/>
      </xdr:nvSpPr>
      <xdr:spPr>
        <a:xfrm>
          <a:off x="126238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市債元金償還金は増となったが、利子償還金は減となったため、公債費に係る経常収支比率は前年度と同ポイントとなった。</a:t>
          </a:r>
        </a:p>
        <a:p>
          <a:r>
            <a:rPr kumimoji="1" lang="ja-JP" altLang="en-US" sz="1300">
              <a:latin typeface="ＭＳ Ｐゴシック"/>
              <a:ea typeface="ＭＳ Ｐゴシック"/>
            </a:rPr>
            <a:t>　今後は、公共施設老朽化対策のための市債発行額が増加する可能性があるが、他の行政サービスとのバランスに配慮しつつ、公共施設老朽化に備えた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58" name="テキスト ボックス 35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60" name="テキスト ボックス 35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62" name="テキスト ボックス 36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64" name="テキスト ボックス 36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66" name="テキスト ボックス 36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68" name="テキスト ボックス 36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70" name="テキスト ボックス 369"/>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99695</xdr:rowOff>
    </xdr:from>
    <xdr:to>
      <xdr:col>24</xdr:col>
      <xdr:colOff>25400</xdr:colOff>
      <xdr:row>81</xdr:row>
      <xdr:rowOff>146050</xdr:rowOff>
    </xdr:to>
    <xdr:cxnSp macro="">
      <xdr:nvCxnSpPr>
        <xdr:cNvPr id="372" name="直線コネクタ 371"/>
        <xdr:cNvCxnSpPr/>
      </xdr:nvCxnSpPr>
      <xdr:spPr>
        <a:xfrm flipV="1">
          <a:off x="482600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118110</xdr:rowOff>
    </xdr:from>
    <xdr:ext cx="762000" cy="259080"/>
    <xdr:sp macro="" textlink="">
      <xdr:nvSpPr>
        <xdr:cNvPr id="373" name="公債費最小値テキスト"/>
        <xdr:cNvSpPr txBox="1"/>
      </xdr:nvSpPr>
      <xdr:spPr>
        <a:xfrm>
          <a:off x="4914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14605</xdr:rowOff>
    </xdr:from>
    <xdr:ext cx="762000" cy="259080"/>
    <xdr:sp macro="" textlink="">
      <xdr:nvSpPr>
        <xdr:cNvPr id="375" name="公債費最大値テキスト"/>
        <xdr:cNvSpPr txBox="1"/>
      </xdr:nvSpPr>
      <xdr:spPr>
        <a:xfrm>
          <a:off x="4914900" y="1218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99695</xdr:rowOff>
    </xdr:from>
    <xdr:to>
      <xdr:col>24</xdr:col>
      <xdr:colOff>114300</xdr:colOff>
      <xdr:row>72</xdr:row>
      <xdr:rowOff>99695</xdr:rowOff>
    </xdr:to>
    <xdr:cxnSp macro="">
      <xdr:nvCxnSpPr>
        <xdr:cNvPr id="376" name="直線コネクタ 375"/>
        <xdr:cNvCxnSpPr/>
      </xdr:nvCxnSpPr>
      <xdr:spPr>
        <a:xfrm>
          <a:off x="4737100" y="1244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91440</xdr:rowOff>
    </xdr:from>
    <xdr:to>
      <xdr:col>24</xdr:col>
      <xdr:colOff>25400</xdr:colOff>
      <xdr:row>77</xdr:row>
      <xdr:rowOff>91440</xdr:rowOff>
    </xdr:to>
    <xdr:cxnSp macro="">
      <xdr:nvCxnSpPr>
        <xdr:cNvPr id="377" name="直線コネクタ 376"/>
        <xdr:cNvCxnSpPr/>
      </xdr:nvCxnSpPr>
      <xdr:spPr>
        <a:xfrm>
          <a:off x="3987800" y="13293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78105</xdr:rowOff>
    </xdr:from>
    <xdr:ext cx="762000" cy="258445"/>
    <xdr:sp macro="" textlink="">
      <xdr:nvSpPr>
        <xdr:cNvPr id="378" name="公債費平均値テキスト"/>
        <xdr:cNvSpPr txBox="1"/>
      </xdr:nvSpPr>
      <xdr:spPr>
        <a:xfrm>
          <a:off x="4914900" y="132797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79" name="フローチャート: 判断 378"/>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91440</xdr:rowOff>
    </xdr:from>
    <xdr:to>
      <xdr:col>19</xdr:col>
      <xdr:colOff>187325</xdr:colOff>
      <xdr:row>77</xdr:row>
      <xdr:rowOff>102235</xdr:rowOff>
    </xdr:to>
    <xdr:cxnSp macro="">
      <xdr:nvCxnSpPr>
        <xdr:cNvPr id="380" name="直線コネクタ 379"/>
        <xdr:cNvCxnSpPr/>
      </xdr:nvCxnSpPr>
      <xdr:spPr>
        <a:xfrm flipV="1">
          <a:off x="3098800" y="13293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xdr:rowOff>
    </xdr:from>
    <xdr:ext cx="735965" cy="259080"/>
    <xdr:sp macro="" textlink="">
      <xdr:nvSpPr>
        <xdr:cNvPr id="382" name="テキスト ボックス 381"/>
        <xdr:cNvSpPr txBox="1"/>
      </xdr:nvSpPr>
      <xdr:spPr>
        <a:xfrm>
          <a:off x="3606800" y="13383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102235</xdr:rowOff>
    </xdr:from>
    <xdr:to>
      <xdr:col>15</xdr:col>
      <xdr:colOff>98425</xdr:colOff>
      <xdr:row>77</xdr:row>
      <xdr:rowOff>124460</xdr:rowOff>
    </xdr:to>
    <xdr:cxnSp macro="">
      <xdr:nvCxnSpPr>
        <xdr:cNvPr id="383" name="直線コネクタ 382"/>
        <xdr:cNvCxnSpPr/>
      </xdr:nvCxnSpPr>
      <xdr:spPr>
        <a:xfrm flipV="1">
          <a:off x="2209800" y="133038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127635</xdr:rowOff>
    </xdr:from>
    <xdr:to>
      <xdr:col>15</xdr:col>
      <xdr:colOff>149225</xdr:colOff>
      <xdr:row>78</xdr:row>
      <xdr:rowOff>57785</xdr:rowOff>
    </xdr:to>
    <xdr:sp macro="" textlink="">
      <xdr:nvSpPr>
        <xdr:cNvPr id="384" name="フローチャート: 判断 383"/>
        <xdr:cNvSpPr/>
      </xdr:nvSpPr>
      <xdr:spPr>
        <a:xfrm>
          <a:off x="3048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42545</xdr:rowOff>
    </xdr:from>
    <xdr:ext cx="762000" cy="258445"/>
    <xdr:sp macro="" textlink="">
      <xdr:nvSpPr>
        <xdr:cNvPr id="385" name="テキスト ボックス 384"/>
        <xdr:cNvSpPr txBox="1"/>
      </xdr:nvSpPr>
      <xdr:spPr>
        <a:xfrm>
          <a:off x="2717800" y="1341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48260</xdr:rowOff>
    </xdr:from>
    <xdr:to>
      <xdr:col>11</xdr:col>
      <xdr:colOff>9525</xdr:colOff>
      <xdr:row>77</xdr:row>
      <xdr:rowOff>124460</xdr:rowOff>
    </xdr:to>
    <xdr:cxnSp macro="">
      <xdr:nvCxnSpPr>
        <xdr:cNvPr id="386" name="直線コネクタ 385"/>
        <xdr:cNvCxnSpPr/>
      </xdr:nvCxnSpPr>
      <xdr:spPr>
        <a:xfrm>
          <a:off x="1320800" y="132499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160655</xdr:rowOff>
    </xdr:from>
    <xdr:to>
      <xdr:col>11</xdr:col>
      <xdr:colOff>60325</xdr:colOff>
      <xdr:row>78</xdr:row>
      <xdr:rowOff>90805</xdr:rowOff>
    </xdr:to>
    <xdr:sp macro="" textlink="">
      <xdr:nvSpPr>
        <xdr:cNvPr id="387" name="フローチャート: 判断 386"/>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75565</xdr:rowOff>
    </xdr:from>
    <xdr:ext cx="761365" cy="258445"/>
    <xdr:sp macro="" textlink="">
      <xdr:nvSpPr>
        <xdr:cNvPr id="388" name="テキスト ボックス 387"/>
        <xdr:cNvSpPr txBox="1"/>
      </xdr:nvSpPr>
      <xdr:spPr>
        <a:xfrm>
          <a:off x="1828800" y="13448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89" name="フローチャート: 判断 388"/>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107950</xdr:rowOff>
    </xdr:from>
    <xdr:ext cx="761365" cy="259080"/>
    <xdr:sp macro="" textlink="">
      <xdr:nvSpPr>
        <xdr:cNvPr id="390" name="テキスト ボックス 389"/>
        <xdr:cNvSpPr txBox="1"/>
      </xdr:nvSpPr>
      <xdr:spPr>
        <a:xfrm>
          <a:off x="939800" y="13481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3" name="テキスト ボックス 39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40640</xdr:rowOff>
    </xdr:from>
    <xdr:to>
      <xdr:col>24</xdr:col>
      <xdr:colOff>76200</xdr:colOff>
      <xdr:row>77</xdr:row>
      <xdr:rowOff>142240</xdr:rowOff>
    </xdr:to>
    <xdr:sp macro="" textlink="">
      <xdr:nvSpPr>
        <xdr:cNvPr id="396" name="楕円 395"/>
        <xdr:cNvSpPr/>
      </xdr:nvSpPr>
      <xdr:spPr>
        <a:xfrm>
          <a:off x="47752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57150</xdr:rowOff>
    </xdr:from>
    <xdr:ext cx="762000" cy="259080"/>
    <xdr:sp macro="" textlink="">
      <xdr:nvSpPr>
        <xdr:cNvPr id="397" name="公債費該当値テキスト"/>
        <xdr:cNvSpPr txBox="1"/>
      </xdr:nvSpPr>
      <xdr:spPr>
        <a:xfrm>
          <a:off x="49149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40640</xdr:rowOff>
    </xdr:from>
    <xdr:to>
      <xdr:col>20</xdr:col>
      <xdr:colOff>38100</xdr:colOff>
      <xdr:row>77</xdr:row>
      <xdr:rowOff>142240</xdr:rowOff>
    </xdr:to>
    <xdr:sp macro="" textlink="">
      <xdr:nvSpPr>
        <xdr:cNvPr id="398" name="楕円 397"/>
        <xdr:cNvSpPr/>
      </xdr:nvSpPr>
      <xdr:spPr>
        <a:xfrm>
          <a:off x="39370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152400</xdr:rowOff>
    </xdr:from>
    <xdr:ext cx="735965" cy="259080"/>
    <xdr:sp macro="" textlink="">
      <xdr:nvSpPr>
        <xdr:cNvPr id="399" name="テキスト ボックス 398"/>
        <xdr:cNvSpPr txBox="1"/>
      </xdr:nvSpPr>
      <xdr:spPr>
        <a:xfrm>
          <a:off x="3606800" y="13011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52070</xdr:rowOff>
    </xdr:from>
    <xdr:to>
      <xdr:col>15</xdr:col>
      <xdr:colOff>149225</xdr:colOff>
      <xdr:row>77</xdr:row>
      <xdr:rowOff>153035</xdr:rowOff>
    </xdr:to>
    <xdr:sp macro="" textlink="">
      <xdr:nvSpPr>
        <xdr:cNvPr id="400" name="楕円 399"/>
        <xdr:cNvSpPr/>
      </xdr:nvSpPr>
      <xdr:spPr>
        <a:xfrm>
          <a:off x="30480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163195</xdr:rowOff>
    </xdr:from>
    <xdr:ext cx="762000" cy="259080"/>
    <xdr:sp macro="" textlink="">
      <xdr:nvSpPr>
        <xdr:cNvPr id="401" name="テキスト ボックス 400"/>
        <xdr:cNvSpPr txBox="1"/>
      </xdr:nvSpPr>
      <xdr:spPr>
        <a:xfrm>
          <a:off x="2717800" y="1302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73660</xdr:rowOff>
    </xdr:from>
    <xdr:to>
      <xdr:col>11</xdr:col>
      <xdr:colOff>60325</xdr:colOff>
      <xdr:row>78</xdr:row>
      <xdr:rowOff>3810</xdr:rowOff>
    </xdr:to>
    <xdr:sp macro="" textlink="">
      <xdr:nvSpPr>
        <xdr:cNvPr id="402" name="楕円 401"/>
        <xdr:cNvSpPr/>
      </xdr:nvSpPr>
      <xdr:spPr>
        <a:xfrm>
          <a:off x="2159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13970</xdr:rowOff>
    </xdr:from>
    <xdr:ext cx="761365" cy="259080"/>
    <xdr:sp macro="" textlink="">
      <xdr:nvSpPr>
        <xdr:cNvPr id="403" name="テキスト ボックス 402"/>
        <xdr:cNvSpPr txBox="1"/>
      </xdr:nvSpPr>
      <xdr:spPr>
        <a:xfrm>
          <a:off x="1828800" y="1304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168910</xdr:rowOff>
    </xdr:from>
    <xdr:to>
      <xdr:col>6</xdr:col>
      <xdr:colOff>171450</xdr:colOff>
      <xdr:row>77</xdr:row>
      <xdr:rowOff>99060</xdr:rowOff>
    </xdr:to>
    <xdr:sp macro="" textlink="">
      <xdr:nvSpPr>
        <xdr:cNvPr id="404" name="楕円 403"/>
        <xdr:cNvSpPr/>
      </xdr:nvSpPr>
      <xdr:spPr>
        <a:xfrm>
          <a:off x="12700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109220</xdr:rowOff>
    </xdr:from>
    <xdr:ext cx="761365" cy="258445"/>
    <xdr:sp macro="" textlink="">
      <xdr:nvSpPr>
        <xdr:cNvPr id="405" name="テキスト ボックス 404"/>
        <xdr:cNvSpPr txBox="1"/>
      </xdr:nvSpPr>
      <xdr:spPr>
        <a:xfrm>
          <a:off x="939800" y="12967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経常一般財源から見ると、地方交付税が減少したものの、地方税及び地方消費税交付金が増加したため、全体では増となった。</a:t>
          </a:r>
        </a:p>
        <a:p>
          <a:r>
            <a:rPr kumimoji="1" lang="ja-JP" altLang="en-US" sz="1300">
              <a:latin typeface="ＭＳ Ｐゴシック"/>
              <a:ea typeface="ＭＳ Ｐゴシック"/>
            </a:rPr>
            <a:t>　ただし、経常一般財源充当経費について、会計年度任用職員制度開始に伴う人件費の増等の影響が、経常一般財源の増の影響より大きい。このため、公債費以外の経常収支比率は＋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今後は高齢化の進展などにより、扶助費、補助費等及び繰出金の増により、財政圧迫の一因となることが見込まれることから、事業の見直し等により、経費の縮減に努めていく。</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7" name="テキスト ボックス 41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9" name="テキスト ボックス 41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21" name="テキスト ボックス 420"/>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23" name="テキスト ボックス 422"/>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5" name="テキスト ボックス 424"/>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7" name="テキスト ボックス 426"/>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9" name="テキスト ボックス 428"/>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31" name="テキスト ボックス 43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8445"/>
    <xdr:sp macro="" textlink="">
      <xdr:nvSpPr>
        <xdr:cNvPr id="434" name="公債費以外最小値テキスト"/>
        <xdr:cNvSpPr txBox="1"/>
      </xdr:nvSpPr>
      <xdr:spPr>
        <a:xfrm>
          <a:off x="165989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8445"/>
    <xdr:sp macro="" textlink="">
      <xdr:nvSpPr>
        <xdr:cNvPr id="436" name="公債費以外最大値テキスト"/>
        <xdr:cNvSpPr txBox="1"/>
      </xdr:nvSpPr>
      <xdr:spPr>
        <a:xfrm>
          <a:off x="16598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74</xdr:row>
      <xdr:rowOff>88900</xdr:rowOff>
    </xdr:to>
    <xdr:cxnSp macro="">
      <xdr:nvCxnSpPr>
        <xdr:cNvPr id="438" name="直線コネクタ 437"/>
        <xdr:cNvCxnSpPr/>
      </xdr:nvCxnSpPr>
      <xdr:spPr>
        <a:xfrm>
          <a:off x="15671800" y="12753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132080</xdr:rowOff>
    </xdr:from>
    <xdr:ext cx="762000" cy="258445"/>
    <xdr:sp macro="" textlink="">
      <xdr:nvSpPr>
        <xdr:cNvPr id="439" name="公債費以外平均値テキスト"/>
        <xdr:cNvSpPr txBox="1"/>
      </xdr:nvSpPr>
      <xdr:spPr>
        <a:xfrm>
          <a:off x="16598900" y="13162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74</xdr:row>
      <xdr:rowOff>66040</xdr:rowOff>
    </xdr:to>
    <xdr:cxnSp macro="">
      <xdr:nvCxnSpPr>
        <xdr:cNvPr id="441" name="直線コネクタ 440"/>
        <xdr:cNvCxnSpPr/>
      </xdr:nvCxnSpPr>
      <xdr:spPr>
        <a:xfrm>
          <a:off x="14782800" y="1260094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113030</xdr:rowOff>
    </xdr:from>
    <xdr:ext cx="736600" cy="259080"/>
    <xdr:sp macro="" textlink="">
      <xdr:nvSpPr>
        <xdr:cNvPr id="443" name="テキスト ボックス 442"/>
        <xdr:cNvSpPr txBox="1"/>
      </xdr:nvSpPr>
      <xdr:spPr>
        <a:xfrm>
          <a:off x="15290800" y="1331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85090</xdr:rowOff>
    </xdr:from>
    <xdr:to>
      <xdr:col>73</xdr:col>
      <xdr:colOff>180975</xdr:colOff>
      <xdr:row>75</xdr:row>
      <xdr:rowOff>54610</xdr:rowOff>
    </xdr:to>
    <xdr:cxnSp macro="">
      <xdr:nvCxnSpPr>
        <xdr:cNvPr id="444" name="直線コネクタ 443"/>
        <xdr:cNvCxnSpPr/>
      </xdr:nvCxnSpPr>
      <xdr:spPr>
        <a:xfrm flipV="1">
          <a:off x="13893800" y="126009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46" name="テキスト ボックス 445"/>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134620</xdr:rowOff>
    </xdr:from>
    <xdr:to>
      <xdr:col>69</xdr:col>
      <xdr:colOff>92075</xdr:colOff>
      <xdr:row>75</xdr:row>
      <xdr:rowOff>54610</xdr:rowOff>
    </xdr:to>
    <xdr:cxnSp macro="">
      <xdr:nvCxnSpPr>
        <xdr:cNvPr id="447" name="直線コネクタ 446"/>
        <xdr:cNvCxnSpPr/>
      </xdr:nvCxnSpPr>
      <xdr:spPr>
        <a:xfrm>
          <a:off x="13004800" y="128219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91440</xdr:rowOff>
    </xdr:from>
    <xdr:to>
      <xdr:col>69</xdr:col>
      <xdr:colOff>142875</xdr:colOff>
      <xdr:row>77</xdr:row>
      <xdr:rowOff>21590</xdr:rowOff>
    </xdr:to>
    <xdr:sp macro="" textlink="">
      <xdr:nvSpPr>
        <xdr:cNvPr id="448" name="フローチャート: 判断 447"/>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61365" cy="258445"/>
    <xdr:sp macro="" textlink="">
      <xdr:nvSpPr>
        <xdr:cNvPr id="449" name="テキスト ボックス 448"/>
        <xdr:cNvSpPr txBox="1"/>
      </xdr:nvSpPr>
      <xdr:spPr>
        <a:xfrm>
          <a:off x="13512800" y="13208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162560</xdr:rowOff>
    </xdr:from>
    <xdr:ext cx="762000" cy="259080"/>
    <xdr:sp macro="" textlink="">
      <xdr:nvSpPr>
        <xdr:cNvPr id="451" name="テキスト ボックス 450"/>
        <xdr:cNvSpPr txBox="1"/>
      </xdr:nvSpPr>
      <xdr:spPr>
        <a:xfrm>
          <a:off x="12623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3" name="テキスト ボックス 45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4" name="テキスト ボックス 45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6" name="テキスト ボックス 45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38100</xdr:rowOff>
    </xdr:from>
    <xdr:to>
      <xdr:col>82</xdr:col>
      <xdr:colOff>158750</xdr:colOff>
      <xdr:row>74</xdr:row>
      <xdr:rowOff>139700</xdr:rowOff>
    </xdr:to>
    <xdr:sp macro="" textlink="">
      <xdr:nvSpPr>
        <xdr:cNvPr id="457" name="楕円 456"/>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54610</xdr:rowOff>
    </xdr:from>
    <xdr:ext cx="762000" cy="258445"/>
    <xdr:sp macro="" textlink="">
      <xdr:nvSpPr>
        <xdr:cNvPr id="458" name="公債費以外該当値テキスト"/>
        <xdr:cNvSpPr txBox="1"/>
      </xdr:nvSpPr>
      <xdr:spPr>
        <a:xfrm>
          <a:off x="16598900" y="1257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9" name="楕円 458"/>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127000</xdr:rowOff>
    </xdr:from>
    <xdr:ext cx="736600" cy="259080"/>
    <xdr:sp macro="" textlink="">
      <xdr:nvSpPr>
        <xdr:cNvPr id="460" name="テキスト ボックス 459"/>
        <xdr:cNvSpPr txBox="1"/>
      </xdr:nvSpPr>
      <xdr:spPr>
        <a:xfrm>
          <a:off x="15290800" y="1247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34290</xdr:rowOff>
    </xdr:from>
    <xdr:to>
      <xdr:col>74</xdr:col>
      <xdr:colOff>31750</xdr:colOff>
      <xdr:row>73</xdr:row>
      <xdr:rowOff>135890</xdr:rowOff>
    </xdr:to>
    <xdr:sp macro="" textlink="">
      <xdr:nvSpPr>
        <xdr:cNvPr id="461" name="楕円 460"/>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146050</xdr:rowOff>
    </xdr:from>
    <xdr:ext cx="762000" cy="258445"/>
    <xdr:sp macro="" textlink="">
      <xdr:nvSpPr>
        <xdr:cNvPr id="462" name="テキスト ボックス 461"/>
        <xdr:cNvSpPr txBox="1"/>
      </xdr:nvSpPr>
      <xdr:spPr>
        <a:xfrm>
          <a:off x="14401800" y="12319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63" name="楕円 462"/>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115570</xdr:rowOff>
    </xdr:from>
    <xdr:ext cx="761365" cy="259080"/>
    <xdr:sp macro="" textlink="">
      <xdr:nvSpPr>
        <xdr:cNvPr id="464" name="テキスト ボックス 463"/>
        <xdr:cNvSpPr txBox="1"/>
      </xdr:nvSpPr>
      <xdr:spPr>
        <a:xfrm>
          <a:off x="13512800" y="1263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65" name="楕円 464"/>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24130</xdr:rowOff>
    </xdr:from>
    <xdr:ext cx="762000" cy="259080"/>
    <xdr:sp macro="" textlink="">
      <xdr:nvSpPr>
        <xdr:cNvPr id="466" name="テキスト ボックス 465"/>
        <xdr:cNvSpPr txBox="1"/>
      </xdr:nvSpPr>
      <xdr:spPr>
        <a:xfrm>
          <a:off x="12623800" y="1253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福岡県春日市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20955</xdr:rowOff>
    </xdr:from>
    <xdr:to>
      <xdr:col>29</xdr:col>
      <xdr:colOff>127000</xdr:colOff>
      <xdr:row>19</xdr:row>
      <xdr:rowOff>33020</xdr:rowOff>
    </xdr:to>
    <xdr:cxnSp macro="">
      <xdr:nvCxnSpPr>
        <xdr:cNvPr id="43" name="直線コネクタ 42"/>
        <xdr:cNvCxnSpPr/>
      </xdr:nvCxnSpPr>
      <xdr:spPr>
        <a:xfrm flipV="1">
          <a:off x="5651500" y="2297430"/>
          <a:ext cx="0" cy="10407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43180</xdr:rowOff>
    </xdr:from>
    <xdr:ext cx="761365" cy="258445"/>
    <xdr:sp macro="" textlink="">
      <xdr:nvSpPr>
        <xdr:cNvPr id="44" name="人口1人当たり決算額の推移最小値テキスト130"/>
        <xdr:cNvSpPr txBox="1"/>
      </xdr:nvSpPr>
      <xdr:spPr>
        <a:xfrm>
          <a:off x="5740400" y="334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33020</xdr:rowOff>
    </xdr:from>
    <xdr:to>
      <xdr:col>30</xdr:col>
      <xdr:colOff>25400</xdr:colOff>
      <xdr:row>19</xdr:row>
      <xdr:rowOff>33020</xdr:rowOff>
    </xdr:to>
    <xdr:cxnSp macro="">
      <xdr:nvCxnSpPr>
        <xdr:cNvPr id="45" name="直線コネクタ 44"/>
        <xdr:cNvCxnSpPr/>
      </xdr:nvCxnSpPr>
      <xdr:spPr>
        <a:xfrm>
          <a:off x="5562600" y="3338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107315</xdr:rowOff>
    </xdr:from>
    <xdr:ext cx="761365" cy="259080"/>
    <xdr:sp macro="" textlink="">
      <xdr:nvSpPr>
        <xdr:cNvPr id="46" name="人口1人当たり決算額の推移最大値テキスト130"/>
        <xdr:cNvSpPr txBox="1"/>
      </xdr:nvSpPr>
      <xdr:spPr>
        <a:xfrm>
          <a:off x="5740400" y="2040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20955</xdr:rowOff>
    </xdr:from>
    <xdr:to>
      <xdr:col>30</xdr:col>
      <xdr:colOff>25400</xdr:colOff>
      <xdr:row>13</xdr:row>
      <xdr:rowOff>20955</xdr:rowOff>
    </xdr:to>
    <xdr:cxnSp macro="">
      <xdr:nvCxnSpPr>
        <xdr:cNvPr id="47" name="直線コネクタ 46"/>
        <xdr:cNvCxnSpPr/>
      </xdr:nvCxnSpPr>
      <xdr:spPr>
        <a:xfrm>
          <a:off x="5562600" y="229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33020</xdr:rowOff>
    </xdr:from>
    <xdr:to>
      <xdr:col>29</xdr:col>
      <xdr:colOff>127000</xdr:colOff>
      <xdr:row>19</xdr:row>
      <xdr:rowOff>111760</xdr:rowOff>
    </xdr:to>
    <xdr:cxnSp macro="">
      <xdr:nvCxnSpPr>
        <xdr:cNvPr id="48" name="直線コネクタ 47"/>
        <xdr:cNvCxnSpPr/>
      </xdr:nvCxnSpPr>
      <xdr:spPr>
        <a:xfrm flipV="1">
          <a:off x="5003800" y="3338195"/>
          <a:ext cx="647700" cy="787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74930</xdr:rowOff>
    </xdr:from>
    <xdr:ext cx="761365" cy="258445"/>
    <xdr:sp macro="" textlink="">
      <xdr:nvSpPr>
        <xdr:cNvPr id="49" name="人口1人当たり決算額の推移平均値テキスト130"/>
        <xdr:cNvSpPr txBox="1"/>
      </xdr:nvSpPr>
      <xdr:spPr>
        <a:xfrm>
          <a:off x="5740400" y="26943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57785</xdr:rowOff>
    </xdr:from>
    <xdr:to>
      <xdr:col>29</xdr:col>
      <xdr:colOff>177800</xdr:colOff>
      <xdr:row>16</xdr:row>
      <xdr:rowOff>159385</xdr:rowOff>
    </xdr:to>
    <xdr:sp macro="" textlink="">
      <xdr:nvSpPr>
        <xdr:cNvPr id="50" name="フローチャート: 判断 49"/>
        <xdr:cNvSpPr/>
      </xdr:nvSpPr>
      <xdr:spPr>
        <a:xfrm>
          <a:off x="56007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111760</xdr:rowOff>
    </xdr:from>
    <xdr:to>
      <xdr:col>26</xdr:col>
      <xdr:colOff>50800</xdr:colOff>
      <xdr:row>19</xdr:row>
      <xdr:rowOff>125730</xdr:rowOff>
    </xdr:to>
    <xdr:cxnSp macro="">
      <xdr:nvCxnSpPr>
        <xdr:cNvPr id="51" name="直線コネクタ 50"/>
        <xdr:cNvCxnSpPr/>
      </xdr:nvCxnSpPr>
      <xdr:spPr>
        <a:xfrm flipV="1">
          <a:off x="4305300" y="341693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96520</xdr:rowOff>
    </xdr:from>
    <xdr:to>
      <xdr:col>26</xdr:col>
      <xdr:colOff>101600</xdr:colOff>
      <xdr:row>17</xdr:row>
      <xdr:rowOff>26670</xdr:rowOff>
    </xdr:to>
    <xdr:sp macro="" textlink="">
      <xdr:nvSpPr>
        <xdr:cNvPr id="52" name="フローチャート: 判断 51"/>
        <xdr:cNvSpPr/>
      </xdr:nvSpPr>
      <xdr:spPr>
        <a:xfrm>
          <a:off x="4953000" y="2887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36830</xdr:rowOff>
    </xdr:from>
    <xdr:ext cx="736600" cy="259080"/>
    <xdr:sp macro="" textlink="">
      <xdr:nvSpPr>
        <xdr:cNvPr id="53" name="テキスト ボックス 52"/>
        <xdr:cNvSpPr txBox="1"/>
      </xdr:nvSpPr>
      <xdr:spPr>
        <a:xfrm>
          <a:off x="4622800" y="2656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113665</xdr:rowOff>
    </xdr:from>
    <xdr:to>
      <xdr:col>22</xdr:col>
      <xdr:colOff>114300</xdr:colOff>
      <xdr:row>19</xdr:row>
      <xdr:rowOff>125730</xdr:rowOff>
    </xdr:to>
    <xdr:cxnSp macro="">
      <xdr:nvCxnSpPr>
        <xdr:cNvPr id="54" name="直線コネクタ 53"/>
        <xdr:cNvCxnSpPr/>
      </xdr:nvCxnSpPr>
      <xdr:spPr>
        <a:xfrm>
          <a:off x="3606800" y="341884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109220</xdr:rowOff>
    </xdr:from>
    <xdr:to>
      <xdr:col>22</xdr:col>
      <xdr:colOff>165100</xdr:colOff>
      <xdr:row>17</xdr:row>
      <xdr:rowOff>39370</xdr:rowOff>
    </xdr:to>
    <xdr:sp macro="" textlink="">
      <xdr:nvSpPr>
        <xdr:cNvPr id="55" name="フローチャート: 判断 54"/>
        <xdr:cNvSpPr/>
      </xdr:nvSpPr>
      <xdr:spPr>
        <a:xfrm>
          <a:off x="42545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49530</xdr:rowOff>
    </xdr:from>
    <xdr:ext cx="762000" cy="259080"/>
    <xdr:sp macro="" textlink="">
      <xdr:nvSpPr>
        <xdr:cNvPr id="56" name="テキスト ボックス 55"/>
        <xdr:cNvSpPr txBox="1"/>
      </xdr:nvSpPr>
      <xdr:spPr>
        <a:xfrm>
          <a:off x="3924300" y="266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113665</xdr:rowOff>
    </xdr:from>
    <xdr:to>
      <xdr:col>18</xdr:col>
      <xdr:colOff>177800</xdr:colOff>
      <xdr:row>19</xdr:row>
      <xdr:rowOff>142240</xdr:rowOff>
    </xdr:to>
    <xdr:cxnSp macro="">
      <xdr:nvCxnSpPr>
        <xdr:cNvPr id="57" name="直線コネクタ 56"/>
        <xdr:cNvCxnSpPr/>
      </xdr:nvCxnSpPr>
      <xdr:spPr>
        <a:xfrm flipV="1">
          <a:off x="2908300" y="341884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113030</xdr:rowOff>
    </xdr:from>
    <xdr:to>
      <xdr:col>19</xdr:col>
      <xdr:colOff>38100</xdr:colOff>
      <xdr:row>17</xdr:row>
      <xdr:rowOff>43180</xdr:rowOff>
    </xdr:to>
    <xdr:sp macro="" textlink="">
      <xdr:nvSpPr>
        <xdr:cNvPr id="58" name="フローチャート: 判断 57"/>
        <xdr:cNvSpPr/>
      </xdr:nvSpPr>
      <xdr:spPr>
        <a:xfrm>
          <a:off x="3556000" y="290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53340</xdr:rowOff>
    </xdr:from>
    <xdr:ext cx="762000" cy="258445"/>
    <xdr:sp macro="" textlink="">
      <xdr:nvSpPr>
        <xdr:cNvPr id="59" name="テキスト ボックス 58"/>
        <xdr:cNvSpPr txBox="1"/>
      </xdr:nvSpPr>
      <xdr:spPr>
        <a:xfrm>
          <a:off x="3225800" y="267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117475</xdr:rowOff>
    </xdr:from>
    <xdr:to>
      <xdr:col>15</xdr:col>
      <xdr:colOff>101600</xdr:colOff>
      <xdr:row>17</xdr:row>
      <xdr:rowOff>47625</xdr:rowOff>
    </xdr:to>
    <xdr:sp macro="" textlink="">
      <xdr:nvSpPr>
        <xdr:cNvPr id="60" name="フローチャート: 判断 59"/>
        <xdr:cNvSpPr/>
      </xdr:nvSpPr>
      <xdr:spPr>
        <a:xfrm>
          <a:off x="2857500" y="290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57785</xdr:rowOff>
    </xdr:from>
    <xdr:ext cx="762000" cy="259080"/>
    <xdr:sp macro="" textlink="">
      <xdr:nvSpPr>
        <xdr:cNvPr id="61" name="テキスト ボックス 60"/>
        <xdr:cNvSpPr txBox="1"/>
      </xdr:nvSpPr>
      <xdr:spPr>
        <a:xfrm>
          <a:off x="2527300" y="26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153670</xdr:rowOff>
    </xdr:from>
    <xdr:to>
      <xdr:col>29</xdr:col>
      <xdr:colOff>177800</xdr:colOff>
      <xdr:row>19</xdr:row>
      <xdr:rowOff>83820</xdr:rowOff>
    </xdr:to>
    <xdr:sp macro="" textlink="">
      <xdr:nvSpPr>
        <xdr:cNvPr id="67" name="楕円 66"/>
        <xdr:cNvSpPr/>
      </xdr:nvSpPr>
      <xdr:spPr>
        <a:xfrm>
          <a:off x="5600700" y="3287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62230</xdr:rowOff>
    </xdr:from>
    <xdr:ext cx="761365" cy="259080"/>
    <xdr:sp macro="" textlink="">
      <xdr:nvSpPr>
        <xdr:cNvPr id="68" name="人口1人当たり決算額の推移該当値テキスト130"/>
        <xdr:cNvSpPr txBox="1"/>
      </xdr:nvSpPr>
      <xdr:spPr>
        <a:xfrm>
          <a:off x="5740400" y="3195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46,186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60960</xdr:rowOff>
    </xdr:from>
    <xdr:to>
      <xdr:col>26</xdr:col>
      <xdr:colOff>101600</xdr:colOff>
      <xdr:row>19</xdr:row>
      <xdr:rowOff>162560</xdr:rowOff>
    </xdr:to>
    <xdr:sp macro="" textlink="">
      <xdr:nvSpPr>
        <xdr:cNvPr id="69" name="楕円 68"/>
        <xdr:cNvSpPr/>
      </xdr:nvSpPr>
      <xdr:spPr>
        <a:xfrm>
          <a:off x="4953000" y="336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147320</xdr:rowOff>
    </xdr:from>
    <xdr:ext cx="736600" cy="259080"/>
    <xdr:sp macro="" textlink="">
      <xdr:nvSpPr>
        <xdr:cNvPr id="70" name="テキスト ボックス 69"/>
        <xdr:cNvSpPr txBox="1"/>
      </xdr:nvSpPr>
      <xdr:spPr>
        <a:xfrm>
          <a:off x="4622800" y="3452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74930</xdr:rowOff>
    </xdr:from>
    <xdr:to>
      <xdr:col>22</xdr:col>
      <xdr:colOff>165100</xdr:colOff>
      <xdr:row>20</xdr:row>
      <xdr:rowOff>5080</xdr:rowOff>
    </xdr:to>
    <xdr:sp macro="" textlink="">
      <xdr:nvSpPr>
        <xdr:cNvPr id="71" name="楕円 70"/>
        <xdr:cNvSpPr/>
      </xdr:nvSpPr>
      <xdr:spPr>
        <a:xfrm>
          <a:off x="4254500" y="338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161290</xdr:rowOff>
    </xdr:from>
    <xdr:ext cx="762000" cy="259080"/>
    <xdr:sp macro="" textlink="">
      <xdr:nvSpPr>
        <xdr:cNvPr id="72" name="テキスト ボックス 71"/>
        <xdr:cNvSpPr txBox="1"/>
      </xdr:nvSpPr>
      <xdr:spPr>
        <a:xfrm>
          <a:off x="3924300" y="346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42,146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63500</xdr:rowOff>
    </xdr:from>
    <xdr:to>
      <xdr:col>19</xdr:col>
      <xdr:colOff>38100</xdr:colOff>
      <xdr:row>19</xdr:row>
      <xdr:rowOff>164465</xdr:rowOff>
    </xdr:to>
    <xdr:sp macro="" textlink="">
      <xdr:nvSpPr>
        <xdr:cNvPr id="73" name="楕円 72"/>
        <xdr:cNvSpPr/>
      </xdr:nvSpPr>
      <xdr:spPr>
        <a:xfrm>
          <a:off x="3556000" y="3368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149225</xdr:rowOff>
    </xdr:from>
    <xdr:ext cx="762000" cy="259080"/>
    <xdr:sp macro="" textlink="">
      <xdr:nvSpPr>
        <xdr:cNvPr id="74" name="テキスト ボックス 73"/>
        <xdr:cNvSpPr txBox="1"/>
      </xdr:nvSpPr>
      <xdr:spPr>
        <a:xfrm>
          <a:off x="32258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91440</xdr:rowOff>
    </xdr:from>
    <xdr:to>
      <xdr:col>15</xdr:col>
      <xdr:colOff>101600</xdr:colOff>
      <xdr:row>20</xdr:row>
      <xdr:rowOff>21590</xdr:rowOff>
    </xdr:to>
    <xdr:sp macro="" textlink="">
      <xdr:nvSpPr>
        <xdr:cNvPr id="75" name="楕円 74"/>
        <xdr:cNvSpPr/>
      </xdr:nvSpPr>
      <xdr:spPr>
        <a:xfrm>
          <a:off x="2857500" y="339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6350</xdr:rowOff>
    </xdr:from>
    <xdr:ext cx="762000" cy="258445"/>
    <xdr:sp macro="" textlink="">
      <xdr:nvSpPr>
        <xdr:cNvPr id="76" name="テキスト ボックス 75"/>
        <xdr:cNvSpPr txBox="1"/>
      </xdr:nvSpPr>
      <xdr:spPr>
        <a:xfrm>
          <a:off x="2527300" y="348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41,414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4" name="テキスト ボックス 93"/>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6" name="テキスト ボックス 95"/>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98" name="テキスト ボックス 97"/>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2" name="直線コネクタ 101"/>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61365" cy="259080"/>
    <xdr:sp macro="" textlink="">
      <xdr:nvSpPr>
        <xdr:cNvPr id="103" name="人口1人当たり決算額の推移最小値テキスト445"/>
        <xdr:cNvSpPr txBox="1"/>
      </xdr:nvSpPr>
      <xdr:spPr>
        <a:xfrm>
          <a:off x="5740400" y="7386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4" name="直線コネクタ 103"/>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61365" cy="259715"/>
    <xdr:sp macro="" textlink="">
      <xdr:nvSpPr>
        <xdr:cNvPr id="105" name="人口1人当たり決算額の推移最大値テキスト445"/>
        <xdr:cNvSpPr txBox="1"/>
      </xdr:nvSpPr>
      <xdr:spPr>
        <a:xfrm>
          <a:off x="5740400" y="582358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06" name="直線コネクタ 105"/>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212725</xdr:rowOff>
    </xdr:from>
    <xdr:to>
      <xdr:col>29</xdr:col>
      <xdr:colOff>127000</xdr:colOff>
      <xdr:row>35</xdr:row>
      <xdr:rowOff>219075</xdr:rowOff>
    </xdr:to>
    <xdr:cxnSp macro="">
      <xdr:nvCxnSpPr>
        <xdr:cNvPr id="107" name="直線コネクタ 106"/>
        <xdr:cNvCxnSpPr/>
      </xdr:nvCxnSpPr>
      <xdr:spPr>
        <a:xfrm>
          <a:off x="5003800" y="6823075"/>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198755</xdr:rowOff>
    </xdr:from>
    <xdr:ext cx="761365" cy="258445"/>
    <xdr:sp macro="" textlink="">
      <xdr:nvSpPr>
        <xdr:cNvPr id="108" name="人口1人当たり決算額の推移平均値テキスト445"/>
        <xdr:cNvSpPr txBox="1"/>
      </xdr:nvSpPr>
      <xdr:spPr>
        <a:xfrm>
          <a:off x="5740400" y="64662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177800</xdr:colOff>
      <xdr:row>35</xdr:row>
      <xdr:rowOff>113030</xdr:rowOff>
    </xdr:to>
    <xdr:sp macro="" textlink="">
      <xdr:nvSpPr>
        <xdr:cNvPr id="109" name="フローチャート: 判断 108"/>
        <xdr:cNvSpPr/>
      </xdr:nvSpPr>
      <xdr:spPr>
        <a:xfrm>
          <a:off x="5600700" y="6621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212725</xdr:rowOff>
    </xdr:from>
    <xdr:to>
      <xdr:col>26</xdr:col>
      <xdr:colOff>50800</xdr:colOff>
      <xdr:row>35</xdr:row>
      <xdr:rowOff>292100</xdr:rowOff>
    </xdr:to>
    <xdr:cxnSp macro="">
      <xdr:nvCxnSpPr>
        <xdr:cNvPr id="110" name="直線コネクタ 109"/>
        <xdr:cNvCxnSpPr/>
      </xdr:nvCxnSpPr>
      <xdr:spPr>
        <a:xfrm flipV="1">
          <a:off x="4305300" y="6823075"/>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1" name="フローチャート: 判断 110"/>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132080</xdr:rowOff>
    </xdr:from>
    <xdr:ext cx="736600" cy="257810"/>
    <xdr:sp macro="" textlink="">
      <xdr:nvSpPr>
        <xdr:cNvPr id="112" name="テキスト ボックス 111"/>
        <xdr:cNvSpPr txBox="1"/>
      </xdr:nvSpPr>
      <xdr:spPr>
        <a:xfrm>
          <a:off x="4622800" y="63995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292100</xdr:rowOff>
    </xdr:from>
    <xdr:to>
      <xdr:col>22</xdr:col>
      <xdr:colOff>114300</xdr:colOff>
      <xdr:row>36</xdr:row>
      <xdr:rowOff>12700</xdr:rowOff>
    </xdr:to>
    <xdr:cxnSp macro="">
      <xdr:nvCxnSpPr>
        <xdr:cNvPr id="113" name="直線コネクタ 112"/>
        <xdr:cNvCxnSpPr/>
      </xdr:nvCxnSpPr>
      <xdr:spPr>
        <a:xfrm flipV="1">
          <a:off x="3606800" y="690245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4" name="フローチャート: 判断 113"/>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111760</xdr:rowOff>
    </xdr:from>
    <xdr:ext cx="762000" cy="257810"/>
    <xdr:sp macro="" textlink="">
      <xdr:nvSpPr>
        <xdr:cNvPr id="115" name="テキスト ボックス 114"/>
        <xdr:cNvSpPr txBox="1"/>
      </xdr:nvSpPr>
      <xdr:spPr>
        <a:xfrm>
          <a:off x="3924300" y="6379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330835</xdr:rowOff>
    </xdr:from>
    <xdr:to>
      <xdr:col>18</xdr:col>
      <xdr:colOff>177800</xdr:colOff>
      <xdr:row>36</xdr:row>
      <xdr:rowOff>12700</xdr:rowOff>
    </xdr:to>
    <xdr:cxnSp macro="">
      <xdr:nvCxnSpPr>
        <xdr:cNvPr id="116" name="直線コネクタ 115"/>
        <xdr:cNvCxnSpPr/>
      </xdr:nvCxnSpPr>
      <xdr:spPr>
        <a:xfrm>
          <a:off x="2908300" y="694118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17" name="フローチャート: 判断 116"/>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93980</xdr:rowOff>
    </xdr:from>
    <xdr:ext cx="762000" cy="259715"/>
    <xdr:sp macro="" textlink="">
      <xdr:nvSpPr>
        <xdr:cNvPr id="118" name="テキスト ボックス 117"/>
        <xdr:cNvSpPr txBox="1"/>
      </xdr:nvSpPr>
      <xdr:spPr>
        <a:xfrm>
          <a:off x="3225800" y="6361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19" name="フローチャート: 判断 118"/>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73660</xdr:rowOff>
    </xdr:from>
    <xdr:ext cx="762000" cy="258445"/>
    <xdr:sp macro="" textlink="">
      <xdr:nvSpPr>
        <xdr:cNvPr id="120" name="テキスト ボックス 119"/>
        <xdr:cNvSpPr txBox="1"/>
      </xdr:nvSpPr>
      <xdr:spPr>
        <a:xfrm>
          <a:off x="2527300" y="634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169545</xdr:rowOff>
    </xdr:from>
    <xdr:to>
      <xdr:col>29</xdr:col>
      <xdr:colOff>177800</xdr:colOff>
      <xdr:row>35</xdr:row>
      <xdr:rowOff>270510</xdr:rowOff>
    </xdr:to>
    <xdr:sp macro="" textlink="">
      <xdr:nvSpPr>
        <xdr:cNvPr id="126" name="楕円 125"/>
        <xdr:cNvSpPr/>
      </xdr:nvSpPr>
      <xdr:spPr>
        <a:xfrm>
          <a:off x="5600700" y="6779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140970</xdr:rowOff>
    </xdr:from>
    <xdr:ext cx="761365" cy="259080"/>
    <xdr:sp macro="" textlink="">
      <xdr:nvSpPr>
        <xdr:cNvPr id="127" name="人口1人当たり決算額の推移該当値テキスト445"/>
        <xdr:cNvSpPr txBox="1"/>
      </xdr:nvSpPr>
      <xdr:spPr>
        <a:xfrm>
          <a:off x="5740400" y="6751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161290</xdr:rowOff>
    </xdr:from>
    <xdr:to>
      <xdr:col>26</xdr:col>
      <xdr:colOff>101600</xdr:colOff>
      <xdr:row>35</xdr:row>
      <xdr:rowOff>263525</xdr:rowOff>
    </xdr:to>
    <xdr:sp macro="" textlink="">
      <xdr:nvSpPr>
        <xdr:cNvPr id="128" name="楕円 127"/>
        <xdr:cNvSpPr/>
      </xdr:nvSpPr>
      <xdr:spPr>
        <a:xfrm>
          <a:off x="4953000" y="6771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248920</xdr:rowOff>
    </xdr:from>
    <xdr:ext cx="736600" cy="258445"/>
    <xdr:sp macro="" textlink="">
      <xdr:nvSpPr>
        <xdr:cNvPr id="129" name="テキスト ボックス 128"/>
        <xdr:cNvSpPr txBox="1"/>
      </xdr:nvSpPr>
      <xdr:spPr>
        <a:xfrm>
          <a:off x="4622800" y="6859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240665</xdr:rowOff>
    </xdr:from>
    <xdr:to>
      <xdr:col>22</xdr:col>
      <xdr:colOff>165100</xdr:colOff>
      <xdr:row>35</xdr:row>
      <xdr:rowOff>342900</xdr:rowOff>
    </xdr:to>
    <xdr:sp macro="" textlink="">
      <xdr:nvSpPr>
        <xdr:cNvPr id="130" name="楕円 129"/>
        <xdr:cNvSpPr/>
      </xdr:nvSpPr>
      <xdr:spPr>
        <a:xfrm>
          <a:off x="4254500" y="6851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327025</xdr:rowOff>
    </xdr:from>
    <xdr:ext cx="762000" cy="258445"/>
    <xdr:sp macro="" textlink="">
      <xdr:nvSpPr>
        <xdr:cNvPr id="131" name="テキスト ボックス 130"/>
        <xdr:cNvSpPr txBox="1"/>
      </xdr:nvSpPr>
      <xdr:spPr>
        <a:xfrm>
          <a:off x="3924300" y="6937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305435</xdr:rowOff>
    </xdr:from>
    <xdr:to>
      <xdr:col>19</xdr:col>
      <xdr:colOff>38100</xdr:colOff>
      <xdr:row>36</xdr:row>
      <xdr:rowOff>63500</xdr:rowOff>
    </xdr:to>
    <xdr:sp macro="" textlink="">
      <xdr:nvSpPr>
        <xdr:cNvPr id="132" name="楕円 131"/>
        <xdr:cNvSpPr/>
      </xdr:nvSpPr>
      <xdr:spPr>
        <a:xfrm>
          <a:off x="3556000" y="6915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48260</xdr:rowOff>
    </xdr:from>
    <xdr:ext cx="762000" cy="259080"/>
    <xdr:sp macro="" textlink="">
      <xdr:nvSpPr>
        <xdr:cNvPr id="133" name="テキスト ボックス 132"/>
        <xdr:cNvSpPr txBox="1"/>
      </xdr:nvSpPr>
      <xdr:spPr>
        <a:xfrm>
          <a:off x="3225800" y="700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279400</xdr:rowOff>
    </xdr:from>
    <xdr:to>
      <xdr:col>15</xdr:col>
      <xdr:colOff>101600</xdr:colOff>
      <xdr:row>36</xdr:row>
      <xdr:rowOff>38735</xdr:rowOff>
    </xdr:to>
    <xdr:sp macro="" textlink="">
      <xdr:nvSpPr>
        <xdr:cNvPr id="134" name="楕円 133"/>
        <xdr:cNvSpPr/>
      </xdr:nvSpPr>
      <xdr:spPr>
        <a:xfrm>
          <a:off x="2857500" y="6889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23495</xdr:rowOff>
    </xdr:from>
    <xdr:ext cx="762000" cy="259715"/>
    <xdr:sp macro="" textlink="">
      <xdr:nvSpPr>
        <xdr:cNvPr id="135" name="テキスト ボックス 134"/>
        <xdr:cNvSpPr txBox="1"/>
      </xdr:nvSpPr>
      <xdr:spPr>
        <a:xfrm>
          <a:off x="2527300" y="69767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8445"/>
    <xdr:sp macro="" textlink="">
      <xdr:nvSpPr>
        <xdr:cNvPr id="44"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8445"/>
    <xdr:sp macro="" textlink="">
      <xdr:nvSpPr>
        <xdr:cNvPr id="48" name="テキスト ボックス 47"/>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8445"/>
    <xdr:sp macro="" textlink="">
      <xdr:nvSpPr>
        <xdr:cNvPr id="50" name="テキスト ボックス 49"/>
        <xdr:cNvSpPr txBox="1"/>
      </xdr:nvSpPr>
      <xdr:spPr>
        <a:xfrm>
          <a:off x="230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2" name="テキスト ボックス 51"/>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36</xdr:row>
      <xdr:rowOff>92075</xdr:rowOff>
    </xdr:to>
    <xdr:cxnSp macro="">
      <xdr:nvCxnSpPr>
        <xdr:cNvPr id="54" name="直線コネクタ 53"/>
        <xdr:cNvCxnSpPr/>
      </xdr:nvCxnSpPr>
      <xdr:spPr>
        <a:xfrm flipV="1">
          <a:off x="4633595" y="5165725"/>
          <a:ext cx="127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95885</xdr:rowOff>
    </xdr:from>
    <xdr:ext cx="534670" cy="259080"/>
    <xdr:sp macro="" textlink="">
      <xdr:nvSpPr>
        <xdr:cNvPr id="55" name="人件費最小値テキスト"/>
        <xdr:cNvSpPr txBox="1"/>
      </xdr:nvSpPr>
      <xdr:spPr>
        <a:xfrm>
          <a:off x="4686300" y="626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36</xdr:row>
      <xdr:rowOff>92075</xdr:rowOff>
    </xdr:from>
    <xdr:to>
      <xdr:col>24</xdr:col>
      <xdr:colOff>152400</xdr:colOff>
      <xdr:row>36</xdr:row>
      <xdr:rowOff>92075</xdr:rowOff>
    </xdr:to>
    <xdr:cxnSp macro="">
      <xdr:nvCxnSpPr>
        <xdr:cNvPr id="56" name="直線コネクタ 55"/>
        <xdr:cNvCxnSpPr/>
      </xdr:nvCxnSpPr>
      <xdr:spPr>
        <a:xfrm>
          <a:off x="4546600" y="626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34670" cy="259080"/>
    <xdr:sp macro="" textlink="">
      <xdr:nvSpPr>
        <xdr:cNvPr id="57" name="人件費最大値テキスト"/>
        <xdr:cNvSpPr txBox="1"/>
      </xdr:nvSpPr>
      <xdr:spPr>
        <a:xfrm>
          <a:off x="4686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58" name="直線コネクタ 57"/>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92075</xdr:rowOff>
    </xdr:from>
    <xdr:to>
      <xdr:col>24</xdr:col>
      <xdr:colOff>63500</xdr:colOff>
      <xdr:row>37</xdr:row>
      <xdr:rowOff>20320</xdr:rowOff>
    </xdr:to>
    <xdr:cxnSp macro="">
      <xdr:nvCxnSpPr>
        <xdr:cNvPr id="59" name="直線コネクタ 58"/>
        <xdr:cNvCxnSpPr/>
      </xdr:nvCxnSpPr>
      <xdr:spPr>
        <a:xfrm flipV="1">
          <a:off x="3797300" y="626427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25400</xdr:rowOff>
    </xdr:from>
    <xdr:ext cx="534670" cy="259080"/>
    <xdr:sp macro="" textlink="">
      <xdr:nvSpPr>
        <xdr:cNvPr id="60" name="人件費平均値テキスト"/>
        <xdr:cNvSpPr txBox="1"/>
      </xdr:nvSpPr>
      <xdr:spPr>
        <a:xfrm>
          <a:off x="4686300" y="5511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2540</xdr:rowOff>
    </xdr:from>
    <xdr:to>
      <xdr:col>24</xdr:col>
      <xdr:colOff>114300</xdr:colOff>
      <xdr:row>33</xdr:row>
      <xdr:rowOff>104140</xdr:rowOff>
    </xdr:to>
    <xdr:sp macro="" textlink="">
      <xdr:nvSpPr>
        <xdr:cNvPr id="61" name="フローチャート: 判断 60"/>
        <xdr:cNvSpPr/>
      </xdr:nvSpPr>
      <xdr:spPr>
        <a:xfrm>
          <a:off x="4584700" y="566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xdr:rowOff>
    </xdr:from>
    <xdr:to>
      <xdr:col>19</xdr:col>
      <xdr:colOff>177800</xdr:colOff>
      <xdr:row>37</xdr:row>
      <xdr:rowOff>20320</xdr:rowOff>
    </xdr:to>
    <xdr:cxnSp macro="">
      <xdr:nvCxnSpPr>
        <xdr:cNvPr id="62" name="直線コネクタ 61"/>
        <xdr:cNvCxnSpPr/>
      </xdr:nvCxnSpPr>
      <xdr:spPr>
        <a:xfrm>
          <a:off x="2908300" y="63576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103505</xdr:rowOff>
    </xdr:from>
    <xdr:to>
      <xdr:col>20</xdr:col>
      <xdr:colOff>38100</xdr:colOff>
      <xdr:row>34</xdr:row>
      <xdr:rowOff>33655</xdr:rowOff>
    </xdr:to>
    <xdr:sp macro="" textlink="">
      <xdr:nvSpPr>
        <xdr:cNvPr id="63" name="フローチャート: 判断 62"/>
        <xdr:cNvSpPr/>
      </xdr:nvSpPr>
      <xdr:spPr>
        <a:xfrm>
          <a:off x="3746500" y="57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50165</xdr:rowOff>
    </xdr:from>
    <xdr:ext cx="534035" cy="259080"/>
    <xdr:sp macro="" textlink="">
      <xdr:nvSpPr>
        <xdr:cNvPr id="64" name="テキスト ボックス 63"/>
        <xdr:cNvSpPr txBox="1"/>
      </xdr:nvSpPr>
      <xdr:spPr>
        <a:xfrm>
          <a:off x="3529965" y="553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6985</xdr:rowOff>
    </xdr:from>
    <xdr:to>
      <xdr:col>15</xdr:col>
      <xdr:colOff>50800</xdr:colOff>
      <xdr:row>37</xdr:row>
      <xdr:rowOff>13970</xdr:rowOff>
    </xdr:to>
    <xdr:cxnSp macro="">
      <xdr:nvCxnSpPr>
        <xdr:cNvPr id="65" name="直線コネクタ 64"/>
        <xdr:cNvCxnSpPr/>
      </xdr:nvCxnSpPr>
      <xdr:spPr>
        <a:xfrm>
          <a:off x="2019300" y="63506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106045</xdr:rowOff>
    </xdr:from>
    <xdr:to>
      <xdr:col>15</xdr:col>
      <xdr:colOff>101600</xdr:colOff>
      <xdr:row>34</xdr:row>
      <xdr:rowOff>36195</xdr:rowOff>
    </xdr:to>
    <xdr:sp macro="" textlink="">
      <xdr:nvSpPr>
        <xdr:cNvPr id="66" name="フローチャート: 判断 65"/>
        <xdr:cNvSpPr/>
      </xdr:nvSpPr>
      <xdr:spPr>
        <a:xfrm>
          <a:off x="2857500" y="576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52705</xdr:rowOff>
    </xdr:from>
    <xdr:ext cx="534035" cy="258445"/>
    <xdr:sp macro="" textlink="">
      <xdr:nvSpPr>
        <xdr:cNvPr id="67" name="テキスト ボックス 66"/>
        <xdr:cNvSpPr txBox="1"/>
      </xdr:nvSpPr>
      <xdr:spPr>
        <a:xfrm>
          <a:off x="2640965" y="553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6985</xdr:rowOff>
    </xdr:from>
    <xdr:to>
      <xdr:col>10</xdr:col>
      <xdr:colOff>114300</xdr:colOff>
      <xdr:row>37</xdr:row>
      <xdr:rowOff>33655</xdr:rowOff>
    </xdr:to>
    <xdr:cxnSp macro="">
      <xdr:nvCxnSpPr>
        <xdr:cNvPr id="68" name="直線コネクタ 67"/>
        <xdr:cNvCxnSpPr/>
      </xdr:nvCxnSpPr>
      <xdr:spPr>
        <a:xfrm flipV="1">
          <a:off x="1130300" y="63506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114935</xdr:rowOff>
    </xdr:from>
    <xdr:to>
      <xdr:col>10</xdr:col>
      <xdr:colOff>165100</xdr:colOff>
      <xdr:row>34</xdr:row>
      <xdr:rowOff>45085</xdr:rowOff>
    </xdr:to>
    <xdr:sp macro="" textlink="">
      <xdr:nvSpPr>
        <xdr:cNvPr id="69" name="フローチャート: 判断 68"/>
        <xdr:cNvSpPr/>
      </xdr:nvSpPr>
      <xdr:spPr>
        <a:xfrm>
          <a:off x="1968500" y="577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61595</xdr:rowOff>
    </xdr:from>
    <xdr:ext cx="534035" cy="259080"/>
    <xdr:sp macro="" textlink="">
      <xdr:nvSpPr>
        <xdr:cNvPr id="70" name="テキスト ボックス 69"/>
        <xdr:cNvSpPr txBox="1"/>
      </xdr:nvSpPr>
      <xdr:spPr>
        <a:xfrm>
          <a:off x="1751965" y="554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1" name="フローチャート: 判断 70"/>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58420</xdr:rowOff>
    </xdr:from>
    <xdr:ext cx="534035" cy="259080"/>
    <xdr:sp macro="" textlink="">
      <xdr:nvSpPr>
        <xdr:cNvPr id="72" name="テキスト ボックス 71"/>
        <xdr:cNvSpPr txBox="1"/>
      </xdr:nvSpPr>
      <xdr:spPr>
        <a:xfrm>
          <a:off x="862965" y="554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41275</xdr:rowOff>
    </xdr:from>
    <xdr:to>
      <xdr:col>24</xdr:col>
      <xdr:colOff>114300</xdr:colOff>
      <xdr:row>36</xdr:row>
      <xdr:rowOff>143510</xdr:rowOff>
    </xdr:to>
    <xdr:sp macro="" textlink="">
      <xdr:nvSpPr>
        <xdr:cNvPr id="78" name="楕円 77"/>
        <xdr:cNvSpPr/>
      </xdr:nvSpPr>
      <xdr:spPr>
        <a:xfrm>
          <a:off x="45847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127635</xdr:rowOff>
    </xdr:from>
    <xdr:ext cx="534670" cy="259080"/>
    <xdr:sp macro="" textlink="">
      <xdr:nvSpPr>
        <xdr:cNvPr id="79" name="人件費該当値テキスト"/>
        <xdr:cNvSpPr txBox="1"/>
      </xdr:nvSpPr>
      <xdr:spPr>
        <a:xfrm>
          <a:off x="4686300" y="612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140970</xdr:rowOff>
    </xdr:from>
    <xdr:to>
      <xdr:col>20</xdr:col>
      <xdr:colOff>38100</xdr:colOff>
      <xdr:row>37</xdr:row>
      <xdr:rowOff>71120</xdr:rowOff>
    </xdr:to>
    <xdr:sp macro="" textlink="">
      <xdr:nvSpPr>
        <xdr:cNvPr id="80" name="楕円 79"/>
        <xdr:cNvSpPr/>
      </xdr:nvSpPr>
      <xdr:spPr>
        <a:xfrm>
          <a:off x="3746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62230</xdr:rowOff>
    </xdr:from>
    <xdr:ext cx="534035" cy="259080"/>
    <xdr:sp macro="" textlink="">
      <xdr:nvSpPr>
        <xdr:cNvPr id="81" name="テキスト ボックス 80"/>
        <xdr:cNvSpPr txBox="1"/>
      </xdr:nvSpPr>
      <xdr:spPr>
        <a:xfrm>
          <a:off x="3529965" y="640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134620</xdr:rowOff>
    </xdr:from>
    <xdr:to>
      <xdr:col>15</xdr:col>
      <xdr:colOff>101600</xdr:colOff>
      <xdr:row>37</xdr:row>
      <xdr:rowOff>64770</xdr:rowOff>
    </xdr:to>
    <xdr:sp macro="" textlink="">
      <xdr:nvSpPr>
        <xdr:cNvPr id="82" name="楕円 81"/>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55880</xdr:rowOff>
    </xdr:from>
    <xdr:ext cx="534035" cy="259080"/>
    <xdr:sp macro="" textlink="">
      <xdr:nvSpPr>
        <xdr:cNvPr id="83" name="テキスト ボックス 82"/>
        <xdr:cNvSpPr txBox="1"/>
      </xdr:nvSpPr>
      <xdr:spPr>
        <a:xfrm>
          <a:off x="2640965" y="6399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127635</xdr:rowOff>
    </xdr:from>
    <xdr:to>
      <xdr:col>10</xdr:col>
      <xdr:colOff>165100</xdr:colOff>
      <xdr:row>37</xdr:row>
      <xdr:rowOff>57785</xdr:rowOff>
    </xdr:to>
    <xdr:sp macro="" textlink="">
      <xdr:nvSpPr>
        <xdr:cNvPr id="84" name="楕円 83"/>
        <xdr:cNvSpPr/>
      </xdr:nvSpPr>
      <xdr:spPr>
        <a:xfrm>
          <a:off x="1968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48895</xdr:rowOff>
    </xdr:from>
    <xdr:ext cx="534035" cy="259080"/>
    <xdr:sp macro="" textlink="">
      <xdr:nvSpPr>
        <xdr:cNvPr id="85" name="テキスト ボックス 84"/>
        <xdr:cNvSpPr txBox="1"/>
      </xdr:nvSpPr>
      <xdr:spPr>
        <a:xfrm>
          <a:off x="1751965" y="639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154940</xdr:rowOff>
    </xdr:from>
    <xdr:to>
      <xdr:col>6</xdr:col>
      <xdr:colOff>38100</xdr:colOff>
      <xdr:row>37</xdr:row>
      <xdr:rowOff>84455</xdr:rowOff>
    </xdr:to>
    <xdr:sp macro="" textlink="">
      <xdr:nvSpPr>
        <xdr:cNvPr id="86" name="楕円 85"/>
        <xdr:cNvSpPr/>
      </xdr:nvSpPr>
      <xdr:spPr>
        <a:xfrm>
          <a:off x="1079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75565</xdr:rowOff>
    </xdr:from>
    <xdr:ext cx="534035" cy="258445"/>
    <xdr:sp macro="" textlink="">
      <xdr:nvSpPr>
        <xdr:cNvPr id="87" name="テキスト ボックス 86"/>
        <xdr:cNvSpPr txBox="1"/>
      </xdr:nvSpPr>
      <xdr:spPr>
        <a:xfrm>
          <a:off x="862965" y="641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08" name="テキスト ボックス 107"/>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8445"/>
    <xdr:sp macro="" textlink="">
      <xdr:nvSpPr>
        <xdr:cNvPr id="110" name="テキスト ボックス 109"/>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2" name="直線コネクタ 111"/>
        <xdr:cNvCxnSpPr/>
      </xdr:nvCxnSpPr>
      <xdr:spPr>
        <a:xfrm flipV="1">
          <a:off x="46335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9080"/>
    <xdr:sp macro="" textlink="">
      <xdr:nvSpPr>
        <xdr:cNvPr id="113" name="物件費最小値テキスト"/>
        <xdr:cNvSpPr txBox="1"/>
      </xdr:nvSpPr>
      <xdr:spPr>
        <a:xfrm>
          <a:off x="4686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14" name="直線コネクタ 113"/>
        <xdr:cNvCxnSpPr/>
      </xdr:nvCxnSpPr>
      <xdr:spPr>
        <a:xfrm>
          <a:off x="4546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15" name="物件費最大値テキスト"/>
        <xdr:cNvSpPr txBox="1"/>
      </xdr:nvSpPr>
      <xdr:spPr>
        <a:xfrm>
          <a:off x="4686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16" name="直線コネクタ 115"/>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122555</xdr:rowOff>
    </xdr:from>
    <xdr:to>
      <xdr:col>24</xdr:col>
      <xdr:colOff>63500</xdr:colOff>
      <xdr:row>58</xdr:row>
      <xdr:rowOff>29845</xdr:rowOff>
    </xdr:to>
    <xdr:cxnSp macro="">
      <xdr:nvCxnSpPr>
        <xdr:cNvPr id="117" name="直線コネクタ 116"/>
        <xdr:cNvCxnSpPr/>
      </xdr:nvCxnSpPr>
      <xdr:spPr>
        <a:xfrm>
          <a:off x="3797300" y="98952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17780</xdr:rowOff>
    </xdr:from>
    <xdr:ext cx="534670" cy="258445"/>
    <xdr:sp macro="" textlink="">
      <xdr:nvSpPr>
        <xdr:cNvPr id="118" name="物件費平均値テキスト"/>
        <xdr:cNvSpPr txBox="1"/>
      </xdr:nvSpPr>
      <xdr:spPr>
        <a:xfrm>
          <a:off x="4686300" y="9276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19" name="フローチャート: 判断 118"/>
        <xdr:cNvSpPr/>
      </xdr:nvSpPr>
      <xdr:spPr>
        <a:xfrm>
          <a:off x="45847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122555</xdr:rowOff>
    </xdr:from>
    <xdr:to>
      <xdr:col>19</xdr:col>
      <xdr:colOff>177800</xdr:colOff>
      <xdr:row>58</xdr:row>
      <xdr:rowOff>11430</xdr:rowOff>
    </xdr:to>
    <xdr:cxnSp macro="">
      <xdr:nvCxnSpPr>
        <xdr:cNvPr id="120" name="直線コネクタ 119"/>
        <xdr:cNvCxnSpPr/>
      </xdr:nvCxnSpPr>
      <xdr:spPr>
        <a:xfrm flipV="1">
          <a:off x="2908300" y="98952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1" name="フローチャート: 判断 120"/>
        <xdr:cNvSpPr/>
      </xdr:nvSpPr>
      <xdr:spPr>
        <a:xfrm>
          <a:off x="3746500" y="94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xdr:rowOff>
    </xdr:from>
    <xdr:ext cx="534035" cy="259080"/>
    <xdr:sp macro="" textlink="">
      <xdr:nvSpPr>
        <xdr:cNvPr id="122" name="テキスト ボックス 121"/>
        <xdr:cNvSpPr txBox="1"/>
      </xdr:nvSpPr>
      <xdr:spPr>
        <a:xfrm>
          <a:off x="3529965" y="925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11430</xdr:rowOff>
    </xdr:from>
    <xdr:to>
      <xdr:col>15</xdr:col>
      <xdr:colOff>50800</xdr:colOff>
      <xdr:row>58</xdr:row>
      <xdr:rowOff>69215</xdr:rowOff>
    </xdr:to>
    <xdr:cxnSp macro="">
      <xdr:nvCxnSpPr>
        <xdr:cNvPr id="123" name="直線コネクタ 122"/>
        <xdr:cNvCxnSpPr/>
      </xdr:nvCxnSpPr>
      <xdr:spPr>
        <a:xfrm flipV="1">
          <a:off x="2019300" y="99555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4" name="フローチャート: 判断 123"/>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34035" cy="258445"/>
    <xdr:sp macro="" textlink="">
      <xdr:nvSpPr>
        <xdr:cNvPr id="125" name="テキスト ボックス 124"/>
        <xdr:cNvSpPr txBox="1"/>
      </xdr:nvSpPr>
      <xdr:spPr>
        <a:xfrm>
          <a:off x="2640965" y="9356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69215</xdr:rowOff>
    </xdr:from>
    <xdr:to>
      <xdr:col>10</xdr:col>
      <xdr:colOff>114300</xdr:colOff>
      <xdr:row>58</xdr:row>
      <xdr:rowOff>90805</xdr:rowOff>
    </xdr:to>
    <xdr:cxnSp macro="">
      <xdr:nvCxnSpPr>
        <xdr:cNvPr id="126" name="直線コネクタ 125"/>
        <xdr:cNvCxnSpPr/>
      </xdr:nvCxnSpPr>
      <xdr:spPr>
        <a:xfrm flipV="1">
          <a:off x="1130300" y="100133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27" name="フローチャート: 判断 126"/>
        <xdr:cNvSpPr/>
      </xdr:nvSpPr>
      <xdr:spPr>
        <a:xfrm>
          <a:off x="1968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166370</xdr:rowOff>
    </xdr:from>
    <xdr:ext cx="534035" cy="258445"/>
    <xdr:sp macro="" textlink="">
      <xdr:nvSpPr>
        <xdr:cNvPr id="128" name="テキスト ボックス 127"/>
        <xdr:cNvSpPr txBox="1"/>
      </xdr:nvSpPr>
      <xdr:spPr>
        <a:xfrm>
          <a:off x="1751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29" name="フローチャート: 判断 128"/>
        <xdr:cNvSpPr/>
      </xdr:nvSpPr>
      <xdr:spPr>
        <a:xfrm>
          <a:off x="1079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25400</xdr:rowOff>
    </xdr:from>
    <xdr:ext cx="534035" cy="259080"/>
    <xdr:sp macro="" textlink="">
      <xdr:nvSpPr>
        <xdr:cNvPr id="130" name="テキスト ボックス 129"/>
        <xdr:cNvSpPr txBox="1"/>
      </xdr:nvSpPr>
      <xdr:spPr>
        <a:xfrm>
          <a:off x="862965" y="945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150495</xdr:rowOff>
    </xdr:from>
    <xdr:to>
      <xdr:col>24</xdr:col>
      <xdr:colOff>114300</xdr:colOff>
      <xdr:row>58</xdr:row>
      <xdr:rowOff>80645</xdr:rowOff>
    </xdr:to>
    <xdr:sp macro="" textlink="">
      <xdr:nvSpPr>
        <xdr:cNvPr id="136" name="楕円 135"/>
        <xdr:cNvSpPr/>
      </xdr:nvSpPr>
      <xdr:spPr>
        <a:xfrm>
          <a:off x="4584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128905</xdr:rowOff>
    </xdr:from>
    <xdr:ext cx="534670" cy="259080"/>
    <xdr:sp macro="" textlink="">
      <xdr:nvSpPr>
        <xdr:cNvPr id="137" name="物件費該当値テキスト"/>
        <xdr:cNvSpPr txBox="1"/>
      </xdr:nvSpPr>
      <xdr:spPr>
        <a:xfrm>
          <a:off x="4686300" y="990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71755</xdr:rowOff>
    </xdr:from>
    <xdr:to>
      <xdr:col>20</xdr:col>
      <xdr:colOff>38100</xdr:colOff>
      <xdr:row>58</xdr:row>
      <xdr:rowOff>1905</xdr:rowOff>
    </xdr:to>
    <xdr:sp macro="" textlink="">
      <xdr:nvSpPr>
        <xdr:cNvPr id="138" name="楕円 137"/>
        <xdr:cNvSpPr/>
      </xdr:nvSpPr>
      <xdr:spPr>
        <a:xfrm>
          <a:off x="3746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164465</xdr:rowOff>
    </xdr:from>
    <xdr:ext cx="534035" cy="259080"/>
    <xdr:sp macro="" textlink="">
      <xdr:nvSpPr>
        <xdr:cNvPr id="139" name="テキスト ボックス 138"/>
        <xdr:cNvSpPr txBox="1"/>
      </xdr:nvSpPr>
      <xdr:spPr>
        <a:xfrm>
          <a:off x="352996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40" name="楕円 139"/>
        <xdr:cNvSpPr/>
      </xdr:nvSpPr>
      <xdr:spPr>
        <a:xfrm>
          <a:off x="2857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53340</xdr:rowOff>
    </xdr:from>
    <xdr:ext cx="534035" cy="258445"/>
    <xdr:sp macro="" textlink="">
      <xdr:nvSpPr>
        <xdr:cNvPr id="141" name="テキスト ボックス 140"/>
        <xdr:cNvSpPr txBox="1"/>
      </xdr:nvSpPr>
      <xdr:spPr>
        <a:xfrm>
          <a:off x="2640965" y="9997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18415</xdr:rowOff>
    </xdr:from>
    <xdr:to>
      <xdr:col>10</xdr:col>
      <xdr:colOff>165100</xdr:colOff>
      <xdr:row>58</xdr:row>
      <xdr:rowOff>120650</xdr:rowOff>
    </xdr:to>
    <xdr:sp macro="" textlink="">
      <xdr:nvSpPr>
        <xdr:cNvPr id="142" name="楕円 141"/>
        <xdr:cNvSpPr/>
      </xdr:nvSpPr>
      <xdr:spPr>
        <a:xfrm>
          <a:off x="1968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111125</xdr:rowOff>
    </xdr:from>
    <xdr:ext cx="534035" cy="258445"/>
    <xdr:sp macro="" textlink="">
      <xdr:nvSpPr>
        <xdr:cNvPr id="143" name="テキスト ボックス 142"/>
        <xdr:cNvSpPr txBox="1"/>
      </xdr:nvSpPr>
      <xdr:spPr>
        <a:xfrm>
          <a:off x="1751965" y="10055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40640</xdr:rowOff>
    </xdr:from>
    <xdr:to>
      <xdr:col>6</xdr:col>
      <xdr:colOff>38100</xdr:colOff>
      <xdr:row>58</xdr:row>
      <xdr:rowOff>141605</xdr:rowOff>
    </xdr:to>
    <xdr:sp macro="" textlink="">
      <xdr:nvSpPr>
        <xdr:cNvPr id="144" name="楕円 143"/>
        <xdr:cNvSpPr/>
      </xdr:nvSpPr>
      <xdr:spPr>
        <a:xfrm>
          <a:off x="1079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132715</xdr:rowOff>
    </xdr:from>
    <xdr:ext cx="534035" cy="258445"/>
    <xdr:sp macro="" textlink="">
      <xdr:nvSpPr>
        <xdr:cNvPr id="145" name="テキスト ボックス 144"/>
        <xdr:cNvSpPr txBox="1"/>
      </xdr:nvSpPr>
      <xdr:spPr>
        <a:xfrm>
          <a:off x="862965" y="1007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9080"/>
    <xdr:sp macro="" textlink="">
      <xdr:nvSpPr>
        <xdr:cNvPr id="159" name="テキスト ボックス 158"/>
        <xdr:cNvSpPr txBox="1"/>
      </xdr:nvSpPr>
      <xdr:spPr>
        <a:xfrm>
          <a:off x="294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1" name="テキスト ボックス 160"/>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69" name="直線コネクタ 168"/>
        <xdr:cNvCxnSpPr/>
      </xdr:nvCxnSpPr>
      <xdr:spPr>
        <a:xfrm flipV="1">
          <a:off x="46335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0" name="維持補修費最小値テキスト"/>
        <xdr:cNvSpPr txBox="1"/>
      </xdr:nvSpPr>
      <xdr:spPr>
        <a:xfrm>
          <a:off x="46863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1" name="直線コネクタ 170"/>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2" name="維持補修費最大値テキスト"/>
        <xdr:cNvSpPr txBox="1"/>
      </xdr:nvSpPr>
      <xdr:spPr>
        <a:xfrm>
          <a:off x="4686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3" name="直線コネクタ 172"/>
        <xdr:cNvCxnSpPr/>
      </xdr:nvCxnSpPr>
      <xdr:spPr>
        <a:xfrm>
          <a:off x="4546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82550</xdr:rowOff>
    </xdr:from>
    <xdr:to>
      <xdr:col>24</xdr:col>
      <xdr:colOff>63500</xdr:colOff>
      <xdr:row>78</xdr:row>
      <xdr:rowOff>104140</xdr:rowOff>
    </xdr:to>
    <xdr:cxnSp macro="">
      <xdr:nvCxnSpPr>
        <xdr:cNvPr id="174" name="直線コネクタ 173"/>
        <xdr:cNvCxnSpPr/>
      </xdr:nvCxnSpPr>
      <xdr:spPr>
        <a:xfrm flipV="1">
          <a:off x="3797300" y="134556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8445"/>
    <xdr:sp macro="" textlink="">
      <xdr:nvSpPr>
        <xdr:cNvPr id="175" name="維持補修費平均値テキスト"/>
        <xdr:cNvSpPr txBox="1"/>
      </xdr:nvSpPr>
      <xdr:spPr>
        <a:xfrm>
          <a:off x="4686300" y="131165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76" name="フローチャート: 判断 175"/>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104140</xdr:rowOff>
    </xdr:from>
    <xdr:to>
      <xdr:col>19</xdr:col>
      <xdr:colOff>177800</xdr:colOff>
      <xdr:row>78</xdr:row>
      <xdr:rowOff>104140</xdr:rowOff>
    </xdr:to>
    <xdr:cxnSp macro="">
      <xdr:nvCxnSpPr>
        <xdr:cNvPr id="177" name="直線コネクタ 176"/>
        <xdr:cNvCxnSpPr/>
      </xdr:nvCxnSpPr>
      <xdr:spPr>
        <a:xfrm>
          <a:off x="2908300" y="1347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78" name="フローチャート: 判断 177"/>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26035</xdr:rowOff>
    </xdr:from>
    <xdr:ext cx="469265" cy="259080"/>
    <xdr:sp macro="" textlink="">
      <xdr:nvSpPr>
        <xdr:cNvPr id="179" name="テキスト ボックス 178"/>
        <xdr:cNvSpPr txBox="1"/>
      </xdr:nvSpPr>
      <xdr:spPr>
        <a:xfrm>
          <a:off x="3562350" y="13056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104140</xdr:rowOff>
    </xdr:from>
    <xdr:to>
      <xdr:col>15</xdr:col>
      <xdr:colOff>50800</xdr:colOff>
      <xdr:row>78</xdr:row>
      <xdr:rowOff>111760</xdr:rowOff>
    </xdr:to>
    <xdr:cxnSp macro="">
      <xdr:nvCxnSpPr>
        <xdr:cNvPr id="180" name="直線コネクタ 179"/>
        <xdr:cNvCxnSpPr/>
      </xdr:nvCxnSpPr>
      <xdr:spPr>
        <a:xfrm flipV="1">
          <a:off x="2019300" y="1347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1" name="フローチャート: 判断 180"/>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19685</xdr:rowOff>
    </xdr:from>
    <xdr:ext cx="469265" cy="258445"/>
    <xdr:sp macro="" textlink="">
      <xdr:nvSpPr>
        <xdr:cNvPr id="182" name="テキスト ボックス 181"/>
        <xdr:cNvSpPr txBox="1"/>
      </xdr:nvSpPr>
      <xdr:spPr>
        <a:xfrm>
          <a:off x="2673350" y="13049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99060</xdr:rowOff>
    </xdr:from>
    <xdr:to>
      <xdr:col>10</xdr:col>
      <xdr:colOff>114300</xdr:colOff>
      <xdr:row>78</xdr:row>
      <xdr:rowOff>111760</xdr:rowOff>
    </xdr:to>
    <xdr:cxnSp macro="">
      <xdr:nvCxnSpPr>
        <xdr:cNvPr id="183" name="直線コネクタ 182"/>
        <xdr:cNvCxnSpPr/>
      </xdr:nvCxnSpPr>
      <xdr:spPr>
        <a:xfrm>
          <a:off x="1130300" y="134721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84" name="フローチャート: 判断 183"/>
        <xdr:cNvSpPr/>
      </xdr:nvSpPr>
      <xdr:spPr>
        <a:xfrm>
          <a:off x="196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23495</xdr:rowOff>
    </xdr:from>
    <xdr:ext cx="469265" cy="259080"/>
    <xdr:sp macro="" textlink="">
      <xdr:nvSpPr>
        <xdr:cNvPr id="185" name="テキスト ボックス 184"/>
        <xdr:cNvSpPr txBox="1"/>
      </xdr:nvSpPr>
      <xdr:spPr>
        <a:xfrm>
          <a:off x="1784350" y="1305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86" name="フローチャート: 判断 185"/>
        <xdr:cNvSpPr/>
      </xdr:nvSpPr>
      <xdr:spPr>
        <a:xfrm>
          <a:off x="1079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32385</xdr:rowOff>
    </xdr:from>
    <xdr:ext cx="469265" cy="258445"/>
    <xdr:sp macro="" textlink="">
      <xdr:nvSpPr>
        <xdr:cNvPr id="187" name="テキスト ボックス 186"/>
        <xdr:cNvSpPr txBox="1"/>
      </xdr:nvSpPr>
      <xdr:spPr>
        <a:xfrm>
          <a:off x="895350" y="13062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31750</xdr:rowOff>
    </xdr:from>
    <xdr:to>
      <xdr:col>24</xdr:col>
      <xdr:colOff>114300</xdr:colOff>
      <xdr:row>78</xdr:row>
      <xdr:rowOff>133350</xdr:rowOff>
    </xdr:to>
    <xdr:sp macro="" textlink="">
      <xdr:nvSpPr>
        <xdr:cNvPr id="193" name="楕円 192"/>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118110</xdr:rowOff>
    </xdr:from>
    <xdr:ext cx="469900" cy="259080"/>
    <xdr:sp macro="" textlink="">
      <xdr:nvSpPr>
        <xdr:cNvPr id="194" name="維持補修費該当値テキスト"/>
        <xdr:cNvSpPr txBox="1"/>
      </xdr:nvSpPr>
      <xdr:spPr>
        <a:xfrm>
          <a:off x="4686300" y="1331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53340</xdr:rowOff>
    </xdr:from>
    <xdr:to>
      <xdr:col>20</xdr:col>
      <xdr:colOff>38100</xdr:colOff>
      <xdr:row>78</xdr:row>
      <xdr:rowOff>154940</xdr:rowOff>
    </xdr:to>
    <xdr:sp macro="" textlink="">
      <xdr:nvSpPr>
        <xdr:cNvPr id="195" name="楕円 194"/>
        <xdr:cNvSpPr/>
      </xdr:nvSpPr>
      <xdr:spPr>
        <a:xfrm>
          <a:off x="3746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146050</xdr:rowOff>
    </xdr:from>
    <xdr:ext cx="469265" cy="258445"/>
    <xdr:sp macro="" textlink="">
      <xdr:nvSpPr>
        <xdr:cNvPr id="196" name="テキスト ボックス 195"/>
        <xdr:cNvSpPr txBox="1"/>
      </xdr:nvSpPr>
      <xdr:spPr>
        <a:xfrm>
          <a:off x="3562350" y="1351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53340</xdr:rowOff>
    </xdr:from>
    <xdr:to>
      <xdr:col>15</xdr:col>
      <xdr:colOff>101600</xdr:colOff>
      <xdr:row>78</xdr:row>
      <xdr:rowOff>154940</xdr:rowOff>
    </xdr:to>
    <xdr:sp macro="" textlink="">
      <xdr:nvSpPr>
        <xdr:cNvPr id="197" name="楕円 196"/>
        <xdr:cNvSpPr/>
      </xdr:nvSpPr>
      <xdr:spPr>
        <a:xfrm>
          <a:off x="2857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146050</xdr:rowOff>
    </xdr:from>
    <xdr:ext cx="469265" cy="258445"/>
    <xdr:sp macro="" textlink="">
      <xdr:nvSpPr>
        <xdr:cNvPr id="198" name="テキスト ボックス 197"/>
        <xdr:cNvSpPr txBox="1"/>
      </xdr:nvSpPr>
      <xdr:spPr>
        <a:xfrm>
          <a:off x="2673350" y="1351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60960</xdr:rowOff>
    </xdr:from>
    <xdr:to>
      <xdr:col>10</xdr:col>
      <xdr:colOff>165100</xdr:colOff>
      <xdr:row>78</xdr:row>
      <xdr:rowOff>162560</xdr:rowOff>
    </xdr:to>
    <xdr:sp macro="" textlink="">
      <xdr:nvSpPr>
        <xdr:cNvPr id="199" name="楕円 198"/>
        <xdr:cNvSpPr/>
      </xdr:nvSpPr>
      <xdr:spPr>
        <a:xfrm>
          <a:off x="1968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153670</xdr:rowOff>
    </xdr:from>
    <xdr:ext cx="469265" cy="259080"/>
    <xdr:sp macro="" textlink="">
      <xdr:nvSpPr>
        <xdr:cNvPr id="200" name="テキスト ボックス 199"/>
        <xdr:cNvSpPr txBox="1"/>
      </xdr:nvSpPr>
      <xdr:spPr>
        <a:xfrm>
          <a:off x="1784350" y="13526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48260</xdr:rowOff>
    </xdr:from>
    <xdr:to>
      <xdr:col>6</xdr:col>
      <xdr:colOff>38100</xdr:colOff>
      <xdr:row>78</xdr:row>
      <xdr:rowOff>149860</xdr:rowOff>
    </xdr:to>
    <xdr:sp macro="" textlink="">
      <xdr:nvSpPr>
        <xdr:cNvPr id="201" name="楕円 200"/>
        <xdr:cNvSpPr/>
      </xdr:nvSpPr>
      <xdr:spPr>
        <a:xfrm>
          <a:off x="1079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140970</xdr:rowOff>
    </xdr:from>
    <xdr:ext cx="469265" cy="259080"/>
    <xdr:sp macro="" textlink="">
      <xdr:nvSpPr>
        <xdr:cNvPr id="202" name="テキスト ボックス 201"/>
        <xdr:cNvSpPr txBox="1"/>
      </xdr:nvSpPr>
      <xdr:spPr>
        <a:xfrm>
          <a:off x="895350" y="1351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3" name="テキスト ボックス 212"/>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9" name="テキスト ボックス 218"/>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27" name="直線コネクタ 226"/>
        <xdr:cNvCxnSpPr/>
      </xdr:nvCxnSpPr>
      <xdr:spPr>
        <a:xfrm flipV="1">
          <a:off x="46335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8445"/>
    <xdr:sp macro="" textlink="">
      <xdr:nvSpPr>
        <xdr:cNvPr id="228" name="扶助費最小値テキスト"/>
        <xdr:cNvSpPr txBox="1"/>
      </xdr:nvSpPr>
      <xdr:spPr>
        <a:xfrm>
          <a:off x="4686300" y="16934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29" name="直線コネクタ 228"/>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9080"/>
    <xdr:sp macro="" textlink="">
      <xdr:nvSpPr>
        <xdr:cNvPr id="230" name="扶助費最大値テキスト"/>
        <xdr:cNvSpPr txBox="1"/>
      </xdr:nvSpPr>
      <xdr:spPr>
        <a:xfrm>
          <a:off x="4686300" y="1527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1" name="直線コネクタ 230"/>
        <xdr:cNvCxnSpPr/>
      </xdr:nvCxnSpPr>
      <xdr:spPr>
        <a:xfrm>
          <a:off x="4546600" y="1550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146685</xdr:rowOff>
    </xdr:from>
    <xdr:to>
      <xdr:col>24</xdr:col>
      <xdr:colOff>63500</xdr:colOff>
      <xdr:row>96</xdr:row>
      <xdr:rowOff>168910</xdr:rowOff>
    </xdr:to>
    <xdr:cxnSp macro="">
      <xdr:nvCxnSpPr>
        <xdr:cNvPr id="232" name="直線コネクタ 231"/>
        <xdr:cNvCxnSpPr/>
      </xdr:nvCxnSpPr>
      <xdr:spPr>
        <a:xfrm flipV="1">
          <a:off x="3797300" y="166058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78740</xdr:rowOff>
    </xdr:from>
    <xdr:ext cx="598805" cy="259080"/>
    <xdr:sp macro="" textlink="">
      <xdr:nvSpPr>
        <xdr:cNvPr id="233" name="扶助費平均値テキスト"/>
        <xdr:cNvSpPr txBox="1"/>
      </xdr:nvSpPr>
      <xdr:spPr>
        <a:xfrm>
          <a:off x="4686300" y="1619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34" name="フローチャート: 判断 233"/>
        <xdr:cNvSpPr/>
      </xdr:nvSpPr>
      <xdr:spPr>
        <a:xfrm>
          <a:off x="45847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168910</xdr:rowOff>
    </xdr:from>
    <xdr:to>
      <xdr:col>19</xdr:col>
      <xdr:colOff>177800</xdr:colOff>
      <xdr:row>97</xdr:row>
      <xdr:rowOff>89535</xdr:rowOff>
    </xdr:to>
    <xdr:cxnSp macro="">
      <xdr:nvCxnSpPr>
        <xdr:cNvPr id="235" name="直線コネクタ 234"/>
        <xdr:cNvCxnSpPr/>
      </xdr:nvCxnSpPr>
      <xdr:spPr>
        <a:xfrm flipV="1">
          <a:off x="2908300" y="1662811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36" name="フローチャート: 判断 235"/>
        <xdr:cNvSpPr/>
      </xdr:nvSpPr>
      <xdr:spPr>
        <a:xfrm>
          <a:off x="3746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29210</xdr:rowOff>
    </xdr:from>
    <xdr:ext cx="598170" cy="258445"/>
    <xdr:sp macro="" textlink="">
      <xdr:nvSpPr>
        <xdr:cNvPr id="237" name="テキスト ボックス 236"/>
        <xdr:cNvSpPr txBox="1"/>
      </xdr:nvSpPr>
      <xdr:spPr>
        <a:xfrm>
          <a:off x="3497580" y="16145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81915</xdr:rowOff>
    </xdr:from>
    <xdr:to>
      <xdr:col>15</xdr:col>
      <xdr:colOff>50800</xdr:colOff>
      <xdr:row>97</xdr:row>
      <xdr:rowOff>89535</xdr:rowOff>
    </xdr:to>
    <xdr:cxnSp macro="">
      <xdr:nvCxnSpPr>
        <xdr:cNvPr id="238" name="直線コネクタ 237"/>
        <xdr:cNvCxnSpPr/>
      </xdr:nvCxnSpPr>
      <xdr:spPr>
        <a:xfrm>
          <a:off x="2019300" y="16712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39" name="フローチャート: 判断 238"/>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96520</xdr:rowOff>
    </xdr:from>
    <xdr:ext cx="598170" cy="259080"/>
    <xdr:sp macro="" textlink="">
      <xdr:nvSpPr>
        <xdr:cNvPr id="240" name="テキスト ボックス 239"/>
        <xdr:cNvSpPr txBox="1"/>
      </xdr:nvSpPr>
      <xdr:spPr>
        <a:xfrm>
          <a:off x="2608580" y="16212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81915</xdr:rowOff>
    </xdr:from>
    <xdr:to>
      <xdr:col>10</xdr:col>
      <xdr:colOff>114300</xdr:colOff>
      <xdr:row>97</xdr:row>
      <xdr:rowOff>115570</xdr:rowOff>
    </xdr:to>
    <xdr:cxnSp macro="">
      <xdr:nvCxnSpPr>
        <xdr:cNvPr id="241" name="直線コネクタ 240"/>
        <xdr:cNvCxnSpPr/>
      </xdr:nvCxnSpPr>
      <xdr:spPr>
        <a:xfrm flipV="1">
          <a:off x="1130300" y="167125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2" name="フローチャート: 判断 241"/>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100330</xdr:rowOff>
    </xdr:from>
    <xdr:ext cx="598170" cy="258445"/>
    <xdr:sp macro="" textlink="">
      <xdr:nvSpPr>
        <xdr:cNvPr id="243" name="テキスト ボックス 242"/>
        <xdr:cNvSpPr txBox="1"/>
      </xdr:nvSpPr>
      <xdr:spPr>
        <a:xfrm>
          <a:off x="1719580" y="16216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44" name="フローチャート: 判断 243"/>
        <xdr:cNvSpPr/>
      </xdr:nvSpPr>
      <xdr:spPr>
        <a:xfrm>
          <a:off x="1079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132715</xdr:rowOff>
    </xdr:from>
    <xdr:ext cx="534035" cy="258445"/>
    <xdr:sp macro="" textlink="">
      <xdr:nvSpPr>
        <xdr:cNvPr id="245" name="テキスト ボックス 244"/>
        <xdr:cNvSpPr txBox="1"/>
      </xdr:nvSpPr>
      <xdr:spPr>
        <a:xfrm>
          <a:off x="862965" y="1624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95885</xdr:rowOff>
    </xdr:from>
    <xdr:to>
      <xdr:col>24</xdr:col>
      <xdr:colOff>114300</xdr:colOff>
      <xdr:row>97</xdr:row>
      <xdr:rowOff>26035</xdr:rowOff>
    </xdr:to>
    <xdr:sp macro="" textlink="">
      <xdr:nvSpPr>
        <xdr:cNvPr id="251" name="楕円 250"/>
        <xdr:cNvSpPr/>
      </xdr:nvSpPr>
      <xdr:spPr>
        <a:xfrm>
          <a:off x="45847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74930</xdr:rowOff>
    </xdr:from>
    <xdr:ext cx="534670" cy="258445"/>
    <xdr:sp macro="" textlink="">
      <xdr:nvSpPr>
        <xdr:cNvPr id="252" name="扶助費該当値テキスト"/>
        <xdr:cNvSpPr txBox="1"/>
      </xdr:nvSpPr>
      <xdr:spPr>
        <a:xfrm>
          <a:off x="4686300" y="1653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118110</xdr:rowOff>
    </xdr:from>
    <xdr:to>
      <xdr:col>20</xdr:col>
      <xdr:colOff>38100</xdr:colOff>
      <xdr:row>97</xdr:row>
      <xdr:rowOff>48260</xdr:rowOff>
    </xdr:to>
    <xdr:sp macro="" textlink="">
      <xdr:nvSpPr>
        <xdr:cNvPr id="253" name="楕円 252"/>
        <xdr:cNvSpPr/>
      </xdr:nvSpPr>
      <xdr:spPr>
        <a:xfrm>
          <a:off x="3746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39370</xdr:rowOff>
    </xdr:from>
    <xdr:ext cx="534035" cy="259080"/>
    <xdr:sp macro="" textlink="">
      <xdr:nvSpPr>
        <xdr:cNvPr id="254" name="テキスト ボックス 253"/>
        <xdr:cNvSpPr txBox="1"/>
      </xdr:nvSpPr>
      <xdr:spPr>
        <a:xfrm>
          <a:off x="3529965" y="16670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38735</xdr:rowOff>
    </xdr:from>
    <xdr:to>
      <xdr:col>15</xdr:col>
      <xdr:colOff>101600</xdr:colOff>
      <xdr:row>97</xdr:row>
      <xdr:rowOff>140335</xdr:rowOff>
    </xdr:to>
    <xdr:sp macro="" textlink="">
      <xdr:nvSpPr>
        <xdr:cNvPr id="255" name="楕円 254"/>
        <xdr:cNvSpPr/>
      </xdr:nvSpPr>
      <xdr:spPr>
        <a:xfrm>
          <a:off x="2857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132080</xdr:rowOff>
    </xdr:from>
    <xdr:ext cx="534035" cy="258445"/>
    <xdr:sp macro="" textlink="">
      <xdr:nvSpPr>
        <xdr:cNvPr id="256" name="テキスト ボックス 255"/>
        <xdr:cNvSpPr txBox="1"/>
      </xdr:nvSpPr>
      <xdr:spPr>
        <a:xfrm>
          <a:off x="2640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31115</xdr:rowOff>
    </xdr:from>
    <xdr:to>
      <xdr:col>10</xdr:col>
      <xdr:colOff>165100</xdr:colOff>
      <xdr:row>97</xdr:row>
      <xdr:rowOff>132715</xdr:rowOff>
    </xdr:to>
    <xdr:sp macro="" textlink="">
      <xdr:nvSpPr>
        <xdr:cNvPr id="257" name="楕円 256"/>
        <xdr:cNvSpPr/>
      </xdr:nvSpPr>
      <xdr:spPr>
        <a:xfrm>
          <a:off x="1968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123825</xdr:rowOff>
    </xdr:from>
    <xdr:ext cx="534035" cy="258445"/>
    <xdr:sp macro="" textlink="">
      <xdr:nvSpPr>
        <xdr:cNvPr id="258" name="テキスト ボックス 257"/>
        <xdr:cNvSpPr txBox="1"/>
      </xdr:nvSpPr>
      <xdr:spPr>
        <a:xfrm>
          <a:off x="1751965" y="1675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64770</xdr:rowOff>
    </xdr:from>
    <xdr:to>
      <xdr:col>6</xdr:col>
      <xdr:colOff>38100</xdr:colOff>
      <xdr:row>97</xdr:row>
      <xdr:rowOff>166370</xdr:rowOff>
    </xdr:to>
    <xdr:sp macro="" textlink="">
      <xdr:nvSpPr>
        <xdr:cNvPr id="259" name="楕円 258"/>
        <xdr:cNvSpPr/>
      </xdr:nvSpPr>
      <xdr:spPr>
        <a:xfrm>
          <a:off x="1079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157480</xdr:rowOff>
    </xdr:from>
    <xdr:ext cx="534035" cy="258445"/>
    <xdr:sp macro="" textlink="">
      <xdr:nvSpPr>
        <xdr:cNvPr id="260" name="テキスト ボックス 259"/>
        <xdr:cNvSpPr txBox="1"/>
      </xdr:nvSpPr>
      <xdr:spPr>
        <a:xfrm>
          <a:off x="862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2" name="テキスト ボックス 271"/>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4" name="テキスト ボックス 273"/>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6" name="テキスト ボックス 275"/>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8" name="テキスト ボックス 277"/>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0" name="テキスト ボックス 279"/>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104775</xdr:rowOff>
    </xdr:from>
    <xdr:to>
      <xdr:col>54</xdr:col>
      <xdr:colOff>189865</xdr:colOff>
      <xdr:row>33</xdr:row>
      <xdr:rowOff>167005</xdr:rowOff>
    </xdr:to>
    <xdr:cxnSp macro="">
      <xdr:nvCxnSpPr>
        <xdr:cNvPr id="284" name="直線コネクタ 283"/>
        <xdr:cNvCxnSpPr/>
      </xdr:nvCxnSpPr>
      <xdr:spPr>
        <a:xfrm flipV="1">
          <a:off x="10475595" y="5248275"/>
          <a:ext cx="127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170815</xdr:rowOff>
    </xdr:from>
    <xdr:ext cx="598805" cy="258445"/>
    <xdr:sp macro="" textlink="">
      <xdr:nvSpPr>
        <xdr:cNvPr id="285" name="補助費等最小値テキスト"/>
        <xdr:cNvSpPr txBox="1"/>
      </xdr:nvSpPr>
      <xdr:spPr>
        <a:xfrm>
          <a:off x="10528300" y="5828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86" name="直線コネクタ 285"/>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8445"/>
    <xdr:sp macro="" textlink="">
      <xdr:nvSpPr>
        <xdr:cNvPr id="287" name="補助費等最大値テキスト"/>
        <xdr:cNvSpPr txBox="1"/>
      </xdr:nvSpPr>
      <xdr:spPr>
        <a:xfrm>
          <a:off x="10528300" y="5024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88" name="直線コネクタ 287"/>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48260</xdr:rowOff>
    </xdr:from>
    <xdr:to>
      <xdr:col>55</xdr:col>
      <xdr:colOff>0</xdr:colOff>
      <xdr:row>38</xdr:row>
      <xdr:rowOff>5080</xdr:rowOff>
    </xdr:to>
    <xdr:cxnSp macro="">
      <xdr:nvCxnSpPr>
        <xdr:cNvPr id="289" name="直線コネクタ 288"/>
        <xdr:cNvCxnSpPr/>
      </xdr:nvCxnSpPr>
      <xdr:spPr>
        <a:xfrm flipV="1">
          <a:off x="9639300" y="5706110"/>
          <a:ext cx="838200" cy="814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112395</xdr:rowOff>
    </xdr:from>
    <xdr:ext cx="598805" cy="258445"/>
    <xdr:sp macro="" textlink="">
      <xdr:nvSpPr>
        <xdr:cNvPr id="290" name="補助費等平均値テキスト"/>
        <xdr:cNvSpPr txBox="1"/>
      </xdr:nvSpPr>
      <xdr:spPr>
        <a:xfrm>
          <a:off x="10528300" y="54273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1" name="フローチャート: 判断 290"/>
        <xdr:cNvSpPr/>
      </xdr:nvSpPr>
      <xdr:spPr>
        <a:xfrm>
          <a:off x="10426700" y="55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xdr:rowOff>
    </xdr:from>
    <xdr:to>
      <xdr:col>50</xdr:col>
      <xdr:colOff>114300</xdr:colOff>
      <xdr:row>38</xdr:row>
      <xdr:rowOff>10795</xdr:rowOff>
    </xdr:to>
    <xdr:cxnSp macro="">
      <xdr:nvCxnSpPr>
        <xdr:cNvPr id="292" name="直線コネクタ 291"/>
        <xdr:cNvCxnSpPr/>
      </xdr:nvCxnSpPr>
      <xdr:spPr>
        <a:xfrm flipV="1">
          <a:off x="8750300" y="6520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93" name="フローチャート: 判断 292"/>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164465</xdr:rowOff>
    </xdr:from>
    <xdr:ext cx="534035" cy="259080"/>
    <xdr:sp macro="" textlink="">
      <xdr:nvSpPr>
        <xdr:cNvPr id="294" name="テキスト ボックス 293"/>
        <xdr:cNvSpPr txBox="1"/>
      </xdr:nvSpPr>
      <xdr:spPr>
        <a:xfrm>
          <a:off x="9371965" y="616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10795</xdr:rowOff>
    </xdr:from>
    <xdr:to>
      <xdr:col>45</xdr:col>
      <xdr:colOff>177800</xdr:colOff>
      <xdr:row>38</xdr:row>
      <xdr:rowOff>13335</xdr:rowOff>
    </xdr:to>
    <xdr:cxnSp macro="">
      <xdr:nvCxnSpPr>
        <xdr:cNvPr id="295" name="直線コネクタ 294"/>
        <xdr:cNvCxnSpPr/>
      </xdr:nvCxnSpPr>
      <xdr:spPr>
        <a:xfrm flipV="1">
          <a:off x="7861300" y="65258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6" name="フローチャート: 判断 295"/>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12065</xdr:rowOff>
    </xdr:from>
    <xdr:ext cx="534035" cy="259080"/>
    <xdr:sp macro="" textlink="">
      <xdr:nvSpPr>
        <xdr:cNvPr id="297" name="テキスト ボックス 296"/>
        <xdr:cNvSpPr txBox="1"/>
      </xdr:nvSpPr>
      <xdr:spPr>
        <a:xfrm>
          <a:off x="8482965" y="6184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12065</xdr:rowOff>
    </xdr:from>
    <xdr:to>
      <xdr:col>41</xdr:col>
      <xdr:colOff>50800</xdr:colOff>
      <xdr:row>38</xdr:row>
      <xdr:rowOff>13335</xdr:rowOff>
    </xdr:to>
    <xdr:cxnSp macro="">
      <xdr:nvCxnSpPr>
        <xdr:cNvPr id="298" name="直線コネクタ 297"/>
        <xdr:cNvCxnSpPr/>
      </xdr:nvCxnSpPr>
      <xdr:spPr>
        <a:xfrm>
          <a:off x="6972300" y="65271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299" name="フローチャート: 判断 298"/>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32385</xdr:rowOff>
    </xdr:from>
    <xdr:ext cx="534035" cy="258445"/>
    <xdr:sp macro="" textlink="">
      <xdr:nvSpPr>
        <xdr:cNvPr id="300" name="テキスト ボックス 299"/>
        <xdr:cNvSpPr txBox="1"/>
      </xdr:nvSpPr>
      <xdr:spPr>
        <a:xfrm>
          <a:off x="7593965" y="620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1" name="フローチャート: 判断 300"/>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34035" cy="258445"/>
    <xdr:sp macro="" textlink="">
      <xdr:nvSpPr>
        <xdr:cNvPr id="302" name="テキスト ボックス 301"/>
        <xdr:cNvSpPr txBox="1"/>
      </xdr:nvSpPr>
      <xdr:spPr>
        <a:xfrm>
          <a:off x="6704965" y="621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168910</xdr:rowOff>
    </xdr:from>
    <xdr:to>
      <xdr:col>55</xdr:col>
      <xdr:colOff>50800</xdr:colOff>
      <xdr:row>33</xdr:row>
      <xdr:rowOff>99060</xdr:rowOff>
    </xdr:to>
    <xdr:sp macro="" textlink="">
      <xdr:nvSpPr>
        <xdr:cNvPr id="308" name="楕円 307"/>
        <xdr:cNvSpPr/>
      </xdr:nvSpPr>
      <xdr:spPr>
        <a:xfrm>
          <a:off x="10426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83820</xdr:rowOff>
    </xdr:from>
    <xdr:ext cx="598805" cy="259080"/>
    <xdr:sp macro="" textlink="">
      <xdr:nvSpPr>
        <xdr:cNvPr id="309" name="補助費等該当値テキスト"/>
        <xdr:cNvSpPr txBox="1"/>
      </xdr:nvSpPr>
      <xdr:spPr>
        <a:xfrm>
          <a:off x="10528300" y="557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125730</xdr:rowOff>
    </xdr:from>
    <xdr:to>
      <xdr:col>50</xdr:col>
      <xdr:colOff>165100</xdr:colOff>
      <xdr:row>38</xdr:row>
      <xdr:rowOff>55880</xdr:rowOff>
    </xdr:to>
    <xdr:sp macro="" textlink="">
      <xdr:nvSpPr>
        <xdr:cNvPr id="310" name="楕円 309"/>
        <xdr:cNvSpPr/>
      </xdr:nvSpPr>
      <xdr:spPr>
        <a:xfrm>
          <a:off x="9588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47625</xdr:rowOff>
    </xdr:from>
    <xdr:ext cx="534035" cy="259080"/>
    <xdr:sp macro="" textlink="">
      <xdr:nvSpPr>
        <xdr:cNvPr id="311" name="テキスト ボックス 310"/>
        <xdr:cNvSpPr txBox="1"/>
      </xdr:nvSpPr>
      <xdr:spPr>
        <a:xfrm>
          <a:off x="9371965" y="656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132080</xdr:rowOff>
    </xdr:from>
    <xdr:to>
      <xdr:col>46</xdr:col>
      <xdr:colOff>38100</xdr:colOff>
      <xdr:row>38</xdr:row>
      <xdr:rowOff>61595</xdr:rowOff>
    </xdr:to>
    <xdr:sp macro="" textlink="">
      <xdr:nvSpPr>
        <xdr:cNvPr id="312" name="楕円 311"/>
        <xdr:cNvSpPr/>
      </xdr:nvSpPr>
      <xdr:spPr>
        <a:xfrm>
          <a:off x="8699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52705</xdr:rowOff>
    </xdr:from>
    <xdr:ext cx="534035" cy="258445"/>
    <xdr:sp macro="" textlink="">
      <xdr:nvSpPr>
        <xdr:cNvPr id="313" name="テキスト ボックス 312"/>
        <xdr:cNvSpPr txBox="1"/>
      </xdr:nvSpPr>
      <xdr:spPr>
        <a:xfrm>
          <a:off x="8482965" y="6567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133985</xdr:rowOff>
    </xdr:from>
    <xdr:to>
      <xdr:col>41</xdr:col>
      <xdr:colOff>101600</xdr:colOff>
      <xdr:row>38</xdr:row>
      <xdr:rowOff>64135</xdr:rowOff>
    </xdr:to>
    <xdr:sp macro="" textlink="">
      <xdr:nvSpPr>
        <xdr:cNvPr id="314" name="楕円 313"/>
        <xdr:cNvSpPr/>
      </xdr:nvSpPr>
      <xdr:spPr>
        <a:xfrm>
          <a:off x="781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55245</xdr:rowOff>
    </xdr:from>
    <xdr:ext cx="534035" cy="258445"/>
    <xdr:sp macro="" textlink="">
      <xdr:nvSpPr>
        <xdr:cNvPr id="315" name="テキスト ボックス 314"/>
        <xdr:cNvSpPr txBox="1"/>
      </xdr:nvSpPr>
      <xdr:spPr>
        <a:xfrm>
          <a:off x="7593965" y="657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132715</xdr:rowOff>
    </xdr:from>
    <xdr:to>
      <xdr:col>36</xdr:col>
      <xdr:colOff>165100</xdr:colOff>
      <xdr:row>38</xdr:row>
      <xdr:rowOff>63500</xdr:rowOff>
    </xdr:to>
    <xdr:sp macro="" textlink="">
      <xdr:nvSpPr>
        <xdr:cNvPr id="316" name="楕円 315"/>
        <xdr:cNvSpPr/>
      </xdr:nvSpPr>
      <xdr:spPr>
        <a:xfrm>
          <a:off x="6921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53975</xdr:rowOff>
    </xdr:from>
    <xdr:ext cx="534035" cy="258445"/>
    <xdr:sp macro="" textlink="">
      <xdr:nvSpPr>
        <xdr:cNvPr id="317" name="テキスト ボックス 316"/>
        <xdr:cNvSpPr txBox="1"/>
      </xdr:nvSpPr>
      <xdr:spPr>
        <a:xfrm>
          <a:off x="6704965" y="656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3" name="テキスト ボックス 332"/>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5" name="テキスト ボックス 334"/>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103505</xdr:rowOff>
    </xdr:from>
    <xdr:to>
      <xdr:col>54</xdr:col>
      <xdr:colOff>189865</xdr:colOff>
      <xdr:row>58</xdr:row>
      <xdr:rowOff>106045</xdr:rowOff>
    </xdr:to>
    <xdr:cxnSp macro="">
      <xdr:nvCxnSpPr>
        <xdr:cNvPr id="341" name="直線コネクタ 340"/>
        <xdr:cNvCxnSpPr/>
      </xdr:nvCxnSpPr>
      <xdr:spPr>
        <a:xfrm flipV="1">
          <a:off x="10475595" y="884745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8445"/>
    <xdr:sp macro="" textlink="">
      <xdr:nvSpPr>
        <xdr:cNvPr id="342" name="普通建設事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3" name="直線コネクタ 342"/>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8805" cy="259080"/>
    <xdr:sp macro="" textlink="">
      <xdr:nvSpPr>
        <xdr:cNvPr id="344" name="普通建設事業費最大値テキスト"/>
        <xdr:cNvSpPr txBox="1"/>
      </xdr:nvSpPr>
      <xdr:spPr>
        <a:xfrm>
          <a:off x="10528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45" name="直線コネクタ 344"/>
        <xdr:cNvCxnSpPr/>
      </xdr:nvCxnSpPr>
      <xdr:spPr>
        <a:xfrm>
          <a:off x="10388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1905</xdr:rowOff>
    </xdr:from>
    <xdr:to>
      <xdr:col>55</xdr:col>
      <xdr:colOff>0</xdr:colOff>
      <xdr:row>57</xdr:row>
      <xdr:rowOff>138430</xdr:rowOff>
    </xdr:to>
    <xdr:cxnSp macro="">
      <xdr:nvCxnSpPr>
        <xdr:cNvPr id="346" name="直線コネクタ 345"/>
        <xdr:cNvCxnSpPr/>
      </xdr:nvCxnSpPr>
      <xdr:spPr>
        <a:xfrm flipV="1">
          <a:off x="9639300" y="977455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149860</xdr:rowOff>
    </xdr:from>
    <xdr:ext cx="534670" cy="259080"/>
    <xdr:sp macro="" textlink="">
      <xdr:nvSpPr>
        <xdr:cNvPr id="347" name="普通建設事業費平均値テキスト"/>
        <xdr:cNvSpPr txBox="1"/>
      </xdr:nvSpPr>
      <xdr:spPr>
        <a:xfrm>
          <a:off x="10528300" y="9751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48" name="フローチャート: 判断 347"/>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81280</xdr:rowOff>
    </xdr:from>
    <xdr:to>
      <xdr:col>50</xdr:col>
      <xdr:colOff>114300</xdr:colOff>
      <xdr:row>57</xdr:row>
      <xdr:rowOff>138430</xdr:rowOff>
    </xdr:to>
    <xdr:cxnSp macro="">
      <xdr:nvCxnSpPr>
        <xdr:cNvPr id="349" name="直線コネクタ 348"/>
        <xdr:cNvCxnSpPr/>
      </xdr:nvCxnSpPr>
      <xdr:spPr>
        <a:xfrm>
          <a:off x="8750300" y="98539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0" name="フローチャート: 判断 349"/>
        <xdr:cNvSpPr/>
      </xdr:nvSpPr>
      <xdr:spPr>
        <a:xfrm>
          <a:off x="958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128270</xdr:rowOff>
    </xdr:from>
    <xdr:ext cx="534035" cy="259080"/>
    <xdr:sp macro="" textlink="">
      <xdr:nvSpPr>
        <xdr:cNvPr id="351" name="テキスト ボックス 350"/>
        <xdr:cNvSpPr txBox="1"/>
      </xdr:nvSpPr>
      <xdr:spPr>
        <a:xfrm>
          <a:off x="9371965" y="9558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81280</xdr:rowOff>
    </xdr:from>
    <xdr:to>
      <xdr:col>45</xdr:col>
      <xdr:colOff>177800</xdr:colOff>
      <xdr:row>57</xdr:row>
      <xdr:rowOff>163195</xdr:rowOff>
    </xdr:to>
    <xdr:cxnSp macro="">
      <xdr:nvCxnSpPr>
        <xdr:cNvPr id="352" name="直線コネクタ 351"/>
        <xdr:cNvCxnSpPr/>
      </xdr:nvCxnSpPr>
      <xdr:spPr>
        <a:xfrm flipV="1">
          <a:off x="7861300" y="985393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3" name="フローチャート: 判断 352"/>
        <xdr:cNvSpPr/>
      </xdr:nvSpPr>
      <xdr:spPr>
        <a:xfrm>
          <a:off x="8699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125095</xdr:rowOff>
    </xdr:from>
    <xdr:ext cx="534035" cy="258445"/>
    <xdr:sp macro="" textlink="">
      <xdr:nvSpPr>
        <xdr:cNvPr id="354" name="テキスト ボックス 353"/>
        <xdr:cNvSpPr txBox="1"/>
      </xdr:nvSpPr>
      <xdr:spPr>
        <a:xfrm>
          <a:off x="8482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163195</xdr:rowOff>
    </xdr:from>
    <xdr:to>
      <xdr:col>41</xdr:col>
      <xdr:colOff>50800</xdr:colOff>
      <xdr:row>58</xdr:row>
      <xdr:rowOff>38100</xdr:rowOff>
    </xdr:to>
    <xdr:cxnSp macro="">
      <xdr:nvCxnSpPr>
        <xdr:cNvPr id="355" name="直線コネクタ 354"/>
        <xdr:cNvCxnSpPr/>
      </xdr:nvCxnSpPr>
      <xdr:spPr>
        <a:xfrm flipV="1">
          <a:off x="6972300" y="99358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56" name="フローチャート: 判断 355"/>
        <xdr:cNvSpPr/>
      </xdr:nvSpPr>
      <xdr:spPr>
        <a:xfrm>
          <a:off x="7810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129540</xdr:rowOff>
    </xdr:from>
    <xdr:ext cx="534035" cy="259080"/>
    <xdr:sp macro="" textlink="">
      <xdr:nvSpPr>
        <xdr:cNvPr id="357" name="テキスト ボックス 356"/>
        <xdr:cNvSpPr txBox="1"/>
      </xdr:nvSpPr>
      <xdr:spPr>
        <a:xfrm>
          <a:off x="759396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58" name="フローチャート: 判断 357"/>
        <xdr:cNvSpPr/>
      </xdr:nvSpPr>
      <xdr:spPr>
        <a:xfrm>
          <a:off x="692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143510</xdr:rowOff>
    </xdr:from>
    <xdr:ext cx="534035" cy="258445"/>
    <xdr:sp macro="" textlink="">
      <xdr:nvSpPr>
        <xdr:cNvPr id="359" name="テキスト ボックス 358"/>
        <xdr:cNvSpPr txBox="1"/>
      </xdr:nvSpPr>
      <xdr:spPr>
        <a:xfrm>
          <a:off x="6704965" y="9573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122555</xdr:rowOff>
    </xdr:from>
    <xdr:to>
      <xdr:col>55</xdr:col>
      <xdr:colOff>50800</xdr:colOff>
      <xdr:row>57</xdr:row>
      <xdr:rowOff>52705</xdr:rowOff>
    </xdr:to>
    <xdr:sp macro="" textlink="">
      <xdr:nvSpPr>
        <xdr:cNvPr id="365" name="楕円 364"/>
        <xdr:cNvSpPr/>
      </xdr:nvSpPr>
      <xdr:spPr>
        <a:xfrm>
          <a:off x="10426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145415</xdr:rowOff>
    </xdr:from>
    <xdr:ext cx="534670" cy="258445"/>
    <xdr:sp macro="" textlink="">
      <xdr:nvSpPr>
        <xdr:cNvPr id="366" name="普通建設事業費該当値テキスト"/>
        <xdr:cNvSpPr txBox="1"/>
      </xdr:nvSpPr>
      <xdr:spPr>
        <a:xfrm>
          <a:off x="10528300" y="9575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87630</xdr:rowOff>
    </xdr:from>
    <xdr:to>
      <xdr:col>50</xdr:col>
      <xdr:colOff>165100</xdr:colOff>
      <xdr:row>58</xdr:row>
      <xdr:rowOff>17780</xdr:rowOff>
    </xdr:to>
    <xdr:sp macro="" textlink="">
      <xdr:nvSpPr>
        <xdr:cNvPr id="367" name="楕円 366"/>
        <xdr:cNvSpPr/>
      </xdr:nvSpPr>
      <xdr:spPr>
        <a:xfrm>
          <a:off x="9588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8890</xdr:rowOff>
    </xdr:from>
    <xdr:ext cx="534035" cy="258445"/>
    <xdr:sp macro="" textlink="">
      <xdr:nvSpPr>
        <xdr:cNvPr id="368" name="テキスト ボックス 367"/>
        <xdr:cNvSpPr txBox="1"/>
      </xdr:nvSpPr>
      <xdr:spPr>
        <a:xfrm>
          <a:off x="9371965" y="9952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30480</xdr:rowOff>
    </xdr:from>
    <xdr:to>
      <xdr:col>46</xdr:col>
      <xdr:colOff>38100</xdr:colOff>
      <xdr:row>57</xdr:row>
      <xdr:rowOff>132080</xdr:rowOff>
    </xdr:to>
    <xdr:sp macro="" textlink="">
      <xdr:nvSpPr>
        <xdr:cNvPr id="369" name="楕円 368"/>
        <xdr:cNvSpPr/>
      </xdr:nvSpPr>
      <xdr:spPr>
        <a:xfrm>
          <a:off x="8699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123190</xdr:rowOff>
    </xdr:from>
    <xdr:ext cx="534035" cy="258445"/>
    <xdr:sp macro="" textlink="">
      <xdr:nvSpPr>
        <xdr:cNvPr id="370" name="テキスト ボックス 369"/>
        <xdr:cNvSpPr txBox="1"/>
      </xdr:nvSpPr>
      <xdr:spPr>
        <a:xfrm>
          <a:off x="8482965" y="9895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112395</xdr:rowOff>
    </xdr:from>
    <xdr:to>
      <xdr:col>41</xdr:col>
      <xdr:colOff>101600</xdr:colOff>
      <xdr:row>58</xdr:row>
      <xdr:rowOff>42545</xdr:rowOff>
    </xdr:to>
    <xdr:sp macro="" textlink="">
      <xdr:nvSpPr>
        <xdr:cNvPr id="371" name="楕円 370"/>
        <xdr:cNvSpPr/>
      </xdr:nvSpPr>
      <xdr:spPr>
        <a:xfrm>
          <a:off x="7810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33655</xdr:rowOff>
    </xdr:from>
    <xdr:ext cx="534035" cy="258445"/>
    <xdr:sp macro="" textlink="">
      <xdr:nvSpPr>
        <xdr:cNvPr id="372" name="テキスト ボックス 371"/>
        <xdr:cNvSpPr txBox="1"/>
      </xdr:nvSpPr>
      <xdr:spPr>
        <a:xfrm>
          <a:off x="7593965" y="997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158750</xdr:rowOff>
    </xdr:from>
    <xdr:to>
      <xdr:col>36</xdr:col>
      <xdr:colOff>165100</xdr:colOff>
      <xdr:row>58</xdr:row>
      <xdr:rowOff>88900</xdr:rowOff>
    </xdr:to>
    <xdr:sp macro="" textlink="">
      <xdr:nvSpPr>
        <xdr:cNvPr id="373" name="楕円 372"/>
        <xdr:cNvSpPr/>
      </xdr:nvSpPr>
      <xdr:spPr>
        <a:xfrm>
          <a:off x="692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80010</xdr:rowOff>
    </xdr:from>
    <xdr:ext cx="534035" cy="259080"/>
    <xdr:sp macro="" textlink="">
      <xdr:nvSpPr>
        <xdr:cNvPr id="374" name="テキスト ボックス 373"/>
        <xdr:cNvSpPr txBox="1"/>
      </xdr:nvSpPr>
      <xdr:spPr>
        <a:xfrm>
          <a:off x="6704965" y="1002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0" name="テキスト ボックス 389"/>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4" name="テキスト ボックス 393"/>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152400</xdr:rowOff>
    </xdr:from>
    <xdr:to>
      <xdr:col>54</xdr:col>
      <xdr:colOff>189865</xdr:colOff>
      <xdr:row>79</xdr:row>
      <xdr:rowOff>43815</xdr:rowOff>
    </xdr:to>
    <xdr:cxnSp macro="">
      <xdr:nvCxnSpPr>
        <xdr:cNvPr id="398" name="直線コネクタ 397"/>
        <xdr:cNvCxnSpPr/>
      </xdr:nvCxnSpPr>
      <xdr:spPr>
        <a:xfrm flipV="1">
          <a:off x="10475595" y="11982450"/>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690" cy="259080"/>
    <xdr:sp macro="" textlink="">
      <xdr:nvSpPr>
        <xdr:cNvPr id="399" name="普通建設事業費 （ うち新規整備　）最小値テキスト"/>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0" name="直線コネクタ 399"/>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8805" cy="258445"/>
    <xdr:sp macro="" textlink="">
      <xdr:nvSpPr>
        <xdr:cNvPr id="401" name="普通建設事業費 （ うち新規整備　）最大値テキスト"/>
        <xdr:cNvSpPr txBox="1"/>
      </xdr:nvSpPr>
      <xdr:spPr>
        <a:xfrm>
          <a:off x="10528300" y="1175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2" name="直線コネクタ 401"/>
        <xdr:cNvCxnSpPr/>
      </xdr:nvCxnSpPr>
      <xdr:spPr>
        <a:xfrm>
          <a:off x="10388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150495</xdr:rowOff>
    </xdr:from>
    <xdr:to>
      <xdr:col>55</xdr:col>
      <xdr:colOff>0</xdr:colOff>
      <xdr:row>79</xdr:row>
      <xdr:rowOff>20955</xdr:rowOff>
    </xdr:to>
    <xdr:cxnSp macro="">
      <xdr:nvCxnSpPr>
        <xdr:cNvPr id="403" name="直線コネクタ 402"/>
        <xdr:cNvCxnSpPr/>
      </xdr:nvCxnSpPr>
      <xdr:spPr>
        <a:xfrm flipV="1">
          <a:off x="9639300" y="1352359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11430</xdr:rowOff>
    </xdr:from>
    <xdr:ext cx="534670" cy="259080"/>
    <xdr:sp macro="" textlink="">
      <xdr:nvSpPr>
        <xdr:cNvPr id="404" name="普通建設事業費 （ うち新規整備　）平均値テキスト"/>
        <xdr:cNvSpPr txBox="1"/>
      </xdr:nvSpPr>
      <xdr:spPr>
        <a:xfrm>
          <a:off x="10528300" y="13213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05" name="フローチャート: 判断 404"/>
        <xdr:cNvSpPr/>
      </xdr:nvSpPr>
      <xdr:spPr>
        <a:xfrm>
          <a:off x="104267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109220</xdr:rowOff>
    </xdr:from>
    <xdr:to>
      <xdr:col>50</xdr:col>
      <xdr:colOff>114300</xdr:colOff>
      <xdr:row>79</xdr:row>
      <xdr:rowOff>20955</xdr:rowOff>
    </xdr:to>
    <xdr:cxnSp macro="">
      <xdr:nvCxnSpPr>
        <xdr:cNvPr id="406" name="直線コネクタ 405"/>
        <xdr:cNvCxnSpPr/>
      </xdr:nvCxnSpPr>
      <xdr:spPr>
        <a:xfrm>
          <a:off x="8750300" y="1348232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07" name="フローチャート: 判断 406"/>
        <xdr:cNvSpPr/>
      </xdr:nvSpPr>
      <xdr:spPr>
        <a:xfrm>
          <a:off x="9588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132080</xdr:rowOff>
    </xdr:from>
    <xdr:ext cx="534035" cy="258445"/>
    <xdr:sp macro="" textlink="">
      <xdr:nvSpPr>
        <xdr:cNvPr id="408" name="テキスト ボックス 407"/>
        <xdr:cNvSpPr txBox="1"/>
      </xdr:nvSpPr>
      <xdr:spPr>
        <a:xfrm>
          <a:off x="9371965"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109220</xdr:rowOff>
    </xdr:from>
    <xdr:to>
      <xdr:col>45</xdr:col>
      <xdr:colOff>177800</xdr:colOff>
      <xdr:row>79</xdr:row>
      <xdr:rowOff>29210</xdr:rowOff>
    </xdr:to>
    <xdr:cxnSp macro="">
      <xdr:nvCxnSpPr>
        <xdr:cNvPr id="409" name="直線コネクタ 408"/>
        <xdr:cNvCxnSpPr/>
      </xdr:nvCxnSpPr>
      <xdr:spPr>
        <a:xfrm flipV="1">
          <a:off x="7861300" y="134823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0" name="フローチャート: 判断 409"/>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34035" cy="258445"/>
    <xdr:sp macro="" textlink="">
      <xdr:nvSpPr>
        <xdr:cNvPr id="411" name="テキスト ボックス 410"/>
        <xdr:cNvSpPr txBox="1"/>
      </xdr:nvSpPr>
      <xdr:spPr>
        <a:xfrm>
          <a:off x="8482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29210</xdr:rowOff>
    </xdr:from>
    <xdr:to>
      <xdr:col>41</xdr:col>
      <xdr:colOff>50800</xdr:colOff>
      <xdr:row>79</xdr:row>
      <xdr:rowOff>39370</xdr:rowOff>
    </xdr:to>
    <xdr:cxnSp macro="">
      <xdr:nvCxnSpPr>
        <xdr:cNvPr id="412" name="直線コネクタ 411"/>
        <xdr:cNvCxnSpPr/>
      </xdr:nvCxnSpPr>
      <xdr:spPr>
        <a:xfrm flipV="1">
          <a:off x="6972300" y="135737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3" name="フローチャート: 判断 412"/>
        <xdr:cNvSpPr/>
      </xdr:nvSpPr>
      <xdr:spPr>
        <a:xfrm>
          <a:off x="7810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149860</xdr:rowOff>
    </xdr:from>
    <xdr:ext cx="534035" cy="259080"/>
    <xdr:sp macro="" textlink="">
      <xdr:nvSpPr>
        <xdr:cNvPr id="414" name="テキスト ボックス 413"/>
        <xdr:cNvSpPr txBox="1"/>
      </xdr:nvSpPr>
      <xdr:spPr>
        <a:xfrm>
          <a:off x="7593965" y="1318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15" name="フローチャート: 判断 414"/>
        <xdr:cNvSpPr/>
      </xdr:nvSpPr>
      <xdr:spPr>
        <a:xfrm>
          <a:off x="692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160655</xdr:rowOff>
    </xdr:from>
    <xdr:ext cx="469265" cy="259080"/>
    <xdr:sp macro="" textlink="">
      <xdr:nvSpPr>
        <xdr:cNvPr id="416" name="テキスト ボックス 415"/>
        <xdr:cNvSpPr txBox="1"/>
      </xdr:nvSpPr>
      <xdr:spPr>
        <a:xfrm>
          <a:off x="6737350" y="13190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99695</xdr:rowOff>
    </xdr:from>
    <xdr:to>
      <xdr:col>55</xdr:col>
      <xdr:colOff>50800</xdr:colOff>
      <xdr:row>79</xdr:row>
      <xdr:rowOff>29845</xdr:rowOff>
    </xdr:to>
    <xdr:sp macro="" textlink="">
      <xdr:nvSpPr>
        <xdr:cNvPr id="422" name="楕円 421"/>
        <xdr:cNvSpPr/>
      </xdr:nvSpPr>
      <xdr:spPr>
        <a:xfrm>
          <a:off x="104267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15240</xdr:rowOff>
    </xdr:from>
    <xdr:ext cx="469900" cy="259080"/>
    <xdr:sp macro="" textlink="">
      <xdr:nvSpPr>
        <xdr:cNvPr id="423" name="普通建設事業費 （ うち新規整備　）該当値テキスト"/>
        <xdr:cNvSpPr txBox="1"/>
      </xdr:nvSpPr>
      <xdr:spPr>
        <a:xfrm>
          <a:off x="10528300" y="1338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141605</xdr:rowOff>
    </xdr:from>
    <xdr:to>
      <xdr:col>50</xdr:col>
      <xdr:colOff>165100</xdr:colOff>
      <xdr:row>79</xdr:row>
      <xdr:rowOff>71755</xdr:rowOff>
    </xdr:to>
    <xdr:sp macro="" textlink="">
      <xdr:nvSpPr>
        <xdr:cNvPr id="424" name="楕円 423"/>
        <xdr:cNvSpPr/>
      </xdr:nvSpPr>
      <xdr:spPr>
        <a:xfrm>
          <a:off x="9588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63500</xdr:rowOff>
    </xdr:from>
    <xdr:ext cx="469265" cy="258445"/>
    <xdr:sp macro="" textlink="">
      <xdr:nvSpPr>
        <xdr:cNvPr id="425" name="テキスト ボックス 424"/>
        <xdr:cNvSpPr txBox="1"/>
      </xdr:nvSpPr>
      <xdr:spPr>
        <a:xfrm>
          <a:off x="9404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58420</xdr:rowOff>
    </xdr:from>
    <xdr:to>
      <xdr:col>46</xdr:col>
      <xdr:colOff>38100</xdr:colOff>
      <xdr:row>78</xdr:row>
      <xdr:rowOff>160020</xdr:rowOff>
    </xdr:to>
    <xdr:sp macro="" textlink="">
      <xdr:nvSpPr>
        <xdr:cNvPr id="426" name="楕円 425"/>
        <xdr:cNvSpPr/>
      </xdr:nvSpPr>
      <xdr:spPr>
        <a:xfrm>
          <a:off x="869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151130</xdr:rowOff>
    </xdr:from>
    <xdr:ext cx="469265" cy="259080"/>
    <xdr:sp macro="" textlink="">
      <xdr:nvSpPr>
        <xdr:cNvPr id="427" name="テキスト ボックス 426"/>
        <xdr:cNvSpPr txBox="1"/>
      </xdr:nvSpPr>
      <xdr:spPr>
        <a:xfrm>
          <a:off x="851535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149225</xdr:rowOff>
    </xdr:from>
    <xdr:to>
      <xdr:col>41</xdr:col>
      <xdr:colOff>101600</xdr:colOff>
      <xdr:row>79</xdr:row>
      <xdr:rowOff>79375</xdr:rowOff>
    </xdr:to>
    <xdr:sp macro="" textlink="">
      <xdr:nvSpPr>
        <xdr:cNvPr id="428" name="楕円 427"/>
        <xdr:cNvSpPr/>
      </xdr:nvSpPr>
      <xdr:spPr>
        <a:xfrm>
          <a:off x="781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70485</xdr:rowOff>
    </xdr:from>
    <xdr:ext cx="469265" cy="259080"/>
    <xdr:sp macro="" textlink="">
      <xdr:nvSpPr>
        <xdr:cNvPr id="429" name="テキスト ボックス 428"/>
        <xdr:cNvSpPr txBox="1"/>
      </xdr:nvSpPr>
      <xdr:spPr>
        <a:xfrm>
          <a:off x="7626350" y="13615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160020</xdr:rowOff>
    </xdr:from>
    <xdr:to>
      <xdr:col>36</xdr:col>
      <xdr:colOff>165100</xdr:colOff>
      <xdr:row>79</xdr:row>
      <xdr:rowOff>90170</xdr:rowOff>
    </xdr:to>
    <xdr:sp macro="" textlink="">
      <xdr:nvSpPr>
        <xdr:cNvPr id="430" name="楕円 429"/>
        <xdr:cNvSpPr/>
      </xdr:nvSpPr>
      <xdr:spPr>
        <a:xfrm>
          <a:off x="6921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81280</xdr:rowOff>
    </xdr:from>
    <xdr:ext cx="378460" cy="259080"/>
    <xdr:sp macro="" textlink="">
      <xdr:nvSpPr>
        <xdr:cNvPr id="431" name="テキスト ボックス 430"/>
        <xdr:cNvSpPr txBox="1"/>
      </xdr:nvSpPr>
      <xdr:spPr>
        <a:xfrm>
          <a:off x="6783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3" name="テキスト ボックス 442"/>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7" name="テキスト ボックス 446"/>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1" name="テキスト ボックス 450"/>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3"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97790</xdr:rowOff>
    </xdr:from>
    <xdr:to>
      <xdr:col>54</xdr:col>
      <xdr:colOff>189865</xdr:colOff>
      <xdr:row>98</xdr:row>
      <xdr:rowOff>142240</xdr:rowOff>
    </xdr:to>
    <xdr:cxnSp macro="">
      <xdr:nvCxnSpPr>
        <xdr:cNvPr id="455" name="直線コネクタ 454"/>
        <xdr:cNvCxnSpPr/>
      </xdr:nvCxnSpPr>
      <xdr:spPr>
        <a:xfrm flipV="1">
          <a:off x="10475595" y="156997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9900" cy="258445"/>
    <xdr:sp macro="" textlink="">
      <xdr:nvSpPr>
        <xdr:cNvPr id="456" name="普通建設事業費 （ うち更新整備　）最小値テキスト"/>
        <xdr:cNvSpPr txBox="1"/>
      </xdr:nvSpPr>
      <xdr:spPr>
        <a:xfrm>
          <a:off x="10528300" y="1694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57" name="直線コネクタ 456"/>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4670" cy="259080"/>
    <xdr:sp macro="" textlink="">
      <xdr:nvSpPr>
        <xdr:cNvPr id="458" name="普通建設事業費 （ うち更新整備　）最大値テキスト"/>
        <xdr:cNvSpPr txBox="1"/>
      </xdr:nvSpPr>
      <xdr:spPr>
        <a:xfrm>
          <a:off x="10528300" y="1547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59" name="直線コネクタ 458"/>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2540</xdr:rowOff>
    </xdr:from>
    <xdr:to>
      <xdr:col>55</xdr:col>
      <xdr:colOff>0</xdr:colOff>
      <xdr:row>97</xdr:row>
      <xdr:rowOff>27940</xdr:rowOff>
    </xdr:to>
    <xdr:cxnSp macro="">
      <xdr:nvCxnSpPr>
        <xdr:cNvPr id="460" name="直線コネクタ 459"/>
        <xdr:cNvCxnSpPr/>
      </xdr:nvCxnSpPr>
      <xdr:spPr>
        <a:xfrm flipV="1">
          <a:off x="9639300" y="16290290"/>
          <a:ext cx="8382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670" cy="258445"/>
    <xdr:sp macro="" textlink="">
      <xdr:nvSpPr>
        <xdr:cNvPr id="461" name="普通建設事業費 （ うち更新整備　）平均値テキスト"/>
        <xdr:cNvSpPr txBox="1"/>
      </xdr:nvSpPr>
      <xdr:spPr>
        <a:xfrm>
          <a:off x="10528300" y="16525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2" name="フローチャート: 判断 461"/>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11430</xdr:rowOff>
    </xdr:from>
    <xdr:to>
      <xdr:col>50</xdr:col>
      <xdr:colOff>114300</xdr:colOff>
      <xdr:row>97</xdr:row>
      <xdr:rowOff>27940</xdr:rowOff>
    </xdr:to>
    <xdr:cxnSp macro="">
      <xdr:nvCxnSpPr>
        <xdr:cNvPr id="463" name="直線コネクタ 462"/>
        <xdr:cNvCxnSpPr/>
      </xdr:nvCxnSpPr>
      <xdr:spPr>
        <a:xfrm>
          <a:off x="8750300" y="166420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64" name="フローチャート: 判断 463"/>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50800</xdr:rowOff>
    </xdr:from>
    <xdr:ext cx="534035" cy="259080"/>
    <xdr:sp macro="" textlink="">
      <xdr:nvSpPr>
        <xdr:cNvPr id="465" name="テキスト ボックス 464"/>
        <xdr:cNvSpPr txBox="1"/>
      </xdr:nvSpPr>
      <xdr:spPr>
        <a:xfrm>
          <a:off x="9371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167640</xdr:rowOff>
    </xdr:from>
    <xdr:to>
      <xdr:col>45</xdr:col>
      <xdr:colOff>177800</xdr:colOff>
      <xdr:row>97</xdr:row>
      <xdr:rowOff>11430</xdr:rowOff>
    </xdr:to>
    <xdr:cxnSp macro="">
      <xdr:nvCxnSpPr>
        <xdr:cNvPr id="466" name="直線コネクタ 465"/>
        <xdr:cNvCxnSpPr/>
      </xdr:nvCxnSpPr>
      <xdr:spPr>
        <a:xfrm>
          <a:off x="7861300" y="16626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67" name="フローチャート: 判断 466"/>
        <xdr:cNvSpPr/>
      </xdr:nvSpPr>
      <xdr:spPr>
        <a:xfrm>
          <a:off x="8699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34035" cy="258445"/>
    <xdr:sp macro="" textlink="">
      <xdr:nvSpPr>
        <xdr:cNvPr id="468" name="テキスト ボックス 467"/>
        <xdr:cNvSpPr txBox="1"/>
      </xdr:nvSpPr>
      <xdr:spPr>
        <a:xfrm>
          <a:off x="8482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167640</xdr:rowOff>
    </xdr:from>
    <xdr:to>
      <xdr:col>41</xdr:col>
      <xdr:colOff>50800</xdr:colOff>
      <xdr:row>97</xdr:row>
      <xdr:rowOff>114300</xdr:rowOff>
    </xdr:to>
    <xdr:cxnSp macro="">
      <xdr:nvCxnSpPr>
        <xdr:cNvPr id="469" name="直線コネクタ 468"/>
        <xdr:cNvCxnSpPr/>
      </xdr:nvCxnSpPr>
      <xdr:spPr>
        <a:xfrm flipV="1">
          <a:off x="6972300" y="1662684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0" name="フローチャート: 判断 469"/>
        <xdr:cNvSpPr/>
      </xdr:nvSpPr>
      <xdr:spPr>
        <a:xfrm>
          <a:off x="781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34290</xdr:rowOff>
    </xdr:from>
    <xdr:ext cx="534035" cy="259080"/>
    <xdr:sp macro="" textlink="">
      <xdr:nvSpPr>
        <xdr:cNvPr id="471" name="テキスト ボックス 470"/>
        <xdr:cNvSpPr txBox="1"/>
      </xdr:nvSpPr>
      <xdr:spPr>
        <a:xfrm>
          <a:off x="7593965" y="1632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2" name="フローチャート: 判断 471"/>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34925</xdr:rowOff>
    </xdr:from>
    <xdr:ext cx="534035" cy="259080"/>
    <xdr:sp macro="" textlink="">
      <xdr:nvSpPr>
        <xdr:cNvPr id="473" name="テキスト ボックス 472"/>
        <xdr:cNvSpPr txBox="1"/>
      </xdr:nvSpPr>
      <xdr:spPr>
        <a:xfrm>
          <a:off x="6704965"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123190</xdr:rowOff>
    </xdr:from>
    <xdr:to>
      <xdr:col>55</xdr:col>
      <xdr:colOff>50800</xdr:colOff>
      <xdr:row>95</xdr:row>
      <xdr:rowOff>53340</xdr:rowOff>
    </xdr:to>
    <xdr:sp macro="" textlink="">
      <xdr:nvSpPr>
        <xdr:cNvPr id="479" name="楕円 478"/>
        <xdr:cNvSpPr/>
      </xdr:nvSpPr>
      <xdr:spPr>
        <a:xfrm>
          <a:off x="10426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146050</xdr:rowOff>
    </xdr:from>
    <xdr:ext cx="534670" cy="258445"/>
    <xdr:sp macro="" textlink="">
      <xdr:nvSpPr>
        <xdr:cNvPr id="480" name="普通建設事業費 （ うち更新整備　）該当値テキスト"/>
        <xdr:cNvSpPr txBox="1"/>
      </xdr:nvSpPr>
      <xdr:spPr>
        <a:xfrm>
          <a:off x="10528300" y="1609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148590</xdr:rowOff>
    </xdr:from>
    <xdr:to>
      <xdr:col>50</xdr:col>
      <xdr:colOff>165100</xdr:colOff>
      <xdr:row>97</xdr:row>
      <xdr:rowOff>78740</xdr:rowOff>
    </xdr:to>
    <xdr:sp macro="" textlink="">
      <xdr:nvSpPr>
        <xdr:cNvPr id="481" name="楕円 480"/>
        <xdr:cNvSpPr/>
      </xdr:nvSpPr>
      <xdr:spPr>
        <a:xfrm>
          <a:off x="9588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69850</xdr:rowOff>
    </xdr:from>
    <xdr:ext cx="534035" cy="259080"/>
    <xdr:sp macro="" textlink="">
      <xdr:nvSpPr>
        <xdr:cNvPr id="482" name="テキスト ボックス 481"/>
        <xdr:cNvSpPr txBox="1"/>
      </xdr:nvSpPr>
      <xdr:spPr>
        <a:xfrm>
          <a:off x="9371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132080</xdr:rowOff>
    </xdr:from>
    <xdr:to>
      <xdr:col>46</xdr:col>
      <xdr:colOff>38100</xdr:colOff>
      <xdr:row>97</xdr:row>
      <xdr:rowOff>62230</xdr:rowOff>
    </xdr:to>
    <xdr:sp macro="" textlink="">
      <xdr:nvSpPr>
        <xdr:cNvPr id="483" name="楕円 482"/>
        <xdr:cNvSpPr/>
      </xdr:nvSpPr>
      <xdr:spPr>
        <a:xfrm>
          <a:off x="8699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53340</xdr:rowOff>
    </xdr:from>
    <xdr:ext cx="534035" cy="258445"/>
    <xdr:sp macro="" textlink="">
      <xdr:nvSpPr>
        <xdr:cNvPr id="484" name="テキスト ボックス 483"/>
        <xdr:cNvSpPr txBox="1"/>
      </xdr:nvSpPr>
      <xdr:spPr>
        <a:xfrm>
          <a:off x="8482965" y="1668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116840</xdr:rowOff>
    </xdr:from>
    <xdr:to>
      <xdr:col>41</xdr:col>
      <xdr:colOff>101600</xdr:colOff>
      <xdr:row>97</xdr:row>
      <xdr:rowOff>46990</xdr:rowOff>
    </xdr:to>
    <xdr:sp macro="" textlink="">
      <xdr:nvSpPr>
        <xdr:cNvPr id="485" name="楕円 484"/>
        <xdr:cNvSpPr/>
      </xdr:nvSpPr>
      <xdr:spPr>
        <a:xfrm>
          <a:off x="7810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38100</xdr:rowOff>
    </xdr:from>
    <xdr:ext cx="534035" cy="259080"/>
    <xdr:sp macro="" textlink="">
      <xdr:nvSpPr>
        <xdr:cNvPr id="486" name="テキスト ボックス 485"/>
        <xdr:cNvSpPr txBox="1"/>
      </xdr:nvSpPr>
      <xdr:spPr>
        <a:xfrm>
          <a:off x="7593965" y="1666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63500</xdr:rowOff>
    </xdr:from>
    <xdr:to>
      <xdr:col>36</xdr:col>
      <xdr:colOff>165100</xdr:colOff>
      <xdr:row>97</xdr:row>
      <xdr:rowOff>165100</xdr:rowOff>
    </xdr:to>
    <xdr:sp macro="" textlink="">
      <xdr:nvSpPr>
        <xdr:cNvPr id="487" name="楕円 486"/>
        <xdr:cNvSpPr/>
      </xdr:nvSpPr>
      <xdr:spPr>
        <a:xfrm>
          <a:off x="6921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156210</xdr:rowOff>
    </xdr:from>
    <xdr:ext cx="534035" cy="258445"/>
    <xdr:sp macro="" textlink="">
      <xdr:nvSpPr>
        <xdr:cNvPr id="488" name="テキスト ボックス 487"/>
        <xdr:cNvSpPr txBox="1"/>
      </xdr:nvSpPr>
      <xdr:spPr>
        <a:xfrm>
          <a:off x="6704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7"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0" name="テキスト ボックス 49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502" name="テキスト ボックス 501"/>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4" name="テキスト ボックス 503"/>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0" name="テキスト ボックス 509"/>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2" name="直線コネクタ 511"/>
        <xdr:cNvCxnSpPr/>
      </xdr:nvCxnSpPr>
      <xdr:spPr>
        <a:xfrm flipV="1">
          <a:off x="16317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165100</xdr:rowOff>
    </xdr:from>
    <xdr:ext cx="534670" cy="259080"/>
    <xdr:sp macro="" textlink="">
      <xdr:nvSpPr>
        <xdr:cNvPr id="515" name="災害復旧事業費最大値テキスト"/>
        <xdr:cNvSpPr txBox="1"/>
      </xdr:nvSpPr>
      <xdr:spPr>
        <a:xfrm>
          <a:off x="16370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16" name="直線コネクタ 515"/>
        <xdr:cNvCxnSpPr/>
      </xdr:nvCxnSpPr>
      <xdr:spPr>
        <a:xfrm>
          <a:off x="16230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20320</xdr:rowOff>
    </xdr:from>
    <xdr:to>
      <xdr:col>85</xdr:col>
      <xdr:colOff>127000</xdr:colOff>
      <xdr:row>39</xdr:row>
      <xdr:rowOff>44450</xdr:rowOff>
    </xdr:to>
    <xdr:cxnSp macro="">
      <xdr:nvCxnSpPr>
        <xdr:cNvPr id="517" name="直線コネクタ 516"/>
        <xdr:cNvCxnSpPr/>
      </xdr:nvCxnSpPr>
      <xdr:spPr>
        <a:xfrm>
          <a:off x="15481300" y="67068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8445"/>
    <xdr:sp macro="" textlink="">
      <xdr:nvSpPr>
        <xdr:cNvPr id="518" name="災害復旧事業費平均値テキスト"/>
        <xdr:cNvSpPr txBox="1"/>
      </xdr:nvSpPr>
      <xdr:spPr>
        <a:xfrm>
          <a:off x="16370300" y="6452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19" name="フローチャート: 判断 518"/>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19685</xdr:rowOff>
    </xdr:from>
    <xdr:to>
      <xdr:col>81</xdr:col>
      <xdr:colOff>50800</xdr:colOff>
      <xdr:row>39</xdr:row>
      <xdr:rowOff>20320</xdr:rowOff>
    </xdr:to>
    <xdr:cxnSp macro="">
      <xdr:nvCxnSpPr>
        <xdr:cNvPr id="520" name="直線コネクタ 519"/>
        <xdr:cNvCxnSpPr/>
      </xdr:nvCxnSpPr>
      <xdr:spPr>
        <a:xfrm>
          <a:off x="14592300" y="6706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170815</xdr:rowOff>
    </xdr:to>
    <xdr:sp macro="" textlink="">
      <xdr:nvSpPr>
        <xdr:cNvPr id="521" name="フローチャート: 判断 520"/>
        <xdr:cNvSpPr/>
      </xdr:nvSpPr>
      <xdr:spPr>
        <a:xfrm>
          <a:off x="1543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xdr:rowOff>
    </xdr:from>
    <xdr:ext cx="469265" cy="259080"/>
    <xdr:sp macro="" textlink="">
      <xdr:nvSpPr>
        <xdr:cNvPr id="522" name="テキスト ボックス 521"/>
        <xdr:cNvSpPr txBox="1"/>
      </xdr:nvSpPr>
      <xdr:spPr>
        <a:xfrm>
          <a:off x="1524635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19685</xdr:rowOff>
    </xdr:from>
    <xdr:to>
      <xdr:col>76</xdr:col>
      <xdr:colOff>114300</xdr:colOff>
      <xdr:row>39</xdr:row>
      <xdr:rowOff>44450</xdr:rowOff>
    </xdr:to>
    <xdr:cxnSp macro="">
      <xdr:nvCxnSpPr>
        <xdr:cNvPr id="523" name="直線コネクタ 522"/>
        <xdr:cNvCxnSpPr/>
      </xdr:nvCxnSpPr>
      <xdr:spPr>
        <a:xfrm flipV="1">
          <a:off x="13703300" y="67062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24" name="フローチャート: 判断 523"/>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4445</xdr:rowOff>
    </xdr:from>
    <xdr:ext cx="469265" cy="259080"/>
    <xdr:sp macro="" textlink="">
      <xdr:nvSpPr>
        <xdr:cNvPr id="525" name="テキスト ボックス 524"/>
        <xdr:cNvSpPr txBox="1"/>
      </xdr:nvSpPr>
      <xdr:spPr>
        <a:xfrm>
          <a:off x="14357350" y="6348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27" name="フローチャート: 判断 526"/>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74930</xdr:rowOff>
    </xdr:from>
    <xdr:ext cx="378460" cy="258445"/>
    <xdr:sp macro="" textlink="">
      <xdr:nvSpPr>
        <xdr:cNvPr id="528" name="テキスト ボックス 527"/>
        <xdr:cNvSpPr txBox="1"/>
      </xdr:nvSpPr>
      <xdr:spPr>
        <a:xfrm>
          <a:off x="13514070" y="6418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29" name="フローチャート: 判断 528"/>
        <xdr:cNvSpPr/>
      </xdr:nvSpPr>
      <xdr:spPr>
        <a:xfrm>
          <a:off x="1276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69850</xdr:rowOff>
    </xdr:from>
    <xdr:ext cx="378460" cy="259080"/>
    <xdr:sp macro="" textlink="">
      <xdr:nvSpPr>
        <xdr:cNvPr id="530" name="テキスト ボックス 529"/>
        <xdr:cNvSpPr txBox="1"/>
      </xdr:nvSpPr>
      <xdr:spPr>
        <a:xfrm>
          <a:off x="12625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38" name="楕円 537"/>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62230</xdr:rowOff>
    </xdr:from>
    <xdr:ext cx="378460" cy="259080"/>
    <xdr:sp macro="" textlink="">
      <xdr:nvSpPr>
        <xdr:cNvPr id="539" name="テキスト ボックス 538"/>
        <xdr:cNvSpPr txBox="1"/>
      </xdr:nvSpPr>
      <xdr:spPr>
        <a:xfrm>
          <a:off x="15292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140335</xdr:rowOff>
    </xdr:from>
    <xdr:to>
      <xdr:col>76</xdr:col>
      <xdr:colOff>165100</xdr:colOff>
      <xdr:row>39</xdr:row>
      <xdr:rowOff>70485</xdr:rowOff>
    </xdr:to>
    <xdr:sp macro="" textlink="">
      <xdr:nvSpPr>
        <xdr:cNvPr id="540" name="楕円 539"/>
        <xdr:cNvSpPr/>
      </xdr:nvSpPr>
      <xdr:spPr>
        <a:xfrm>
          <a:off x="1454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61595</xdr:rowOff>
    </xdr:from>
    <xdr:ext cx="378460" cy="259080"/>
    <xdr:sp macro="" textlink="">
      <xdr:nvSpPr>
        <xdr:cNvPr id="541" name="テキスト ボックス 540"/>
        <xdr:cNvSpPr txBox="1"/>
      </xdr:nvSpPr>
      <xdr:spPr>
        <a:xfrm>
          <a:off x="14403070" y="6748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3" name="テキスト ボックス 542"/>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5" name="テキスト ボックス 544"/>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7" name="テキスト ボックス 556"/>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9" name="テキスト ボックス 558"/>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1" name="テキスト ボックス 570"/>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4" name="テキスト ボックス 573"/>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7" name="テキスト ボックス 576"/>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9" name="テキスト ボックス 578"/>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8" name="テキスト ボックス 587"/>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0" name="テキスト ボックス 589"/>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2" name="テキスト ボックス 591"/>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4" name="テキスト ボックス 593"/>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285" cy="258445"/>
    <xdr:sp macro="" textlink="">
      <xdr:nvSpPr>
        <xdr:cNvPr id="605" name="テキスト ボックス 604"/>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6" name="直線コネクタ 60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7" name="テキスト ボックス 606"/>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8" name="直線コネクタ 60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09" name="テキスト ボックス 60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0" name="直線コネクタ 60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2" name="直線コネクタ 61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3" name="テキスト ボックス 61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4" name="直線コネクタ 61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5" name="テキスト ボックス 61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6" name="直線コネクタ 61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17" name="テキスト ボックス 616"/>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19" name="テキスト ボックス 618"/>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125730</xdr:rowOff>
    </xdr:from>
    <xdr:to>
      <xdr:col>85</xdr:col>
      <xdr:colOff>126365</xdr:colOff>
      <xdr:row>78</xdr:row>
      <xdr:rowOff>158115</xdr:rowOff>
    </xdr:to>
    <xdr:cxnSp macro="">
      <xdr:nvCxnSpPr>
        <xdr:cNvPr id="621" name="直線コネクタ 620"/>
        <xdr:cNvCxnSpPr/>
      </xdr:nvCxnSpPr>
      <xdr:spPr>
        <a:xfrm flipV="1">
          <a:off x="16317595" y="11955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161925</xdr:rowOff>
    </xdr:from>
    <xdr:ext cx="534670" cy="259080"/>
    <xdr:sp macro="" textlink="">
      <xdr:nvSpPr>
        <xdr:cNvPr id="622" name="公債費最小値テキスト"/>
        <xdr:cNvSpPr txBox="1"/>
      </xdr:nvSpPr>
      <xdr:spPr>
        <a:xfrm>
          <a:off x="16370300" y="1353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158115</xdr:rowOff>
    </xdr:from>
    <xdr:to>
      <xdr:col>86</xdr:col>
      <xdr:colOff>25400</xdr:colOff>
      <xdr:row>78</xdr:row>
      <xdr:rowOff>158115</xdr:rowOff>
    </xdr:to>
    <xdr:cxnSp macro="">
      <xdr:nvCxnSpPr>
        <xdr:cNvPr id="623" name="直線コネクタ 622"/>
        <xdr:cNvCxnSpPr/>
      </xdr:nvCxnSpPr>
      <xdr:spPr>
        <a:xfrm>
          <a:off x="16230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72390</xdr:rowOff>
    </xdr:from>
    <xdr:ext cx="534670" cy="259080"/>
    <xdr:sp macro="" textlink="">
      <xdr:nvSpPr>
        <xdr:cNvPr id="624" name="公債費最大値テキスト"/>
        <xdr:cNvSpPr txBox="1"/>
      </xdr:nvSpPr>
      <xdr:spPr>
        <a:xfrm>
          <a:off x="16370300" y="1173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125730</xdr:rowOff>
    </xdr:from>
    <xdr:to>
      <xdr:col>86</xdr:col>
      <xdr:colOff>25400</xdr:colOff>
      <xdr:row>69</xdr:row>
      <xdr:rowOff>125730</xdr:rowOff>
    </xdr:to>
    <xdr:cxnSp macro="">
      <xdr:nvCxnSpPr>
        <xdr:cNvPr id="625" name="直線コネクタ 624"/>
        <xdr:cNvCxnSpPr/>
      </xdr:nvCxnSpPr>
      <xdr:spPr>
        <a:xfrm>
          <a:off x="16230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125730</xdr:rowOff>
    </xdr:from>
    <xdr:to>
      <xdr:col>85</xdr:col>
      <xdr:colOff>127000</xdr:colOff>
      <xdr:row>76</xdr:row>
      <xdr:rowOff>133350</xdr:rowOff>
    </xdr:to>
    <xdr:cxnSp macro="">
      <xdr:nvCxnSpPr>
        <xdr:cNvPr id="626" name="直線コネクタ 625"/>
        <xdr:cNvCxnSpPr/>
      </xdr:nvCxnSpPr>
      <xdr:spPr>
        <a:xfrm flipV="1">
          <a:off x="15481300" y="13155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33655</xdr:rowOff>
    </xdr:from>
    <xdr:ext cx="534670" cy="258445"/>
    <xdr:sp macro="" textlink="">
      <xdr:nvSpPr>
        <xdr:cNvPr id="627" name="公債費平均値テキスト"/>
        <xdr:cNvSpPr txBox="1"/>
      </xdr:nvSpPr>
      <xdr:spPr>
        <a:xfrm>
          <a:off x="16370300" y="127209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10795</xdr:rowOff>
    </xdr:from>
    <xdr:to>
      <xdr:col>85</xdr:col>
      <xdr:colOff>177800</xdr:colOff>
      <xdr:row>75</xdr:row>
      <xdr:rowOff>112395</xdr:rowOff>
    </xdr:to>
    <xdr:sp macro="" textlink="">
      <xdr:nvSpPr>
        <xdr:cNvPr id="628" name="フローチャート: 判断 627"/>
        <xdr:cNvSpPr/>
      </xdr:nvSpPr>
      <xdr:spPr>
        <a:xfrm>
          <a:off x="162687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132715</xdr:rowOff>
    </xdr:from>
    <xdr:to>
      <xdr:col>81</xdr:col>
      <xdr:colOff>50800</xdr:colOff>
      <xdr:row>76</xdr:row>
      <xdr:rowOff>133350</xdr:rowOff>
    </xdr:to>
    <xdr:cxnSp macro="">
      <xdr:nvCxnSpPr>
        <xdr:cNvPr id="629" name="直線コネクタ 628"/>
        <xdr:cNvCxnSpPr/>
      </xdr:nvCxnSpPr>
      <xdr:spPr>
        <a:xfrm>
          <a:off x="14592300" y="131629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30" name="フローチャート: 判断 629"/>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140970</xdr:rowOff>
    </xdr:from>
    <xdr:ext cx="534035" cy="259080"/>
    <xdr:sp macro="" textlink="">
      <xdr:nvSpPr>
        <xdr:cNvPr id="631" name="テキスト ボックス 630"/>
        <xdr:cNvSpPr txBox="1"/>
      </xdr:nvSpPr>
      <xdr:spPr>
        <a:xfrm>
          <a:off x="15213965" y="12656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132715</xdr:rowOff>
    </xdr:from>
    <xdr:to>
      <xdr:col>76</xdr:col>
      <xdr:colOff>114300</xdr:colOff>
      <xdr:row>76</xdr:row>
      <xdr:rowOff>138430</xdr:rowOff>
    </xdr:to>
    <xdr:cxnSp macro="">
      <xdr:nvCxnSpPr>
        <xdr:cNvPr id="632" name="直線コネクタ 631"/>
        <xdr:cNvCxnSpPr/>
      </xdr:nvCxnSpPr>
      <xdr:spPr>
        <a:xfrm flipV="1">
          <a:off x="13703300" y="131629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3" name="フローチャート: 判断 632"/>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109220</xdr:rowOff>
    </xdr:from>
    <xdr:ext cx="534035" cy="258445"/>
    <xdr:sp macro="" textlink="">
      <xdr:nvSpPr>
        <xdr:cNvPr id="634" name="テキスト ボックス 633"/>
        <xdr:cNvSpPr txBox="1"/>
      </xdr:nvSpPr>
      <xdr:spPr>
        <a:xfrm>
          <a:off x="14324965" y="1262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138430</xdr:rowOff>
    </xdr:from>
    <xdr:to>
      <xdr:col>71</xdr:col>
      <xdr:colOff>177800</xdr:colOff>
      <xdr:row>77</xdr:row>
      <xdr:rowOff>8890</xdr:rowOff>
    </xdr:to>
    <xdr:cxnSp macro="">
      <xdr:nvCxnSpPr>
        <xdr:cNvPr id="635" name="直線コネクタ 634"/>
        <xdr:cNvCxnSpPr/>
      </xdr:nvCxnSpPr>
      <xdr:spPr>
        <a:xfrm flipV="1">
          <a:off x="12814300" y="131686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137795</xdr:rowOff>
    </xdr:from>
    <xdr:to>
      <xdr:col>72</xdr:col>
      <xdr:colOff>38100</xdr:colOff>
      <xdr:row>75</xdr:row>
      <xdr:rowOff>67945</xdr:rowOff>
    </xdr:to>
    <xdr:sp macro="" textlink="">
      <xdr:nvSpPr>
        <xdr:cNvPr id="636" name="フローチャート: 判断 635"/>
        <xdr:cNvSpPr/>
      </xdr:nvSpPr>
      <xdr:spPr>
        <a:xfrm>
          <a:off x="13652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84455</xdr:rowOff>
    </xdr:from>
    <xdr:ext cx="534035" cy="259080"/>
    <xdr:sp macro="" textlink="">
      <xdr:nvSpPr>
        <xdr:cNvPr id="637" name="テキスト ボックス 636"/>
        <xdr:cNvSpPr txBox="1"/>
      </xdr:nvSpPr>
      <xdr:spPr>
        <a:xfrm>
          <a:off x="13435965" y="12600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38" name="フローチャート: 判断 637"/>
        <xdr:cNvSpPr/>
      </xdr:nvSpPr>
      <xdr:spPr>
        <a:xfrm>
          <a:off x="12763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41275</xdr:rowOff>
    </xdr:from>
    <xdr:ext cx="534035" cy="258445"/>
    <xdr:sp macro="" textlink="">
      <xdr:nvSpPr>
        <xdr:cNvPr id="639" name="テキスト ボックス 638"/>
        <xdr:cNvSpPr txBox="1"/>
      </xdr:nvSpPr>
      <xdr:spPr>
        <a:xfrm>
          <a:off x="12546965" y="12557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74930</xdr:rowOff>
    </xdr:from>
    <xdr:to>
      <xdr:col>85</xdr:col>
      <xdr:colOff>177800</xdr:colOff>
      <xdr:row>77</xdr:row>
      <xdr:rowOff>5080</xdr:rowOff>
    </xdr:to>
    <xdr:sp macro="" textlink="">
      <xdr:nvSpPr>
        <xdr:cNvPr id="645" name="楕円 644"/>
        <xdr:cNvSpPr/>
      </xdr:nvSpPr>
      <xdr:spPr>
        <a:xfrm>
          <a:off x="162687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53340</xdr:rowOff>
    </xdr:from>
    <xdr:ext cx="534670" cy="258445"/>
    <xdr:sp macro="" textlink="">
      <xdr:nvSpPr>
        <xdr:cNvPr id="646" name="公債費該当値テキスト"/>
        <xdr:cNvSpPr txBox="1"/>
      </xdr:nvSpPr>
      <xdr:spPr>
        <a:xfrm>
          <a:off x="16370300" y="13083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82550</xdr:rowOff>
    </xdr:from>
    <xdr:to>
      <xdr:col>81</xdr:col>
      <xdr:colOff>101600</xdr:colOff>
      <xdr:row>77</xdr:row>
      <xdr:rowOff>12700</xdr:rowOff>
    </xdr:to>
    <xdr:sp macro="" textlink="">
      <xdr:nvSpPr>
        <xdr:cNvPr id="647" name="楕円 646"/>
        <xdr:cNvSpPr/>
      </xdr:nvSpPr>
      <xdr:spPr>
        <a:xfrm>
          <a:off x="15430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3810</xdr:rowOff>
    </xdr:from>
    <xdr:ext cx="534035" cy="259080"/>
    <xdr:sp macro="" textlink="">
      <xdr:nvSpPr>
        <xdr:cNvPr id="648" name="テキスト ボックス 647"/>
        <xdr:cNvSpPr txBox="1"/>
      </xdr:nvSpPr>
      <xdr:spPr>
        <a:xfrm>
          <a:off x="15213965" y="1320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81915</xdr:rowOff>
    </xdr:from>
    <xdr:to>
      <xdr:col>76</xdr:col>
      <xdr:colOff>165100</xdr:colOff>
      <xdr:row>77</xdr:row>
      <xdr:rowOff>12065</xdr:rowOff>
    </xdr:to>
    <xdr:sp macro="" textlink="">
      <xdr:nvSpPr>
        <xdr:cNvPr id="649" name="楕円 648"/>
        <xdr:cNvSpPr/>
      </xdr:nvSpPr>
      <xdr:spPr>
        <a:xfrm>
          <a:off x="14541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3175</xdr:rowOff>
    </xdr:from>
    <xdr:ext cx="534035" cy="259080"/>
    <xdr:sp macro="" textlink="">
      <xdr:nvSpPr>
        <xdr:cNvPr id="650" name="テキスト ボックス 649"/>
        <xdr:cNvSpPr txBox="1"/>
      </xdr:nvSpPr>
      <xdr:spPr>
        <a:xfrm>
          <a:off x="14324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87630</xdr:rowOff>
    </xdr:from>
    <xdr:to>
      <xdr:col>72</xdr:col>
      <xdr:colOff>38100</xdr:colOff>
      <xdr:row>77</xdr:row>
      <xdr:rowOff>17780</xdr:rowOff>
    </xdr:to>
    <xdr:sp macro="" textlink="">
      <xdr:nvSpPr>
        <xdr:cNvPr id="651" name="楕円 650"/>
        <xdr:cNvSpPr/>
      </xdr:nvSpPr>
      <xdr:spPr>
        <a:xfrm>
          <a:off x="13652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8890</xdr:rowOff>
    </xdr:from>
    <xdr:ext cx="534035" cy="258445"/>
    <xdr:sp macro="" textlink="">
      <xdr:nvSpPr>
        <xdr:cNvPr id="652" name="テキスト ボックス 651"/>
        <xdr:cNvSpPr txBox="1"/>
      </xdr:nvSpPr>
      <xdr:spPr>
        <a:xfrm>
          <a:off x="13435965" y="13210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129540</xdr:rowOff>
    </xdr:from>
    <xdr:to>
      <xdr:col>67</xdr:col>
      <xdr:colOff>101600</xdr:colOff>
      <xdr:row>77</xdr:row>
      <xdr:rowOff>59690</xdr:rowOff>
    </xdr:to>
    <xdr:sp macro="" textlink="">
      <xdr:nvSpPr>
        <xdr:cNvPr id="653" name="楕円 652"/>
        <xdr:cNvSpPr/>
      </xdr:nvSpPr>
      <xdr:spPr>
        <a:xfrm>
          <a:off x="12763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50800</xdr:rowOff>
    </xdr:from>
    <xdr:ext cx="534035" cy="259080"/>
    <xdr:sp macro="" textlink="">
      <xdr:nvSpPr>
        <xdr:cNvPr id="654" name="テキスト ボックス 653"/>
        <xdr:cNvSpPr txBox="1"/>
      </xdr:nvSpPr>
      <xdr:spPr>
        <a:xfrm>
          <a:off x="1254696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6" name="テキスト ボックス 66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68" name="テキスト ボックス 667"/>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70" name="テキスト ボックス 669"/>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72" name="テキスト ボックス 671"/>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4" name="テキスト ボックス 673"/>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76" name="直線コネクタ 675"/>
        <xdr:cNvCxnSpPr/>
      </xdr:nvCxnSpPr>
      <xdr:spPr>
        <a:xfrm flipV="1">
          <a:off x="1631759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128905</xdr:rowOff>
    </xdr:from>
    <xdr:ext cx="378460" cy="259080"/>
    <xdr:sp macro="" textlink="">
      <xdr:nvSpPr>
        <xdr:cNvPr id="677" name="積立金最小値テキスト"/>
        <xdr:cNvSpPr txBox="1"/>
      </xdr:nvSpPr>
      <xdr:spPr>
        <a:xfrm>
          <a:off x="163703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78" name="直線コネクタ 677"/>
        <xdr:cNvCxnSpPr/>
      </xdr:nvCxnSpPr>
      <xdr:spPr>
        <a:xfrm>
          <a:off x="16230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38100</xdr:rowOff>
    </xdr:from>
    <xdr:ext cx="534670" cy="259080"/>
    <xdr:sp macro="" textlink="">
      <xdr:nvSpPr>
        <xdr:cNvPr id="679" name="積立金最大値テキスト"/>
        <xdr:cNvSpPr txBox="1"/>
      </xdr:nvSpPr>
      <xdr:spPr>
        <a:xfrm>
          <a:off x="163703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0" name="直線コネクタ 679"/>
        <xdr:cNvCxnSpPr/>
      </xdr:nvCxnSpPr>
      <xdr:spPr>
        <a:xfrm>
          <a:off x="16230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118110</xdr:rowOff>
    </xdr:from>
    <xdr:to>
      <xdr:col>85</xdr:col>
      <xdr:colOff>127000</xdr:colOff>
      <xdr:row>97</xdr:row>
      <xdr:rowOff>107315</xdr:rowOff>
    </xdr:to>
    <xdr:cxnSp macro="">
      <xdr:nvCxnSpPr>
        <xdr:cNvPr id="681" name="直線コネクタ 680"/>
        <xdr:cNvCxnSpPr/>
      </xdr:nvCxnSpPr>
      <xdr:spPr>
        <a:xfrm flipV="1">
          <a:off x="15481300" y="1657731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102870</xdr:rowOff>
    </xdr:from>
    <xdr:ext cx="534670" cy="259080"/>
    <xdr:sp macro="" textlink="">
      <xdr:nvSpPr>
        <xdr:cNvPr id="682" name="積立金平均値テキスト"/>
        <xdr:cNvSpPr txBox="1"/>
      </xdr:nvSpPr>
      <xdr:spPr>
        <a:xfrm>
          <a:off x="16370300" y="16562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177800</xdr:colOff>
      <xdr:row>97</xdr:row>
      <xdr:rowOff>54610</xdr:rowOff>
    </xdr:to>
    <xdr:sp macro="" textlink="">
      <xdr:nvSpPr>
        <xdr:cNvPr id="683" name="フローチャート: 判断 682"/>
        <xdr:cNvSpPr/>
      </xdr:nvSpPr>
      <xdr:spPr>
        <a:xfrm>
          <a:off x="16268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24765</xdr:rowOff>
    </xdr:from>
    <xdr:to>
      <xdr:col>81</xdr:col>
      <xdr:colOff>50800</xdr:colOff>
      <xdr:row>97</xdr:row>
      <xdr:rowOff>107315</xdr:rowOff>
    </xdr:to>
    <xdr:cxnSp macro="">
      <xdr:nvCxnSpPr>
        <xdr:cNvPr id="684" name="直線コネクタ 683"/>
        <xdr:cNvCxnSpPr/>
      </xdr:nvCxnSpPr>
      <xdr:spPr>
        <a:xfrm>
          <a:off x="14592300" y="1648396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85" name="フローチャート: 判断 684"/>
        <xdr:cNvSpPr/>
      </xdr:nvSpPr>
      <xdr:spPr>
        <a:xfrm>
          <a:off x="1543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69215</xdr:rowOff>
    </xdr:from>
    <xdr:ext cx="534035" cy="259080"/>
    <xdr:sp macro="" textlink="">
      <xdr:nvSpPr>
        <xdr:cNvPr id="686" name="テキスト ボックス 685"/>
        <xdr:cNvSpPr txBox="1"/>
      </xdr:nvSpPr>
      <xdr:spPr>
        <a:xfrm>
          <a:off x="15213965" y="16356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24765</xdr:rowOff>
    </xdr:from>
    <xdr:to>
      <xdr:col>76</xdr:col>
      <xdr:colOff>114300</xdr:colOff>
      <xdr:row>96</xdr:row>
      <xdr:rowOff>160020</xdr:rowOff>
    </xdr:to>
    <xdr:cxnSp macro="">
      <xdr:nvCxnSpPr>
        <xdr:cNvPr id="687" name="直線コネクタ 686"/>
        <xdr:cNvCxnSpPr/>
      </xdr:nvCxnSpPr>
      <xdr:spPr>
        <a:xfrm flipV="1">
          <a:off x="13703300" y="1648396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88" name="フローチャート: 判断 687"/>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81915</xdr:rowOff>
    </xdr:from>
    <xdr:ext cx="534035" cy="259080"/>
    <xdr:sp macro="" textlink="">
      <xdr:nvSpPr>
        <xdr:cNvPr id="689" name="テキスト ボックス 688"/>
        <xdr:cNvSpPr txBox="1"/>
      </xdr:nvSpPr>
      <xdr:spPr>
        <a:xfrm>
          <a:off x="14324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158750</xdr:rowOff>
    </xdr:from>
    <xdr:to>
      <xdr:col>71</xdr:col>
      <xdr:colOff>177800</xdr:colOff>
      <xdr:row>96</xdr:row>
      <xdr:rowOff>160020</xdr:rowOff>
    </xdr:to>
    <xdr:cxnSp macro="">
      <xdr:nvCxnSpPr>
        <xdr:cNvPr id="690" name="直線コネクタ 689"/>
        <xdr:cNvCxnSpPr/>
      </xdr:nvCxnSpPr>
      <xdr:spPr>
        <a:xfrm>
          <a:off x="12814300" y="166179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1" name="フローチャート: 判断 690"/>
        <xdr:cNvSpPr/>
      </xdr:nvSpPr>
      <xdr:spPr>
        <a:xfrm>
          <a:off x="13652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48895</xdr:rowOff>
    </xdr:from>
    <xdr:ext cx="534035" cy="259080"/>
    <xdr:sp macro="" textlink="">
      <xdr:nvSpPr>
        <xdr:cNvPr id="692" name="テキスト ボックス 691"/>
        <xdr:cNvSpPr txBox="1"/>
      </xdr:nvSpPr>
      <xdr:spPr>
        <a:xfrm>
          <a:off x="13435965" y="1667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3" name="フローチャート: 判断 692"/>
        <xdr:cNvSpPr/>
      </xdr:nvSpPr>
      <xdr:spPr>
        <a:xfrm>
          <a:off x="12763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129540</xdr:rowOff>
    </xdr:from>
    <xdr:ext cx="469265" cy="259080"/>
    <xdr:sp macro="" textlink="">
      <xdr:nvSpPr>
        <xdr:cNvPr id="694" name="テキスト ボックス 693"/>
        <xdr:cNvSpPr txBox="1"/>
      </xdr:nvSpPr>
      <xdr:spPr>
        <a:xfrm>
          <a:off x="12579350" y="16760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67310</xdr:rowOff>
    </xdr:from>
    <xdr:to>
      <xdr:col>85</xdr:col>
      <xdr:colOff>177800</xdr:colOff>
      <xdr:row>96</xdr:row>
      <xdr:rowOff>168910</xdr:rowOff>
    </xdr:to>
    <xdr:sp macro="" textlink="">
      <xdr:nvSpPr>
        <xdr:cNvPr id="700" name="楕円 699"/>
        <xdr:cNvSpPr/>
      </xdr:nvSpPr>
      <xdr:spPr>
        <a:xfrm>
          <a:off x="1626870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90170</xdr:rowOff>
    </xdr:from>
    <xdr:ext cx="534670" cy="259080"/>
    <xdr:sp macro="" textlink="">
      <xdr:nvSpPr>
        <xdr:cNvPr id="701" name="積立金該当値テキスト"/>
        <xdr:cNvSpPr txBox="1"/>
      </xdr:nvSpPr>
      <xdr:spPr>
        <a:xfrm>
          <a:off x="16370300" y="1637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56515</xdr:rowOff>
    </xdr:from>
    <xdr:to>
      <xdr:col>81</xdr:col>
      <xdr:colOff>101600</xdr:colOff>
      <xdr:row>97</xdr:row>
      <xdr:rowOff>158115</xdr:rowOff>
    </xdr:to>
    <xdr:sp macro="" textlink="">
      <xdr:nvSpPr>
        <xdr:cNvPr id="702" name="楕円 701"/>
        <xdr:cNvSpPr/>
      </xdr:nvSpPr>
      <xdr:spPr>
        <a:xfrm>
          <a:off x="15430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149225</xdr:rowOff>
    </xdr:from>
    <xdr:ext cx="469265" cy="259080"/>
    <xdr:sp macro="" textlink="">
      <xdr:nvSpPr>
        <xdr:cNvPr id="703" name="テキスト ボックス 702"/>
        <xdr:cNvSpPr txBox="1"/>
      </xdr:nvSpPr>
      <xdr:spPr>
        <a:xfrm>
          <a:off x="15246350" y="16779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145415</xdr:rowOff>
    </xdr:from>
    <xdr:to>
      <xdr:col>76</xdr:col>
      <xdr:colOff>165100</xdr:colOff>
      <xdr:row>96</xdr:row>
      <xdr:rowOff>75565</xdr:rowOff>
    </xdr:to>
    <xdr:sp macro="" textlink="">
      <xdr:nvSpPr>
        <xdr:cNvPr id="704" name="楕円 703"/>
        <xdr:cNvSpPr/>
      </xdr:nvSpPr>
      <xdr:spPr>
        <a:xfrm>
          <a:off x="1454150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92075</xdr:rowOff>
    </xdr:from>
    <xdr:ext cx="534035" cy="259080"/>
    <xdr:sp macro="" textlink="">
      <xdr:nvSpPr>
        <xdr:cNvPr id="705" name="テキスト ボックス 704"/>
        <xdr:cNvSpPr txBox="1"/>
      </xdr:nvSpPr>
      <xdr:spPr>
        <a:xfrm>
          <a:off x="14324965" y="1620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109220</xdr:rowOff>
    </xdr:from>
    <xdr:to>
      <xdr:col>72</xdr:col>
      <xdr:colOff>38100</xdr:colOff>
      <xdr:row>97</xdr:row>
      <xdr:rowOff>39370</xdr:rowOff>
    </xdr:to>
    <xdr:sp macro="" textlink="">
      <xdr:nvSpPr>
        <xdr:cNvPr id="706" name="楕円 705"/>
        <xdr:cNvSpPr/>
      </xdr:nvSpPr>
      <xdr:spPr>
        <a:xfrm>
          <a:off x="13652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55880</xdr:rowOff>
    </xdr:from>
    <xdr:ext cx="534035" cy="259080"/>
    <xdr:sp macro="" textlink="">
      <xdr:nvSpPr>
        <xdr:cNvPr id="707" name="テキスト ボックス 706"/>
        <xdr:cNvSpPr txBox="1"/>
      </xdr:nvSpPr>
      <xdr:spPr>
        <a:xfrm>
          <a:off x="13435965" y="1634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107950</xdr:rowOff>
    </xdr:from>
    <xdr:to>
      <xdr:col>67</xdr:col>
      <xdr:colOff>101600</xdr:colOff>
      <xdr:row>97</xdr:row>
      <xdr:rowOff>38100</xdr:rowOff>
    </xdr:to>
    <xdr:sp macro="" textlink="">
      <xdr:nvSpPr>
        <xdr:cNvPr id="708" name="楕円 707"/>
        <xdr:cNvSpPr/>
      </xdr:nvSpPr>
      <xdr:spPr>
        <a:xfrm>
          <a:off x="12763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54610</xdr:rowOff>
    </xdr:from>
    <xdr:ext cx="534035" cy="258445"/>
    <xdr:sp macro="" textlink="">
      <xdr:nvSpPr>
        <xdr:cNvPr id="709" name="テキスト ボックス 708"/>
        <xdr:cNvSpPr txBox="1"/>
      </xdr:nvSpPr>
      <xdr:spPr>
        <a:xfrm>
          <a:off x="12546965" y="16342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8" name="テキスト ボックス 71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1" name="テキスト ボックス 72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3" name="テキスト ボックス 722"/>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5" name="テキスト ボックス 724"/>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7" name="テキスト ボックス 726"/>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29" name="テキスト ボックス 728"/>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3" name="直線コネクタ 732"/>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36" name="投資及び出資金最大値テキスト"/>
        <xdr:cNvSpPr txBox="1"/>
      </xdr:nvSpPr>
      <xdr:spPr>
        <a:xfrm>
          <a:off x="222123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37" name="直線コネクタ 736"/>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161290</xdr:rowOff>
    </xdr:from>
    <xdr:to>
      <xdr:col>116</xdr:col>
      <xdr:colOff>63500</xdr:colOff>
      <xdr:row>38</xdr:row>
      <xdr:rowOff>161290</xdr:rowOff>
    </xdr:to>
    <xdr:cxnSp macro="">
      <xdr:nvCxnSpPr>
        <xdr:cNvPr id="738" name="直線コネクタ 737"/>
        <xdr:cNvCxnSpPr/>
      </xdr:nvCxnSpPr>
      <xdr:spPr>
        <a:xfrm>
          <a:off x="21323300" y="6676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160020</xdr:rowOff>
    </xdr:from>
    <xdr:ext cx="469900" cy="259080"/>
    <xdr:sp macro="" textlink="">
      <xdr:nvSpPr>
        <xdr:cNvPr id="739" name="投資及び出資金平均値テキスト"/>
        <xdr:cNvSpPr txBox="1"/>
      </xdr:nvSpPr>
      <xdr:spPr>
        <a:xfrm>
          <a:off x="22212300" y="6332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0" name="フローチャート: 判断 739"/>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161290</xdr:rowOff>
    </xdr:from>
    <xdr:to>
      <xdr:col>111</xdr:col>
      <xdr:colOff>177800</xdr:colOff>
      <xdr:row>39</xdr:row>
      <xdr:rowOff>2540</xdr:rowOff>
    </xdr:to>
    <xdr:cxnSp macro="">
      <xdr:nvCxnSpPr>
        <xdr:cNvPr id="741" name="直線コネクタ 740"/>
        <xdr:cNvCxnSpPr/>
      </xdr:nvCxnSpPr>
      <xdr:spPr>
        <a:xfrm flipV="1">
          <a:off x="20434300" y="66763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2" name="フローチャート: 判断 741"/>
        <xdr:cNvSpPr/>
      </xdr:nvSpPr>
      <xdr:spPr>
        <a:xfrm>
          <a:off x="2127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130175</xdr:rowOff>
    </xdr:from>
    <xdr:ext cx="378460" cy="259080"/>
    <xdr:sp macro="" textlink="">
      <xdr:nvSpPr>
        <xdr:cNvPr id="743" name="テキスト ボックス 742"/>
        <xdr:cNvSpPr txBox="1"/>
      </xdr:nvSpPr>
      <xdr:spPr>
        <a:xfrm>
          <a:off x="21134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155575</xdr:rowOff>
    </xdr:from>
    <xdr:to>
      <xdr:col>107</xdr:col>
      <xdr:colOff>50800</xdr:colOff>
      <xdr:row>39</xdr:row>
      <xdr:rowOff>2540</xdr:rowOff>
    </xdr:to>
    <xdr:cxnSp macro="">
      <xdr:nvCxnSpPr>
        <xdr:cNvPr id="744" name="直線コネクタ 743"/>
        <xdr:cNvCxnSpPr/>
      </xdr:nvCxnSpPr>
      <xdr:spPr>
        <a:xfrm>
          <a:off x="19545300" y="66706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45" name="フローチャート: 判断 744"/>
        <xdr:cNvSpPr/>
      </xdr:nvSpPr>
      <xdr:spPr>
        <a:xfrm>
          <a:off x="2038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94615</xdr:rowOff>
    </xdr:from>
    <xdr:ext cx="378460" cy="259080"/>
    <xdr:sp macro="" textlink="">
      <xdr:nvSpPr>
        <xdr:cNvPr id="746" name="テキスト ボックス 745"/>
        <xdr:cNvSpPr txBox="1"/>
      </xdr:nvSpPr>
      <xdr:spPr>
        <a:xfrm>
          <a:off x="20245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98425</xdr:rowOff>
    </xdr:from>
    <xdr:to>
      <xdr:col>102</xdr:col>
      <xdr:colOff>114300</xdr:colOff>
      <xdr:row>38</xdr:row>
      <xdr:rowOff>155575</xdr:rowOff>
    </xdr:to>
    <xdr:cxnSp macro="">
      <xdr:nvCxnSpPr>
        <xdr:cNvPr id="747" name="直線コネクタ 746"/>
        <xdr:cNvCxnSpPr/>
      </xdr:nvCxnSpPr>
      <xdr:spPr>
        <a:xfrm>
          <a:off x="18656300" y="6099175"/>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102235</xdr:rowOff>
    </xdr:to>
    <xdr:sp macro="" textlink="">
      <xdr:nvSpPr>
        <xdr:cNvPr id="748" name="フローチャート: 判断 747"/>
        <xdr:cNvSpPr/>
      </xdr:nvSpPr>
      <xdr:spPr>
        <a:xfrm>
          <a:off x="19494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118745</xdr:rowOff>
    </xdr:from>
    <xdr:ext cx="378460" cy="259080"/>
    <xdr:sp macro="" textlink="">
      <xdr:nvSpPr>
        <xdr:cNvPr id="749" name="テキスト ボックス 748"/>
        <xdr:cNvSpPr txBox="1"/>
      </xdr:nvSpPr>
      <xdr:spPr>
        <a:xfrm>
          <a:off x="19356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0" name="フローチャート: 判断 749"/>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139065</xdr:rowOff>
    </xdr:from>
    <xdr:ext cx="378460" cy="259080"/>
    <xdr:sp macro="" textlink="">
      <xdr:nvSpPr>
        <xdr:cNvPr id="751" name="テキスト ボックス 750"/>
        <xdr:cNvSpPr txBox="1"/>
      </xdr:nvSpPr>
      <xdr:spPr>
        <a:xfrm>
          <a:off x="18467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110490</xdr:rowOff>
    </xdr:from>
    <xdr:to>
      <xdr:col>116</xdr:col>
      <xdr:colOff>114300</xdr:colOff>
      <xdr:row>39</xdr:row>
      <xdr:rowOff>40640</xdr:rowOff>
    </xdr:to>
    <xdr:sp macro="" textlink="">
      <xdr:nvSpPr>
        <xdr:cNvPr id="757" name="楕円 756"/>
        <xdr:cNvSpPr/>
      </xdr:nvSpPr>
      <xdr:spPr>
        <a:xfrm>
          <a:off x="22110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25400</xdr:rowOff>
    </xdr:from>
    <xdr:ext cx="378460" cy="259080"/>
    <xdr:sp macro="" textlink="">
      <xdr:nvSpPr>
        <xdr:cNvPr id="758" name="投資及び出資金該当値テキスト"/>
        <xdr:cNvSpPr txBox="1"/>
      </xdr:nvSpPr>
      <xdr:spPr>
        <a:xfrm>
          <a:off x="22212300" y="6540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110490</xdr:rowOff>
    </xdr:from>
    <xdr:to>
      <xdr:col>112</xdr:col>
      <xdr:colOff>38100</xdr:colOff>
      <xdr:row>39</xdr:row>
      <xdr:rowOff>40640</xdr:rowOff>
    </xdr:to>
    <xdr:sp macro="" textlink="">
      <xdr:nvSpPr>
        <xdr:cNvPr id="759" name="楕円 758"/>
        <xdr:cNvSpPr/>
      </xdr:nvSpPr>
      <xdr:spPr>
        <a:xfrm>
          <a:off x="21272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31750</xdr:rowOff>
    </xdr:from>
    <xdr:ext cx="378460" cy="258445"/>
    <xdr:sp macro="" textlink="">
      <xdr:nvSpPr>
        <xdr:cNvPr id="760" name="テキスト ボックス 759"/>
        <xdr:cNvSpPr txBox="1"/>
      </xdr:nvSpPr>
      <xdr:spPr>
        <a:xfrm>
          <a:off x="21134070" y="6718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123190</xdr:rowOff>
    </xdr:from>
    <xdr:to>
      <xdr:col>107</xdr:col>
      <xdr:colOff>101600</xdr:colOff>
      <xdr:row>39</xdr:row>
      <xdr:rowOff>53340</xdr:rowOff>
    </xdr:to>
    <xdr:sp macro="" textlink="">
      <xdr:nvSpPr>
        <xdr:cNvPr id="761" name="楕円 760"/>
        <xdr:cNvSpPr/>
      </xdr:nvSpPr>
      <xdr:spPr>
        <a:xfrm>
          <a:off x="2038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44450</xdr:rowOff>
    </xdr:from>
    <xdr:ext cx="378460" cy="259080"/>
    <xdr:sp macro="" textlink="">
      <xdr:nvSpPr>
        <xdr:cNvPr id="762" name="テキスト ボックス 761"/>
        <xdr:cNvSpPr txBox="1"/>
      </xdr:nvSpPr>
      <xdr:spPr>
        <a:xfrm>
          <a:off x="20245070" y="6731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104775</xdr:rowOff>
    </xdr:from>
    <xdr:to>
      <xdr:col>102</xdr:col>
      <xdr:colOff>165100</xdr:colOff>
      <xdr:row>39</xdr:row>
      <xdr:rowOff>34925</xdr:rowOff>
    </xdr:to>
    <xdr:sp macro="" textlink="">
      <xdr:nvSpPr>
        <xdr:cNvPr id="763" name="楕円 762"/>
        <xdr:cNvSpPr/>
      </xdr:nvSpPr>
      <xdr:spPr>
        <a:xfrm>
          <a:off x="19494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26035</xdr:rowOff>
    </xdr:from>
    <xdr:ext cx="378460" cy="259080"/>
    <xdr:sp macro="" textlink="">
      <xdr:nvSpPr>
        <xdr:cNvPr id="764" name="テキスト ボックス 763"/>
        <xdr:cNvSpPr txBox="1"/>
      </xdr:nvSpPr>
      <xdr:spPr>
        <a:xfrm>
          <a:off x="19356070" y="6712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47625</xdr:rowOff>
    </xdr:from>
    <xdr:to>
      <xdr:col>98</xdr:col>
      <xdr:colOff>38100</xdr:colOff>
      <xdr:row>35</xdr:row>
      <xdr:rowOff>149225</xdr:rowOff>
    </xdr:to>
    <xdr:sp macro="" textlink="">
      <xdr:nvSpPr>
        <xdr:cNvPr id="765" name="楕円 764"/>
        <xdr:cNvSpPr/>
      </xdr:nvSpPr>
      <xdr:spPr>
        <a:xfrm>
          <a:off x="18605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166370</xdr:rowOff>
    </xdr:from>
    <xdr:ext cx="469265" cy="258445"/>
    <xdr:sp macro="" textlink="">
      <xdr:nvSpPr>
        <xdr:cNvPr id="766" name="テキスト ボックス 765"/>
        <xdr:cNvSpPr txBox="1"/>
      </xdr:nvSpPr>
      <xdr:spPr>
        <a:xfrm>
          <a:off x="18421350" y="5824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8" name="テキスト ボックス 787"/>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0" name="直線コネクタ 789"/>
        <xdr:cNvCxnSpPr/>
      </xdr:nvCxnSpPr>
      <xdr:spPr>
        <a:xfrm flipV="1">
          <a:off x="221595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58445"/>
    <xdr:sp macro="" textlink="">
      <xdr:nvSpPr>
        <xdr:cNvPr id="793" name="貸付金最大値テキスト"/>
        <xdr:cNvSpPr txBox="1"/>
      </xdr:nvSpPr>
      <xdr:spPr>
        <a:xfrm>
          <a:off x="22212300" y="8364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794" name="直線コネクタ 793"/>
        <xdr:cNvCxnSpPr/>
      </xdr:nvCxnSpPr>
      <xdr:spPr>
        <a:xfrm>
          <a:off x="22072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163830</xdr:rowOff>
    </xdr:from>
    <xdr:to>
      <xdr:col>116</xdr:col>
      <xdr:colOff>63500</xdr:colOff>
      <xdr:row>58</xdr:row>
      <xdr:rowOff>163830</xdr:rowOff>
    </xdr:to>
    <xdr:cxnSp macro="">
      <xdr:nvCxnSpPr>
        <xdr:cNvPr id="795" name="直線コネクタ 794"/>
        <xdr:cNvCxnSpPr/>
      </xdr:nvCxnSpPr>
      <xdr:spPr>
        <a:xfrm>
          <a:off x="21323300" y="1010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796"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797" name="フローチャート: 判断 796"/>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163830</xdr:rowOff>
    </xdr:from>
    <xdr:to>
      <xdr:col>111</xdr:col>
      <xdr:colOff>177800</xdr:colOff>
      <xdr:row>58</xdr:row>
      <xdr:rowOff>163830</xdr:rowOff>
    </xdr:to>
    <xdr:cxnSp macro="">
      <xdr:nvCxnSpPr>
        <xdr:cNvPr id="798" name="直線コネクタ 797"/>
        <xdr:cNvCxnSpPr/>
      </xdr:nvCxnSpPr>
      <xdr:spPr>
        <a:xfrm>
          <a:off x="20434300" y="1010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799" name="フローチャート: 判断 798"/>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9265" cy="258445"/>
    <xdr:sp macro="" textlink="">
      <xdr:nvSpPr>
        <xdr:cNvPr id="800" name="テキスト ボックス 799"/>
        <xdr:cNvSpPr txBox="1"/>
      </xdr:nvSpPr>
      <xdr:spPr>
        <a:xfrm>
          <a:off x="21088350" y="9801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163830</xdr:rowOff>
    </xdr:from>
    <xdr:to>
      <xdr:col>107</xdr:col>
      <xdr:colOff>50800</xdr:colOff>
      <xdr:row>58</xdr:row>
      <xdr:rowOff>163830</xdr:rowOff>
    </xdr:to>
    <xdr:cxnSp macro="">
      <xdr:nvCxnSpPr>
        <xdr:cNvPr id="801" name="直線コネクタ 800"/>
        <xdr:cNvCxnSpPr/>
      </xdr:nvCxnSpPr>
      <xdr:spPr>
        <a:xfrm>
          <a:off x="19545300" y="1010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2" name="フローチャート: 判断 801"/>
        <xdr:cNvSpPr/>
      </xdr:nvSpPr>
      <xdr:spPr>
        <a:xfrm>
          <a:off x="20383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39370</xdr:rowOff>
    </xdr:from>
    <xdr:ext cx="469265" cy="259080"/>
    <xdr:sp macro="" textlink="">
      <xdr:nvSpPr>
        <xdr:cNvPr id="803" name="テキスト ボックス 802"/>
        <xdr:cNvSpPr txBox="1"/>
      </xdr:nvSpPr>
      <xdr:spPr>
        <a:xfrm>
          <a:off x="20199350" y="9812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163830</xdr:rowOff>
    </xdr:from>
    <xdr:to>
      <xdr:col>102</xdr:col>
      <xdr:colOff>114300</xdr:colOff>
      <xdr:row>58</xdr:row>
      <xdr:rowOff>163830</xdr:rowOff>
    </xdr:to>
    <xdr:cxnSp macro="">
      <xdr:nvCxnSpPr>
        <xdr:cNvPr id="804" name="直線コネクタ 803"/>
        <xdr:cNvCxnSpPr/>
      </xdr:nvCxnSpPr>
      <xdr:spPr>
        <a:xfrm>
          <a:off x="18656300" y="1010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05" name="フローチャート: 判断 804"/>
        <xdr:cNvSpPr/>
      </xdr:nvSpPr>
      <xdr:spPr>
        <a:xfrm>
          <a:off x="19494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34290</xdr:rowOff>
    </xdr:from>
    <xdr:ext cx="469265" cy="259080"/>
    <xdr:sp macro="" textlink="">
      <xdr:nvSpPr>
        <xdr:cNvPr id="806" name="テキスト ボックス 805"/>
        <xdr:cNvSpPr txBox="1"/>
      </xdr:nvSpPr>
      <xdr:spPr>
        <a:xfrm>
          <a:off x="19310350" y="980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07" name="フローチャート: 判断 806"/>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37465</xdr:rowOff>
    </xdr:from>
    <xdr:ext cx="469265" cy="259080"/>
    <xdr:sp macro="" textlink="">
      <xdr:nvSpPr>
        <xdr:cNvPr id="808" name="テキスト ボックス 807"/>
        <xdr:cNvSpPr txBox="1"/>
      </xdr:nvSpPr>
      <xdr:spPr>
        <a:xfrm>
          <a:off x="18421350" y="981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113030</xdr:rowOff>
    </xdr:from>
    <xdr:to>
      <xdr:col>116</xdr:col>
      <xdr:colOff>114300</xdr:colOff>
      <xdr:row>59</xdr:row>
      <xdr:rowOff>43180</xdr:rowOff>
    </xdr:to>
    <xdr:sp macro="" textlink="">
      <xdr:nvSpPr>
        <xdr:cNvPr id="814" name="楕円 813"/>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40640</xdr:rowOff>
    </xdr:from>
    <xdr:ext cx="469900" cy="258445"/>
    <xdr:sp macro="" textlink="">
      <xdr:nvSpPr>
        <xdr:cNvPr id="815" name="貸付金該当値テキスト"/>
        <xdr:cNvSpPr txBox="1"/>
      </xdr:nvSpPr>
      <xdr:spPr>
        <a:xfrm>
          <a:off x="22212300" y="9984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113030</xdr:rowOff>
    </xdr:from>
    <xdr:to>
      <xdr:col>112</xdr:col>
      <xdr:colOff>38100</xdr:colOff>
      <xdr:row>59</xdr:row>
      <xdr:rowOff>43180</xdr:rowOff>
    </xdr:to>
    <xdr:sp macro="" textlink="">
      <xdr:nvSpPr>
        <xdr:cNvPr id="816" name="楕円 815"/>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34290</xdr:rowOff>
    </xdr:from>
    <xdr:ext cx="469265" cy="259080"/>
    <xdr:sp macro="" textlink="">
      <xdr:nvSpPr>
        <xdr:cNvPr id="817" name="テキスト ボックス 816"/>
        <xdr:cNvSpPr txBox="1"/>
      </xdr:nvSpPr>
      <xdr:spPr>
        <a:xfrm>
          <a:off x="21088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113030</xdr:rowOff>
    </xdr:from>
    <xdr:to>
      <xdr:col>107</xdr:col>
      <xdr:colOff>101600</xdr:colOff>
      <xdr:row>59</xdr:row>
      <xdr:rowOff>43180</xdr:rowOff>
    </xdr:to>
    <xdr:sp macro="" textlink="">
      <xdr:nvSpPr>
        <xdr:cNvPr id="818" name="楕円 817"/>
        <xdr:cNvSpPr/>
      </xdr:nvSpPr>
      <xdr:spPr>
        <a:xfrm>
          <a:off x="2038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34290</xdr:rowOff>
    </xdr:from>
    <xdr:ext cx="469265" cy="259080"/>
    <xdr:sp macro="" textlink="">
      <xdr:nvSpPr>
        <xdr:cNvPr id="819" name="テキスト ボックス 818"/>
        <xdr:cNvSpPr txBox="1"/>
      </xdr:nvSpPr>
      <xdr:spPr>
        <a:xfrm>
          <a:off x="20199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113030</xdr:rowOff>
    </xdr:from>
    <xdr:to>
      <xdr:col>102</xdr:col>
      <xdr:colOff>165100</xdr:colOff>
      <xdr:row>59</xdr:row>
      <xdr:rowOff>43180</xdr:rowOff>
    </xdr:to>
    <xdr:sp macro="" textlink="">
      <xdr:nvSpPr>
        <xdr:cNvPr id="820" name="楕円 819"/>
        <xdr:cNvSpPr/>
      </xdr:nvSpPr>
      <xdr:spPr>
        <a:xfrm>
          <a:off x="19494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34290</xdr:rowOff>
    </xdr:from>
    <xdr:ext cx="469265" cy="259080"/>
    <xdr:sp macro="" textlink="">
      <xdr:nvSpPr>
        <xdr:cNvPr id="821" name="テキスト ボックス 820"/>
        <xdr:cNvSpPr txBox="1"/>
      </xdr:nvSpPr>
      <xdr:spPr>
        <a:xfrm>
          <a:off x="19310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113030</xdr:rowOff>
    </xdr:from>
    <xdr:to>
      <xdr:col>98</xdr:col>
      <xdr:colOff>38100</xdr:colOff>
      <xdr:row>59</xdr:row>
      <xdr:rowOff>43180</xdr:rowOff>
    </xdr:to>
    <xdr:sp macro="" textlink="">
      <xdr:nvSpPr>
        <xdr:cNvPr id="822" name="楕円 821"/>
        <xdr:cNvSpPr/>
      </xdr:nvSpPr>
      <xdr:spPr>
        <a:xfrm>
          <a:off x="18605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34290</xdr:rowOff>
    </xdr:from>
    <xdr:ext cx="469265" cy="259080"/>
    <xdr:sp macro="" textlink="">
      <xdr:nvSpPr>
        <xdr:cNvPr id="823" name="テキスト ボックス 822"/>
        <xdr:cNvSpPr txBox="1"/>
      </xdr:nvSpPr>
      <xdr:spPr>
        <a:xfrm>
          <a:off x="18421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4" name="テキスト ボックス 833"/>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0" name="テキスト ボックス 839"/>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4" name="テキスト ボックス 843"/>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6" name="テキスト ボックス 845"/>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29210</xdr:rowOff>
    </xdr:from>
    <xdr:to>
      <xdr:col>116</xdr:col>
      <xdr:colOff>62865</xdr:colOff>
      <xdr:row>78</xdr:row>
      <xdr:rowOff>160020</xdr:rowOff>
    </xdr:to>
    <xdr:cxnSp macro="">
      <xdr:nvCxnSpPr>
        <xdr:cNvPr id="848" name="直線コネクタ 847"/>
        <xdr:cNvCxnSpPr/>
      </xdr:nvCxnSpPr>
      <xdr:spPr>
        <a:xfrm flipV="1">
          <a:off x="22159595" y="1220216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163830</xdr:rowOff>
    </xdr:from>
    <xdr:ext cx="534670" cy="259080"/>
    <xdr:sp macro="" textlink="">
      <xdr:nvSpPr>
        <xdr:cNvPr id="849" name="繰出金最小値テキスト"/>
        <xdr:cNvSpPr txBox="1"/>
      </xdr:nvSpPr>
      <xdr:spPr>
        <a:xfrm>
          <a:off x="222123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850" name="直線コネクタ 849"/>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146685</xdr:rowOff>
    </xdr:from>
    <xdr:ext cx="534670" cy="258445"/>
    <xdr:sp macro="" textlink="">
      <xdr:nvSpPr>
        <xdr:cNvPr id="851" name="繰出金最大値テキスト"/>
        <xdr:cNvSpPr txBox="1"/>
      </xdr:nvSpPr>
      <xdr:spPr>
        <a:xfrm>
          <a:off x="22212300" y="11976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29210</xdr:rowOff>
    </xdr:from>
    <xdr:to>
      <xdr:col>116</xdr:col>
      <xdr:colOff>152400</xdr:colOff>
      <xdr:row>71</xdr:row>
      <xdr:rowOff>29210</xdr:rowOff>
    </xdr:to>
    <xdr:cxnSp macro="">
      <xdr:nvCxnSpPr>
        <xdr:cNvPr id="852" name="直線コネクタ 851"/>
        <xdr:cNvCxnSpPr/>
      </xdr:nvCxnSpPr>
      <xdr:spPr>
        <a:xfrm>
          <a:off x="22072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45085</xdr:rowOff>
    </xdr:from>
    <xdr:to>
      <xdr:col>116</xdr:col>
      <xdr:colOff>63500</xdr:colOff>
      <xdr:row>77</xdr:row>
      <xdr:rowOff>99695</xdr:rowOff>
    </xdr:to>
    <xdr:cxnSp macro="">
      <xdr:nvCxnSpPr>
        <xdr:cNvPr id="853" name="直線コネクタ 852"/>
        <xdr:cNvCxnSpPr/>
      </xdr:nvCxnSpPr>
      <xdr:spPr>
        <a:xfrm flipV="1">
          <a:off x="21323300" y="1324673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92710</xdr:rowOff>
    </xdr:from>
    <xdr:ext cx="534670" cy="259080"/>
    <xdr:sp macro="" textlink="">
      <xdr:nvSpPr>
        <xdr:cNvPr id="854" name="繰出金平均値テキスト"/>
        <xdr:cNvSpPr txBox="1"/>
      </xdr:nvSpPr>
      <xdr:spPr>
        <a:xfrm>
          <a:off x="22212300" y="12780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55" name="フローチャート: 判断 854"/>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99695</xdr:rowOff>
    </xdr:from>
    <xdr:to>
      <xdr:col>111</xdr:col>
      <xdr:colOff>177800</xdr:colOff>
      <xdr:row>77</xdr:row>
      <xdr:rowOff>136525</xdr:rowOff>
    </xdr:to>
    <xdr:cxnSp macro="">
      <xdr:nvCxnSpPr>
        <xdr:cNvPr id="856" name="直線コネクタ 855"/>
        <xdr:cNvCxnSpPr/>
      </xdr:nvCxnSpPr>
      <xdr:spPr>
        <a:xfrm flipV="1">
          <a:off x="20434300" y="133013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149860</xdr:rowOff>
    </xdr:from>
    <xdr:to>
      <xdr:col>112</xdr:col>
      <xdr:colOff>38100</xdr:colOff>
      <xdr:row>75</xdr:row>
      <xdr:rowOff>80010</xdr:rowOff>
    </xdr:to>
    <xdr:sp macro="" textlink="">
      <xdr:nvSpPr>
        <xdr:cNvPr id="857" name="フローチャート: 判断 856"/>
        <xdr:cNvSpPr/>
      </xdr:nvSpPr>
      <xdr:spPr>
        <a:xfrm>
          <a:off x="2127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96520</xdr:rowOff>
    </xdr:from>
    <xdr:ext cx="534035" cy="259080"/>
    <xdr:sp macro="" textlink="">
      <xdr:nvSpPr>
        <xdr:cNvPr id="858" name="テキスト ボックス 857"/>
        <xdr:cNvSpPr txBox="1"/>
      </xdr:nvSpPr>
      <xdr:spPr>
        <a:xfrm>
          <a:off x="21055965" y="1261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136525</xdr:rowOff>
    </xdr:from>
    <xdr:to>
      <xdr:col>107</xdr:col>
      <xdr:colOff>50800</xdr:colOff>
      <xdr:row>77</xdr:row>
      <xdr:rowOff>139700</xdr:rowOff>
    </xdr:to>
    <xdr:cxnSp macro="">
      <xdr:nvCxnSpPr>
        <xdr:cNvPr id="859" name="直線コネクタ 858"/>
        <xdr:cNvCxnSpPr/>
      </xdr:nvCxnSpPr>
      <xdr:spPr>
        <a:xfrm flipV="1">
          <a:off x="19545300" y="13338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164465</xdr:rowOff>
    </xdr:from>
    <xdr:to>
      <xdr:col>107</xdr:col>
      <xdr:colOff>101600</xdr:colOff>
      <xdr:row>75</xdr:row>
      <xdr:rowOff>94615</xdr:rowOff>
    </xdr:to>
    <xdr:sp macro="" textlink="">
      <xdr:nvSpPr>
        <xdr:cNvPr id="860" name="フローチャート: 判断 859"/>
        <xdr:cNvSpPr/>
      </xdr:nvSpPr>
      <xdr:spPr>
        <a:xfrm>
          <a:off x="20383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111125</xdr:rowOff>
    </xdr:from>
    <xdr:ext cx="534035" cy="258445"/>
    <xdr:sp macro="" textlink="">
      <xdr:nvSpPr>
        <xdr:cNvPr id="861" name="テキスト ボックス 860"/>
        <xdr:cNvSpPr txBox="1"/>
      </xdr:nvSpPr>
      <xdr:spPr>
        <a:xfrm>
          <a:off x="20166965" y="12626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100330</xdr:rowOff>
    </xdr:from>
    <xdr:to>
      <xdr:col>102</xdr:col>
      <xdr:colOff>114300</xdr:colOff>
      <xdr:row>77</xdr:row>
      <xdr:rowOff>139700</xdr:rowOff>
    </xdr:to>
    <xdr:cxnSp macro="">
      <xdr:nvCxnSpPr>
        <xdr:cNvPr id="862" name="直線コネクタ 861"/>
        <xdr:cNvCxnSpPr/>
      </xdr:nvCxnSpPr>
      <xdr:spPr>
        <a:xfrm>
          <a:off x="18656300" y="13301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3" name="フローチャート: 判断 862"/>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93345</xdr:rowOff>
    </xdr:from>
    <xdr:ext cx="534035" cy="259080"/>
    <xdr:sp macro="" textlink="">
      <xdr:nvSpPr>
        <xdr:cNvPr id="864" name="テキスト ボックス 863"/>
        <xdr:cNvSpPr txBox="1"/>
      </xdr:nvSpPr>
      <xdr:spPr>
        <a:xfrm>
          <a:off x="19277965" y="12609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113030</xdr:rowOff>
    </xdr:from>
    <xdr:to>
      <xdr:col>98</xdr:col>
      <xdr:colOff>38100</xdr:colOff>
      <xdr:row>75</xdr:row>
      <xdr:rowOff>43180</xdr:rowOff>
    </xdr:to>
    <xdr:sp macro="" textlink="">
      <xdr:nvSpPr>
        <xdr:cNvPr id="865" name="フローチャート: 判断 864"/>
        <xdr:cNvSpPr/>
      </xdr:nvSpPr>
      <xdr:spPr>
        <a:xfrm>
          <a:off x="18605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59690</xdr:rowOff>
    </xdr:from>
    <xdr:ext cx="534035" cy="259080"/>
    <xdr:sp macro="" textlink="">
      <xdr:nvSpPr>
        <xdr:cNvPr id="866" name="テキスト ボックス 865"/>
        <xdr:cNvSpPr txBox="1"/>
      </xdr:nvSpPr>
      <xdr:spPr>
        <a:xfrm>
          <a:off x="18388965" y="12575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166370</xdr:rowOff>
    </xdr:from>
    <xdr:to>
      <xdr:col>116</xdr:col>
      <xdr:colOff>114300</xdr:colOff>
      <xdr:row>77</xdr:row>
      <xdr:rowOff>95885</xdr:rowOff>
    </xdr:to>
    <xdr:sp macro="" textlink="">
      <xdr:nvSpPr>
        <xdr:cNvPr id="872" name="楕円 871"/>
        <xdr:cNvSpPr/>
      </xdr:nvSpPr>
      <xdr:spPr>
        <a:xfrm>
          <a:off x="221107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144145</xdr:rowOff>
    </xdr:from>
    <xdr:ext cx="534670" cy="258445"/>
    <xdr:sp macro="" textlink="">
      <xdr:nvSpPr>
        <xdr:cNvPr id="873" name="繰出金該当値テキスト"/>
        <xdr:cNvSpPr txBox="1"/>
      </xdr:nvSpPr>
      <xdr:spPr>
        <a:xfrm>
          <a:off x="22212300" y="1317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48895</xdr:rowOff>
    </xdr:from>
    <xdr:to>
      <xdr:col>112</xdr:col>
      <xdr:colOff>38100</xdr:colOff>
      <xdr:row>77</xdr:row>
      <xdr:rowOff>150495</xdr:rowOff>
    </xdr:to>
    <xdr:sp macro="" textlink="">
      <xdr:nvSpPr>
        <xdr:cNvPr id="874" name="楕円 873"/>
        <xdr:cNvSpPr/>
      </xdr:nvSpPr>
      <xdr:spPr>
        <a:xfrm>
          <a:off x="21272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141605</xdr:rowOff>
    </xdr:from>
    <xdr:ext cx="534035" cy="259080"/>
    <xdr:sp macro="" textlink="">
      <xdr:nvSpPr>
        <xdr:cNvPr id="875" name="テキスト ボックス 874"/>
        <xdr:cNvSpPr txBox="1"/>
      </xdr:nvSpPr>
      <xdr:spPr>
        <a:xfrm>
          <a:off x="21055965"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86360</xdr:rowOff>
    </xdr:from>
    <xdr:to>
      <xdr:col>107</xdr:col>
      <xdr:colOff>101600</xdr:colOff>
      <xdr:row>78</xdr:row>
      <xdr:rowOff>15875</xdr:rowOff>
    </xdr:to>
    <xdr:sp macro="" textlink="">
      <xdr:nvSpPr>
        <xdr:cNvPr id="876" name="楕円 875"/>
        <xdr:cNvSpPr/>
      </xdr:nvSpPr>
      <xdr:spPr>
        <a:xfrm>
          <a:off x="20383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6985</xdr:rowOff>
    </xdr:from>
    <xdr:ext cx="534035" cy="258445"/>
    <xdr:sp macro="" textlink="">
      <xdr:nvSpPr>
        <xdr:cNvPr id="877" name="テキスト ボックス 876"/>
        <xdr:cNvSpPr txBox="1"/>
      </xdr:nvSpPr>
      <xdr:spPr>
        <a:xfrm>
          <a:off x="20166965" y="13380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88900</xdr:rowOff>
    </xdr:from>
    <xdr:to>
      <xdr:col>102</xdr:col>
      <xdr:colOff>165100</xdr:colOff>
      <xdr:row>78</xdr:row>
      <xdr:rowOff>19050</xdr:rowOff>
    </xdr:to>
    <xdr:sp macro="" textlink="">
      <xdr:nvSpPr>
        <xdr:cNvPr id="878" name="楕円 877"/>
        <xdr:cNvSpPr/>
      </xdr:nvSpPr>
      <xdr:spPr>
        <a:xfrm>
          <a:off x="19494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10795</xdr:rowOff>
    </xdr:from>
    <xdr:ext cx="534035" cy="258445"/>
    <xdr:sp macro="" textlink="">
      <xdr:nvSpPr>
        <xdr:cNvPr id="879" name="テキスト ボックス 878"/>
        <xdr:cNvSpPr txBox="1"/>
      </xdr:nvSpPr>
      <xdr:spPr>
        <a:xfrm>
          <a:off x="19277965" y="13383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49530</xdr:rowOff>
    </xdr:from>
    <xdr:to>
      <xdr:col>98</xdr:col>
      <xdr:colOff>38100</xdr:colOff>
      <xdr:row>77</xdr:row>
      <xdr:rowOff>151130</xdr:rowOff>
    </xdr:to>
    <xdr:sp macro="" textlink="">
      <xdr:nvSpPr>
        <xdr:cNvPr id="880" name="楕円 879"/>
        <xdr:cNvSpPr/>
      </xdr:nvSpPr>
      <xdr:spPr>
        <a:xfrm>
          <a:off x="18605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142240</xdr:rowOff>
    </xdr:from>
    <xdr:ext cx="534035" cy="259080"/>
    <xdr:sp macro="" textlink="">
      <xdr:nvSpPr>
        <xdr:cNvPr id="881" name="テキスト ボックス 880"/>
        <xdr:cNvSpPr txBox="1"/>
      </xdr:nvSpPr>
      <xdr:spPr>
        <a:xfrm>
          <a:off x="18388965" y="1334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0" name="テキスト ボックス 88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3" name="テキスト ボックス 89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5" name="テキスト ボックス 89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7" name="テキスト ボックス 90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0" name="テキスト ボックス 90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3" name="テキスト ボックス 91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5" name="テキスト ボックス 91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4" name="テキスト ボックス 92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6" name="テキスト ボックス 92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8" name="テキスト ボックス 92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0" name="テキスト ボックス 92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小学校施設整備事業及び温水プール大規模改修事業の増に伴い、普通建設事業費（うち更新整備）が増加した。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また、特別定額給付金給付事業の皆増等に伴い、補助費等が大幅に増加した。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また、公共施設等整備基金積立金の増等に伴い、積立金が増加した。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113,313
112,385
14.15
51,322,562
49,184,168
1,224,005
19,874,837
27,750,067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xdr:cNvCxnSpPr/>
      </xdr:nvCxnSpPr>
      <xdr:spPr>
        <a:xfrm flipV="1">
          <a:off x="46335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9080"/>
    <xdr:sp macro="" textlink="">
      <xdr:nvSpPr>
        <xdr:cNvPr id="57" name="議会費最小値テキスト"/>
        <xdr:cNvSpPr txBox="1"/>
      </xdr:nvSpPr>
      <xdr:spPr>
        <a:xfrm>
          <a:off x="4686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xdr:cNvCxnSpPr/>
      </xdr:nvCxnSpPr>
      <xdr:spPr>
        <a:xfrm>
          <a:off x="4546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9080"/>
    <xdr:sp macro="" textlink="">
      <xdr:nvSpPr>
        <xdr:cNvPr id="59" name="議会費最大値テキスト"/>
        <xdr:cNvSpPr txBox="1"/>
      </xdr:nvSpPr>
      <xdr:spPr>
        <a:xfrm>
          <a:off x="468630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130810</xdr:rowOff>
    </xdr:from>
    <xdr:to>
      <xdr:col>24</xdr:col>
      <xdr:colOff>63500</xdr:colOff>
      <xdr:row>35</xdr:row>
      <xdr:rowOff>146685</xdr:rowOff>
    </xdr:to>
    <xdr:cxnSp macro="">
      <xdr:nvCxnSpPr>
        <xdr:cNvPr id="61" name="直線コネクタ 60"/>
        <xdr:cNvCxnSpPr/>
      </xdr:nvCxnSpPr>
      <xdr:spPr>
        <a:xfrm flipV="1">
          <a:off x="3797300" y="61315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67310</xdr:rowOff>
    </xdr:from>
    <xdr:ext cx="469900" cy="259080"/>
    <xdr:sp macro="" textlink="">
      <xdr:nvSpPr>
        <xdr:cNvPr id="62" name="議会費平均値テキスト"/>
        <xdr:cNvSpPr txBox="1"/>
      </xdr:nvSpPr>
      <xdr:spPr>
        <a:xfrm>
          <a:off x="4686300" y="5725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75565</xdr:rowOff>
    </xdr:from>
    <xdr:to>
      <xdr:col>19</xdr:col>
      <xdr:colOff>177800</xdr:colOff>
      <xdr:row>35</xdr:row>
      <xdr:rowOff>146685</xdr:rowOff>
    </xdr:to>
    <xdr:cxnSp macro="">
      <xdr:nvCxnSpPr>
        <xdr:cNvPr id="64" name="直線コネクタ 63"/>
        <xdr:cNvCxnSpPr/>
      </xdr:nvCxnSpPr>
      <xdr:spPr>
        <a:xfrm>
          <a:off x="2908300" y="60763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119380</xdr:rowOff>
    </xdr:from>
    <xdr:ext cx="469265" cy="259080"/>
    <xdr:sp macro="" textlink="">
      <xdr:nvSpPr>
        <xdr:cNvPr id="66" name="テキスト ボックス 65"/>
        <xdr:cNvSpPr txBox="1"/>
      </xdr:nvSpPr>
      <xdr:spPr>
        <a:xfrm>
          <a:off x="3562350" y="560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48260</xdr:rowOff>
    </xdr:from>
    <xdr:to>
      <xdr:col>15</xdr:col>
      <xdr:colOff>50800</xdr:colOff>
      <xdr:row>35</xdr:row>
      <xdr:rowOff>75565</xdr:rowOff>
    </xdr:to>
    <xdr:cxnSp macro="">
      <xdr:nvCxnSpPr>
        <xdr:cNvPr id="67" name="直線コネクタ 66"/>
        <xdr:cNvCxnSpPr/>
      </xdr:nvCxnSpPr>
      <xdr:spPr>
        <a:xfrm>
          <a:off x="2019300" y="60490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xdr:cNvSpPr/>
      </xdr:nvSpPr>
      <xdr:spPr>
        <a:xfrm>
          <a:off x="2857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90170</xdr:rowOff>
    </xdr:from>
    <xdr:ext cx="469265" cy="259080"/>
    <xdr:sp macro="" textlink="">
      <xdr:nvSpPr>
        <xdr:cNvPr id="69" name="テキスト ボックス 68"/>
        <xdr:cNvSpPr txBox="1"/>
      </xdr:nvSpPr>
      <xdr:spPr>
        <a:xfrm>
          <a:off x="2673350" y="557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48260</xdr:rowOff>
    </xdr:from>
    <xdr:to>
      <xdr:col>10</xdr:col>
      <xdr:colOff>114300</xdr:colOff>
      <xdr:row>35</xdr:row>
      <xdr:rowOff>52070</xdr:rowOff>
    </xdr:to>
    <xdr:cxnSp macro="">
      <xdr:nvCxnSpPr>
        <xdr:cNvPr id="70" name="直線コネクタ 69"/>
        <xdr:cNvCxnSpPr/>
      </xdr:nvCxnSpPr>
      <xdr:spPr>
        <a:xfrm flipV="1">
          <a:off x="1130300" y="6049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xdr:cNvSpPr/>
      </xdr:nvSpPr>
      <xdr:spPr>
        <a:xfrm>
          <a:off x="1968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78740</xdr:rowOff>
    </xdr:from>
    <xdr:ext cx="469265" cy="259080"/>
    <xdr:sp macro="" textlink="">
      <xdr:nvSpPr>
        <xdr:cNvPr id="72" name="テキスト ボックス 71"/>
        <xdr:cNvSpPr txBox="1"/>
      </xdr:nvSpPr>
      <xdr:spPr>
        <a:xfrm>
          <a:off x="1784350" y="556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xdr:cNvSpPr/>
      </xdr:nvSpPr>
      <xdr:spPr>
        <a:xfrm>
          <a:off x="1079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78740</xdr:rowOff>
    </xdr:from>
    <xdr:ext cx="469265" cy="259080"/>
    <xdr:sp macro="" textlink="">
      <xdr:nvSpPr>
        <xdr:cNvPr id="74" name="テキスト ボックス 73"/>
        <xdr:cNvSpPr txBox="1"/>
      </xdr:nvSpPr>
      <xdr:spPr>
        <a:xfrm>
          <a:off x="895350" y="556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80010</xdr:rowOff>
    </xdr:from>
    <xdr:to>
      <xdr:col>24</xdr:col>
      <xdr:colOff>114300</xdr:colOff>
      <xdr:row>36</xdr:row>
      <xdr:rowOff>10160</xdr:rowOff>
    </xdr:to>
    <xdr:sp macro="" textlink="">
      <xdr:nvSpPr>
        <xdr:cNvPr id="80" name="楕円 79"/>
        <xdr:cNvSpPr/>
      </xdr:nvSpPr>
      <xdr:spPr>
        <a:xfrm>
          <a:off x="4584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58420</xdr:rowOff>
    </xdr:from>
    <xdr:ext cx="469900" cy="259080"/>
    <xdr:sp macro="" textlink="">
      <xdr:nvSpPr>
        <xdr:cNvPr id="81" name="議会費該当値テキスト"/>
        <xdr:cNvSpPr txBox="1"/>
      </xdr:nvSpPr>
      <xdr:spPr>
        <a:xfrm>
          <a:off x="4686300" y="6059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82" name="楕円 81"/>
        <xdr:cNvSpPr/>
      </xdr:nvSpPr>
      <xdr:spPr>
        <a:xfrm>
          <a:off x="3746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17780</xdr:rowOff>
    </xdr:from>
    <xdr:ext cx="469265" cy="258445"/>
    <xdr:sp macro="" textlink="">
      <xdr:nvSpPr>
        <xdr:cNvPr id="83" name="テキスト ボックス 82"/>
        <xdr:cNvSpPr txBox="1"/>
      </xdr:nvSpPr>
      <xdr:spPr>
        <a:xfrm>
          <a:off x="3562350" y="6189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24765</xdr:rowOff>
    </xdr:from>
    <xdr:to>
      <xdr:col>15</xdr:col>
      <xdr:colOff>101600</xdr:colOff>
      <xdr:row>35</xdr:row>
      <xdr:rowOff>126365</xdr:rowOff>
    </xdr:to>
    <xdr:sp macro="" textlink="">
      <xdr:nvSpPr>
        <xdr:cNvPr id="84" name="楕円 83"/>
        <xdr:cNvSpPr/>
      </xdr:nvSpPr>
      <xdr:spPr>
        <a:xfrm>
          <a:off x="2857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117475</xdr:rowOff>
    </xdr:from>
    <xdr:ext cx="469265" cy="259080"/>
    <xdr:sp macro="" textlink="">
      <xdr:nvSpPr>
        <xdr:cNvPr id="85" name="テキスト ボックス 84"/>
        <xdr:cNvSpPr txBox="1"/>
      </xdr:nvSpPr>
      <xdr:spPr>
        <a:xfrm>
          <a:off x="2673350" y="6118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6" name="楕円 85"/>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90170</xdr:rowOff>
    </xdr:from>
    <xdr:ext cx="469265" cy="259080"/>
    <xdr:sp macro="" textlink="">
      <xdr:nvSpPr>
        <xdr:cNvPr id="87" name="テキスト ボックス 86"/>
        <xdr:cNvSpPr txBox="1"/>
      </xdr:nvSpPr>
      <xdr:spPr>
        <a:xfrm>
          <a:off x="1784350" y="6090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1270</xdr:rowOff>
    </xdr:from>
    <xdr:to>
      <xdr:col>6</xdr:col>
      <xdr:colOff>38100</xdr:colOff>
      <xdr:row>35</xdr:row>
      <xdr:rowOff>102870</xdr:rowOff>
    </xdr:to>
    <xdr:sp macro="" textlink="">
      <xdr:nvSpPr>
        <xdr:cNvPr id="88" name="楕円 87"/>
        <xdr:cNvSpPr/>
      </xdr:nvSpPr>
      <xdr:spPr>
        <a:xfrm>
          <a:off x="1079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93980</xdr:rowOff>
    </xdr:from>
    <xdr:ext cx="469265" cy="259080"/>
    <xdr:sp macro="" textlink="">
      <xdr:nvSpPr>
        <xdr:cNvPr id="89" name="テキスト ボックス 88"/>
        <xdr:cNvSpPr txBox="1"/>
      </xdr:nvSpPr>
      <xdr:spPr>
        <a:xfrm>
          <a:off x="895350" y="6094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3" name="テキスト ボックス 102"/>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141605</xdr:rowOff>
    </xdr:from>
    <xdr:to>
      <xdr:col>24</xdr:col>
      <xdr:colOff>62865</xdr:colOff>
      <xdr:row>53</xdr:row>
      <xdr:rowOff>64770</xdr:rowOff>
    </xdr:to>
    <xdr:cxnSp macro="">
      <xdr:nvCxnSpPr>
        <xdr:cNvPr id="113" name="直線コネクタ 112"/>
        <xdr:cNvCxnSpPr/>
      </xdr:nvCxnSpPr>
      <xdr:spPr>
        <a:xfrm flipV="1">
          <a:off x="4633595" y="8542655"/>
          <a:ext cx="1270" cy="608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68580</xdr:rowOff>
    </xdr:from>
    <xdr:ext cx="598805" cy="259080"/>
    <xdr:sp macro="" textlink="">
      <xdr:nvSpPr>
        <xdr:cNvPr id="114" name="総務費最小値テキスト"/>
        <xdr:cNvSpPr txBox="1"/>
      </xdr:nvSpPr>
      <xdr:spPr>
        <a:xfrm>
          <a:off x="4686300" y="9155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64770</xdr:rowOff>
    </xdr:from>
    <xdr:to>
      <xdr:col>24</xdr:col>
      <xdr:colOff>152400</xdr:colOff>
      <xdr:row>53</xdr:row>
      <xdr:rowOff>64770</xdr:rowOff>
    </xdr:to>
    <xdr:cxnSp macro="">
      <xdr:nvCxnSpPr>
        <xdr:cNvPr id="115" name="直線コネクタ 114"/>
        <xdr:cNvCxnSpPr/>
      </xdr:nvCxnSpPr>
      <xdr:spPr>
        <a:xfrm>
          <a:off x="4546600" y="915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88265</xdr:rowOff>
    </xdr:from>
    <xdr:ext cx="598805" cy="258445"/>
    <xdr:sp macro="" textlink="">
      <xdr:nvSpPr>
        <xdr:cNvPr id="116" name="総務費最大値テキスト"/>
        <xdr:cNvSpPr txBox="1"/>
      </xdr:nvSpPr>
      <xdr:spPr>
        <a:xfrm>
          <a:off x="4686300" y="8317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49</xdr:row>
      <xdr:rowOff>141605</xdr:rowOff>
    </xdr:from>
    <xdr:to>
      <xdr:col>24</xdr:col>
      <xdr:colOff>152400</xdr:colOff>
      <xdr:row>49</xdr:row>
      <xdr:rowOff>141605</xdr:rowOff>
    </xdr:to>
    <xdr:cxnSp macro="">
      <xdr:nvCxnSpPr>
        <xdr:cNvPr id="117" name="直線コネクタ 116"/>
        <xdr:cNvCxnSpPr/>
      </xdr:nvCxnSpPr>
      <xdr:spPr>
        <a:xfrm>
          <a:off x="4546600" y="854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154940</xdr:rowOff>
    </xdr:from>
    <xdr:to>
      <xdr:col>24</xdr:col>
      <xdr:colOff>63500</xdr:colOff>
      <xdr:row>57</xdr:row>
      <xdr:rowOff>126365</xdr:rowOff>
    </xdr:to>
    <xdr:cxnSp macro="">
      <xdr:nvCxnSpPr>
        <xdr:cNvPr id="118" name="直線コネクタ 117"/>
        <xdr:cNvCxnSpPr/>
      </xdr:nvCxnSpPr>
      <xdr:spPr>
        <a:xfrm flipV="1">
          <a:off x="3797300" y="9070340"/>
          <a:ext cx="838200" cy="828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75565</xdr:rowOff>
    </xdr:from>
    <xdr:ext cx="598805" cy="258445"/>
    <xdr:sp macro="" textlink="">
      <xdr:nvSpPr>
        <xdr:cNvPr id="119" name="総務費平均値テキスト"/>
        <xdr:cNvSpPr txBox="1"/>
      </xdr:nvSpPr>
      <xdr:spPr>
        <a:xfrm>
          <a:off x="4686300" y="8819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52</xdr:row>
      <xdr:rowOff>52705</xdr:rowOff>
    </xdr:from>
    <xdr:to>
      <xdr:col>24</xdr:col>
      <xdr:colOff>114300</xdr:colOff>
      <xdr:row>52</xdr:row>
      <xdr:rowOff>154940</xdr:rowOff>
    </xdr:to>
    <xdr:sp macro="" textlink="">
      <xdr:nvSpPr>
        <xdr:cNvPr id="120" name="フローチャート: 判断 119"/>
        <xdr:cNvSpPr/>
      </xdr:nvSpPr>
      <xdr:spPr>
        <a:xfrm>
          <a:off x="4584700" y="8968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80645</xdr:rowOff>
    </xdr:from>
    <xdr:to>
      <xdr:col>19</xdr:col>
      <xdr:colOff>177800</xdr:colOff>
      <xdr:row>57</xdr:row>
      <xdr:rowOff>126365</xdr:rowOff>
    </xdr:to>
    <xdr:cxnSp macro="">
      <xdr:nvCxnSpPr>
        <xdr:cNvPr id="121" name="直線コネクタ 120"/>
        <xdr:cNvCxnSpPr/>
      </xdr:nvCxnSpPr>
      <xdr:spPr>
        <a:xfrm>
          <a:off x="2908300" y="98532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111760</xdr:rowOff>
    </xdr:from>
    <xdr:to>
      <xdr:col>20</xdr:col>
      <xdr:colOff>38100</xdr:colOff>
      <xdr:row>57</xdr:row>
      <xdr:rowOff>41910</xdr:rowOff>
    </xdr:to>
    <xdr:sp macro="" textlink="">
      <xdr:nvSpPr>
        <xdr:cNvPr id="122" name="フローチャート: 判断 121"/>
        <xdr:cNvSpPr/>
      </xdr:nvSpPr>
      <xdr:spPr>
        <a:xfrm>
          <a:off x="3746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58420</xdr:rowOff>
    </xdr:from>
    <xdr:ext cx="534035" cy="259080"/>
    <xdr:sp macro="" textlink="">
      <xdr:nvSpPr>
        <xdr:cNvPr id="123" name="テキスト ボックス 122"/>
        <xdr:cNvSpPr txBox="1"/>
      </xdr:nvSpPr>
      <xdr:spPr>
        <a:xfrm>
          <a:off x="3529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80645</xdr:rowOff>
    </xdr:from>
    <xdr:to>
      <xdr:col>15</xdr:col>
      <xdr:colOff>50800</xdr:colOff>
      <xdr:row>57</xdr:row>
      <xdr:rowOff>111760</xdr:rowOff>
    </xdr:to>
    <xdr:cxnSp macro="">
      <xdr:nvCxnSpPr>
        <xdr:cNvPr id="124" name="直線コネクタ 123"/>
        <xdr:cNvCxnSpPr/>
      </xdr:nvCxnSpPr>
      <xdr:spPr>
        <a:xfrm flipV="1">
          <a:off x="2019300" y="98532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82550</xdr:rowOff>
    </xdr:from>
    <xdr:to>
      <xdr:col>15</xdr:col>
      <xdr:colOff>101600</xdr:colOff>
      <xdr:row>57</xdr:row>
      <xdr:rowOff>12700</xdr:rowOff>
    </xdr:to>
    <xdr:sp macro="" textlink="">
      <xdr:nvSpPr>
        <xdr:cNvPr id="125" name="フローチャート: 判断 124"/>
        <xdr:cNvSpPr/>
      </xdr:nvSpPr>
      <xdr:spPr>
        <a:xfrm>
          <a:off x="2857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29210</xdr:rowOff>
    </xdr:from>
    <xdr:ext cx="534035" cy="258445"/>
    <xdr:sp macro="" textlink="">
      <xdr:nvSpPr>
        <xdr:cNvPr id="126" name="テキスト ボックス 125"/>
        <xdr:cNvSpPr txBox="1"/>
      </xdr:nvSpPr>
      <xdr:spPr>
        <a:xfrm>
          <a:off x="2640965" y="9458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111760</xdr:rowOff>
    </xdr:from>
    <xdr:to>
      <xdr:col>10</xdr:col>
      <xdr:colOff>114300</xdr:colOff>
      <xdr:row>57</xdr:row>
      <xdr:rowOff>133350</xdr:rowOff>
    </xdr:to>
    <xdr:cxnSp macro="">
      <xdr:nvCxnSpPr>
        <xdr:cNvPr id="127" name="直線コネクタ 126"/>
        <xdr:cNvCxnSpPr/>
      </xdr:nvCxnSpPr>
      <xdr:spPr>
        <a:xfrm flipV="1">
          <a:off x="1130300" y="9884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146685</xdr:rowOff>
    </xdr:from>
    <xdr:to>
      <xdr:col>10</xdr:col>
      <xdr:colOff>165100</xdr:colOff>
      <xdr:row>57</xdr:row>
      <xdr:rowOff>76835</xdr:rowOff>
    </xdr:to>
    <xdr:sp macro="" textlink="">
      <xdr:nvSpPr>
        <xdr:cNvPr id="128" name="フローチャート: 判断 127"/>
        <xdr:cNvSpPr/>
      </xdr:nvSpPr>
      <xdr:spPr>
        <a:xfrm>
          <a:off x="196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93345</xdr:rowOff>
    </xdr:from>
    <xdr:ext cx="534035" cy="259080"/>
    <xdr:sp macro="" textlink="">
      <xdr:nvSpPr>
        <xdr:cNvPr id="129" name="テキスト ボックス 128"/>
        <xdr:cNvSpPr txBox="1"/>
      </xdr:nvSpPr>
      <xdr:spPr>
        <a:xfrm>
          <a:off x="17519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163195</xdr:rowOff>
    </xdr:from>
    <xdr:to>
      <xdr:col>6</xdr:col>
      <xdr:colOff>38100</xdr:colOff>
      <xdr:row>57</xdr:row>
      <xdr:rowOff>93345</xdr:rowOff>
    </xdr:to>
    <xdr:sp macro="" textlink="">
      <xdr:nvSpPr>
        <xdr:cNvPr id="130" name="フローチャート: 判断 129"/>
        <xdr:cNvSpPr/>
      </xdr:nvSpPr>
      <xdr:spPr>
        <a:xfrm>
          <a:off x="1079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109855</xdr:rowOff>
    </xdr:from>
    <xdr:ext cx="534035" cy="258445"/>
    <xdr:sp macro="" textlink="">
      <xdr:nvSpPr>
        <xdr:cNvPr id="131" name="テキスト ボックス 130"/>
        <xdr:cNvSpPr txBox="1"/>
      </xdr:nvSpPr>
      <xdr:spPr>
        <a:xfrm>
          <a:off x="862965" y="9539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104140</xdr:rowOff>
    </xdr:from>
    <xdr:to>
      <xdr:col>24</xdr:col>
      <xdr:colOff>114300</xdr:colOff>
      <xdr:row>53</xdr:row>
      <xdr:rowOff>34290</xdr:rowOff>
    </xdr:to>
    <xdr:sp macro="" textlink="">
      <xdr:nvSpPr>
        <xdr:cNvPr id="137" name="楕円 136"/>
        <xdr:cNvSpPr/>
      </xdr:nvSpPr>
      <xdr:spPr>
        <a:xfrm>
          <a:off x="4584700" y="9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31115</xdr:rowOff>
    </xdr:from>
    <xdr:ext cx="598805" cy="258445"/>
    <xdr:sp macro="" textlink="">
      <xdr:nvSpPr>
        <xdr:cNvPr id="138" name="総務費該当値テキスト"/>
        <xdr:cNvSpPr txBox="1"/>
      </xdr:nvSpPr>
      <xdr:spPr>
        <a:xfrm>
          <a:off x="4686300" y="8946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75565</xdr:rowOff>
    </xdr:from>
    <xdr:to>
      <xdr:col>20</xdr:col>
      <xdr:colOff>38100</xdr:colOff>
      <xdr:row>58</xdr:row>
      <xdr:rowOff>6350</xdr:rowOff>
    </xdr:to>
    <xdr:sp macro="" textlink="">
      <xdr:nvSpPr>
        <xdr:cNvPr id="139" name="楕円 138"/>
        <xdr:cNvSpPr/>
      </xdr:nvSpPr>
      <xdr:spPr>
        <a:xfrm>
          <a:off x="3746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168275</xdr:rowOff>
    </xdr:from>
    <xdr:ext cx="534035" cy="258445"/>
    <xdr:sp macro="" textlink="">
      <xdr:nvSpPr>
        <xdr:cNvPr id="140" name="テキスト ボックス 139"/>
        <xdr:cNvSpPr txBox="1"/>
      </xdr:nvSpPr>
      <xdr:spPr>
        <a:xfrm>
          <a:off x="3529965" y="9940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29845</xdr:rowOff>
    </xdr:from>
    <xdr:to>
      <xdr:col>15</xdr:col>
      <xdr:colOff>101600</xdr:colOff>
      <xdr:row>57</xdr:row>
      <xdr:rowOff>132080</xdr:rowOff>
    </xdr:to>
    <xdr:sp macro="" textlink="">
      <xdr:nvSpPr>
        <xdr:cNvPr id="141" name="楕円 140"/>
        <xdr:cNvSpPr/>
      </xdr:nvSpPr>
      <xdr:spPr>
        <a:xfrm>
          <a:off x="2857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122555</xdr:rowOff>
    </xdr:from>
    <xdr:ext cx="534035" cy="258445"/>
    <xdr:sp macro="" textlink="">
      <xdr:nvSpPr>
        <xdr:cNvPr id="142" name="テキスト ボックス 141"/>
        <xdr:cNvSpPr txBox="1"/>
      </xdr:nvSpPr>
      <xdr:spPr>
        <a:xfrm>
          <a:off x="2640965" y="9895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60960</xdr:rowOff>
    </xdr:from>
    <xdr:to>
      <xdr:col>10</xdr:col>
      <xdr:colOff>165100</xdr:colOff>
      <xdr:row>57</xdr:row>
      <xdr:rowOff>162560</xdr:rowOff>
    </xdr:to>
    <xdr:sp macro="" textlink="">
      <xdr:nvSpPr>
        <xdr:cNvPr id="143" name="楕円 142"/>
        <xdr:cNvSpPr/>
      </xdr:nvSpPr>
      <xdr:spPr>
        <a:xfrm>
          <a:off x="196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153670</xdr:rowOff>
    </xdr:from>
    <xdr:ext cx="534035" cy="259080"/>
    <xdr:sp macro="" textlink="">
      <xdr:nvSpPr>
        <xdr:cNvPr id="144" name="テキスト ボックス 143"/>
        <xdr:cNvSpPr txBox="1"/>
      </xdr:nvSpPr>
      <xdr:spPr>
        <a:xfrm>
          <a:off x="175196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82550</xdr:rowOff>
    </xdr:from>
    <xdr:to>
      <xdr:col>6</xdr:col>
      <xdr:colOff>38100</xdr:colOff>
      <xdr:row>58</xdr:row>
      <xdr:rowOff>12700</xdr:rowOff>
    </xdr:to>
    <xdr:sp macro="" textlink="">
      <xdr:nvSpPr>
        <xdr:cNvPr id="145" name="楕円 144"/>
        <xdr:cNvSpPr/>
      </xdr:nvSpPr>
      <xdr:spPr>
        <a:xfrm>
          <a:off x="1079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3810</xdr:rowOff>
    </xdr:from>
    <xdr:ext cx="534035" cy="259080"/>
    <xdr:sp macro="" textlink="">
      <xdr:nvSpPr>
        <xdr:cNvPr id="146" name="テキスト ボックス 145"/>
        <xdr:cNvSpPr txBox="1"/>
      </xdr:nvSpPr>
      <xdr:spPr>
        <a:xfrm>
          <a:off x="862965" y="994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1" name="直線コネクタ 170"/>
        <xdr:cNvCxnSpPr/>
      </xdr:nvCxnSpPr>
      <xdr:spPr>
        <a:xfrm flipV="1">
          <a:off x="46335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9080"/>
    <xdr:sp macro="" textlink="">
      <xdr:nvSpPr>
        <xdr:cNvPr id="172" name="民生費最小値テキスト"/>
        <xdr:cNvSpPr txBox="1"/>
      </xdr:nvSpPr>
      <xdr:spPr>
        <a:xfrm>
          <a:off x="468630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3" name="直線コネクタ 172"/>
        <xdr:cNvCxnSpPr/>
      </xdr:nvCxnSpPr>
      <xdr:spPr>
        <a:xfrm>
          <a:off x="4546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4" name="民生費最大値テキスト"/>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5" name="直線コネクタ 174"/>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6985</xdr:rowOff>
    </xdr:from>
    <xdr:to>
      <xdr:col>24</xdr:col>
      <xdr:colOff>63500</xdr:colOff>
      <xdr:row>78</xdr:row>
      <xdr:rowOff>22860</xdr:rowOff>
    </xdr:to>
    <xdr:cxnSp macro="">
      <xdr:nvCxnSpPr>
        <xdr:cNvPr id="176" name="直線コネクタ 175"/>
        <xdr:cNvCxnSpPr/>
      </xdr:nvCxnSpPr>
      <xdr:spPr>
        <a:xfrm flipV="1">
          <a:off x="3797300" y="133800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90170</xdr:rowOff>
    </xdr:from>
    <xdr:ext cx="598805" cy="259080"/>
    <xdr:sp macro="" textlink="">
      <xdr:nvSpPr>
        <xdr:cNvPr id="177" name="民生費平均値テキスト"/>
        <xdr:cNvSpPr txBox="1"/>
      </xdr:nvSpPr>
      <xdr:spPr>
        <a:xfrm>
          <a:off x="4686300" y="12777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168910</xdr:rowOff>
    </xdr:to>
    <xdr:sp macro="" textlink="">
      <xdr:nvSpPr>
        <xdr:cNvPr id="178" name="フローチャート: 判断 177"/>
        <xdr:cNvSpPr/>
      </xdr:nvSpPr>
      <xdr:spPr>
        <a:xfrm>
          <a:off x="4584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22860</xdr:rowOff>
    </xdr:from>
    <xdr:to>
      <xdr:col>19</xdr:col>
      <xdr:colOff>177800</xdr:colOff>
      <xdr:row>78</xdr:row>
      <xdr:rowOff>110490</xdr:rowOff>
    </xdr:to>
    <xdr:cxnSp macro="">
      <xdr:nvCxnSpPr>
        <xdr:cNvPr id="179" name="直線コネクタ 178"/>
        <xdr:cNvCxnSpPr/>
      </xdr:nvCxnSpPr>
      <xdr:spPr>
        <a:xfrm flipV="1">
          <a:off x="2908300" y="133959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80" name="フローチャート: 判断 179"/>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40640</xdr:rowOff>
    </xdr:from>
    <xdr:ext cx="598170" cy="258445"/>
    <xdr:sp macro="" textlink="">
      <xdr:nvSpPr>
        <xdr:cNvPr id="181" name="テキスト ボックス 180"/>
        <xdr:cNvSpPr txBox="1"/>
      </xdr:nvSpPr>
      <xdr:spPr>
        <a:xfrm>
          <a:off x="3497580" y="12727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99060</xdr:rowOff>
    </xdr:from>
    <xdr:to>
      <xdr:col>15</xdr:col>
      <xdr:colOff>50800</xdr:colOff>
      <xdr:row>78</xdr:row>
      <xdr:rowOff>110490</xdr:rowOff>
    </xdr:to>
    <xdr:cxnSp macro="">
      <xdr:nvCxnSpPr>
        <xdr:cNvPr id="182" name="直線コネクタ 181"/>
        <xdr:cNvCxnSpPr/>
      </xdr:nvCxnSpPr>
      <xdr:spPr>
        <a:xfrm>
          <a:off x="2019300" y="13472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3" name="フローチャート: 判断 182"/>
        <xdr:cNvSpPr/>
      </xdr:nvSpPr>
      <xdr:spPr>
        <a:xfrm>
          <a:off x="2857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128905</xdr:rowOff>
    </xdr:from>
    <xdr:ext cx="598170" cy="259080"/>
    <xdr:sp macro="" textlink="">
      <xdr:nvSpPr>
        <xdr:cNvPr id="184" name="テキスト ボックス 183"/>
        <xdr:cNvSpPr txBox="1"/>
      </xdr:nvSpPr>
      <xdr:spPr>
        <a:xfrm>
          <a:off x="2608580" y="12816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99060</xdr:rowOff>
    </xdr:from>
    <xdr:to>
      <xdr:col>10</xdr:col>
      <xdr:colOff>114300</xdr:colOff>
      <xdr:row>78</xdr:row>
      <xdr:rowOff>129540</xdr:rowOff>
    </xdr:to>
    <xdr:cxnSp macro="">
      <xdr:nvCxnSpPr>
        <xdr:cNvPr id="185" name="直線コネクタ 184"/>
        <xdr:cNvCxnSpPr/>
      </xdr:nvCxnSpPr>
      <xdr:spPr>
        <a:xfrm flipV="1">
          <a:off x="1130300" y="13472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6" name="フローチャート: 判断 185"/>
        <xdr:cNvSpPr/>
      </xdr:nvSpPr>
      <xdr:spPr>
        <a:xfrm>
          <a:off x="1968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132080</xdr:rowOff>
    </xdr:from>
    <xdr:ext cx="598170" cy="258445"/>
    <xdr:sp macro="" textlink="">
      <xdr:nvSpPr>
        <xdr:cNvPr id="187" name="テキスト ボックス 186"/>
        <xdr:cNvSpPr txBox="1"/>
      </xdr:nvSpPr>
      <xdr:spPr>
        <a:xfrm>
          <a:off x="1719580" y="12819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8" name="フローチャート: 判断 187"/>
        <xdr:cNvSpPr/>
      </xdr:nvSpPr>
      <xdr:spPr>
        <a:xfrm>
          <a:off x="1079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6985</xdr:rowOff>
    </xdr:from>
    <xdr:ext cx="598170" cy="258445"/>
    <xdr:sp macro="" textlink="">
      <xdr:nvSpPr>
        <xdr:cNvPr id="189" name="テキスト ボックス 188"/>
        <xdr:cNvSpPr txBox="1"/>
      </xdr:nvSpPr>
      <xdr:spPr>
        <a:xfrm>
          <a:off x="830580" y="12865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127635</xdr:rowOff>
    </xdr:from>
    <xdr:to>
      <xdr:col>24</xdr:col>
      <xdr:colOff>114300</xdr:colOff>
      <xdr:row>78</xdr:row>
      <xdr:rowOff>57785</xdr:rowOff>
    </xdr:to>
    <xdr:sp macro="" textlink="">
      <xdr:nvSpPr>
        <xdr:cNvPr id="195" name="楕円 194"/>
        <xdr:cNvSpPr/>
      </xdr:nvSpPr>
      <xdr:spPr>
        <a:xfrm>
          <a:off x="45847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106045</xdr:rowOff>
    </xdr:from>
    <xdr:ext cx="598805" cy="259080"/>
    <xdr:sp macro="" textlink="">
      <xdr:nvSpPr>
        <xdr:cNvPr id="196" name="民生費該当値テキスト"/>
        <xdr:cNvSpPr txBox="1"/>
      </xdr:nvSpPr>
      <xdr:spPr>
        <a:xfrm>
          <a:off x="4686300" y="13307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143510</xdr:rowOff>
    </xdr:from>
    <xdr:to>
      <xdr:col>20</xdr:col>
      <xdr:colOff>38100</xdr:colOff>
      <xdr:row>78</xdr:row>
      <xdr:rowOff>73660</xdr:rowOff>
    </xdr:to>
    <xdr:sp macro="" textlink="">
      <xdr:nvSpPr>
        <xdr:cNvPr id="197" name="楕円 196"/>
        <xdr:cNvSpPr/>
      </xdr:nvSpPr>
      <xdr:spPr>
        <a:xfrm>
          <a:off x="3746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64770</xdr:rowOff>
    </xdr:from>
    <xdr:ext cx="598170" cy="258445"/>
    <xdr:sp macro="" textlink="">
      <xdr:nvSpPr>
        <xdr:cNvPr id="198" name="テキスト ボックス 197"/>
        <xdr:cNvSpPr txBox="1"/>
      </xdr:nvSpPr>
      <xdr:spPr>
        <a:xfrm>
          <a:off x="3497580" y="13437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59690</xdr:rowOff>
    </xdr:from>
    <xdr:to>
      <xdr:col>15</xdr:col>
      <xdr:colOff>101600</xdr:colOff>
      <xdr:row>78</xdr:row>
      <xdr:rowOff>161290</xdr:rowOff>
    </xdr:to>
    <xdr:sp macro="" textlink="">
      <xdr:nvSpPr>
        <xdr:cNvPr id="199" name="楕円 198"/>
        <xdr:cNvSpPr/>
      </xdr:nvSpPr>
      <xdr:spPr>
        <a:xfrm>
          <a:off x="2857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152400</xdr:rowOff>
    </xdr:from>
    <xdr:ext cx="598170" cy="259080"/>
    <xdr:sp macro="" textlink="">
      <xdr:nvSpPr>
        <xdr:cNvPr id="200" name="テキスト ボックス 199"/>
        <xdr:cNvSpPr txBox="1"/>
      </xdr:nvSpPr>
      <xdr:spPr>
        <a:xfrm>
          <a:off x="2608580" y="13525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48260</xdr:rowOff>
    </xdr:from>
    <xdr:to>
      <xdr:col>10</xdr:col>
      <xdr:colOff>165100</xdr:colOff>
      <xdr:row>78</xdr:row>
      <xdr:rowOff>149860</xdr:rowOff>
    </xdr:to>
    <xdr:sp macro="" textlink="">
      <xdr:nvSpPr>
        <xdr:cNvPr id="201" name="楕円 200"/>
        <xdr:cNvSpPr/>
      </xdr:nvSpPr>
      <xdr:spPr>
        <a:xfrm>
          <a:off x="1968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140970</xdr:rowOff>
    </xdr:from>
    <xdr:ext cx="598170" cy="259080"/>
    <xdr:sp macro="" textlink="">
      <xdr:nvSpPr>
        <xdr:cNvPr id="202" name="テキスト ボックス 201"/>
        <xdr:cNvSpPr txBox="1"/>
      </xdr:nvSpPr>
      <xdr:spPr>
        <a:xfrm>
          <a:off x="1719580" y="13514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78740</xdr:rowOff>
    </xdr:from>
    <xdr:to>
      <xdr:col>6</xdr:col>
      <xdr:colOff>38100</xdr:colOff>
      <xdr:row>79</xdr:row>
      <xdr:rowOff>8890</xdr:rowOff>
    </xdr:to>
    <xdr:sp macro="" textlink="">
      <xdr:nvSpPr>
        <xdr:cNvPr id="203" name="楕円 202"/>
        <xdr:cNvSpPr/>
      </xdr:nvSpPr>
      <xdr:spPr>
        <a:xfrm>
          <a:off x="1079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171450</xdr:rowOff>
    </xdr:from>
    <xdr:ext cx="598170" cy="259080"/>
    <xdr:sp macro="" textlink="">
      <xdr:nvSpPr>
        <xdr:cNvPr id="204" name="テキスト ボックス 203"/>
        <xdr:cNvSpPr txBox="1"/>
      </xdr:nvSpPr>
      <xdr:spPr>
        <a:xfrm>
          <a:off x="830580" y="1354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23" name="テキスト ボックス 222"/>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20955</xdr:rowOff>
    </xdr:from>
    <xdr:to>
      <xdr:col>24</xdr:col>
      <xdr:colOff>62865</xdr:colOff>
      <xdr:row>98</xdr:row>
      <xdr:rowOff>162560</xdr:rowOff>
    </xdr:to>
    <xdr:cxnSp macro="">
      <xdr:nvCxnSpPr>
        <xdr:cNvPr id="227" name="直線コネクタ 226"/>
        <xdr:cNvCxnSpPr/>
      </xdr:nvCxnSpPr>
      <xdr:spPr>
        <a:xfrm flipV="1">
          <a:off x="4633595" y="156229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8445"/>
    <xdr:sp macro="" textlink="">
      <xdr:nvSpPr>
        <xdr:cNvPr id="228" name="衛生費最小値テキスト"/>
        <xdr:cNvSpPr txBox="1"/>
      </xdr:nvSpPr>
      <xdr:spPr>
        <a:xfrm>
          <a:off x="4686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29" name="直線コネクタ 228"/>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34670" cy="259080"/>
    <xdr:sp macro="" textlink="">
      <xdr:nvSpPr>
        <xdr:cNvPr id="230" name="衛生費最大値テキスト"/>
        <xdr:cNvSpPr txBox="1"/>
      </xdr:nvSpPr>
      <xdr:spPr>
        <a:xfrm>
          <a:off x="4686300" y="1539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91</xdr:row>
      <xdr:rowOff>20955</xdr:rowOff>
    </xdr:from>
    <xdr:to>
      <xdr:col>24</xdr:col>
      <xdr:colOff>152400</xdr:colOff>
      <xdr:row>91</xdr:row>
      <xdr:rowOff>20955</xdr:rowOff>
    </xdr:to>
    <xdr:cxnSp macro="">
      <xdr:nvCxnSpPr>
        <xdr:cNvPr id="231" name="直線コネクタ 230"/>
        <xdr:cNvCxnSpPr/>
      </xdr:nvCxnSpPr>
      <xdr:spPr>
        <a:xfrm>
          <a:off x="4546600" y="1562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109220</xdr:rowOff>
    </xdr:from>
    <xdr:to>
      <xdr:col>24</xdr:col>
      <xdr:colOff>63500</xdr:colOff>
      <xdr:row>98</xdr:row>
      <xdr:rowOff>127635</xdr:rowOff>
    </xdr:to>
    <xdr:cxnSp macro="">
      <xdr:nvCxnSpPr>
        <xdr:cNvPr id="232" name="直線コネクタ 231"/>
        <xdr:cNvCxnSpPr/>
      </xdr:nvCxnSpPr>
      <xdr:spPr>
        <a:xfrm flipV="1">
          <a:off x="3797300" y="169113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34670" cy="258445"/>
    <xdr:sp macro="" textlink="">
      <xdr:nvSpPr>
        <xdr:cNvPr id="233" name="衛生費平均値テキスト"/>
        <xdr:cNvSpPr txBox="1"/>
      </xdr:nvSpPr>
      <xdr:spPr>
        <a:xfrm>
          <a:off x="4686300" y="164312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4" name="フローチャート: 判断 233"/>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127635</xdr:rowOff>
    </xdr:from>
    <xdr:to>
      <xdr:col>19</xdr:col>
      <xdr:colOff>177800</xdr:colOff>
      <xdr:row>98</xdr:row>
      <xdr:rowOff>167005</xdr:rowOff>
    </xdr:to>
    <xdr:cxnSp macro="">
      <xdr:nvCxnSpPr>
        <xdr:cNvPr id="235" name="直線コネクタ 234"/>
        <xdr:cNvCxnSpPr/>
      </xdr:nvCxnSpPr>
      <xdr:spPr>
        <a:xfrm flipV="1">
          <a:off x="2908300" y="169297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145415</xdr:rowOff>
    </xdr:from>
    <xdr:to>
      <xdr:col>20</xdr:col>
      <xdr:colOff>38100</xdr:colOff>
      <xdr:row>97</xdr:row>
      <xdr:rowOff>75565</xdr:rowOff>
    </xdr:to>
    <xdr:sp macro="" textlink="">
      <xdr:nvSpPr>
        <xdr:cNvPr id="236" name="フローチャート: 判断 235"/>
        <xdr:cNvSpPr/>
      </xdr:nvSpPr>
      <xdr:spPr>
        <a:xfrm>
          <a:off x="3746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92075</xdr:rowOff>
    </xdr:from>
    <xdr:ext cx="534035" cy="259080"/>
    <xdr:sp macro="" textlink="">
      <xdr:nvSpPr>
        <xdr:cNvPr id="237" name="テキスト ボックス 236"/>
        <xdr:cNvSpPr txBox="1"/>
      </xdr:nvSpPr>
      <xdr:spPr>
        <a:xfrm>
          <a:off x="3529965" y="16379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167005</xdr:rowOff>
    </xdr:from>
    <xdr:to>
      <xdr:col>15</xdr:col>
      <xdr:colOff>50800</xdr:colOff>
      <xdr:row>98</xdr:row>
      <xdr:rowOff>167640</xdr:rowOff>
    </xdr:to>
    <xdr:cxnSp macro="">
      <xdr:nvCxnSpPr>
        <xdr:cNvPr id="238" name="直線コネクタ 237"/>
        <xdr:cNvCxnSpPr/>
      </xdr:nvCxnSpPr>
      <xdr:spPr>
        <a:xfrm flipV="1">
          <a:off x="2019300" y="16969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27305</xdr:rowOff>
    </xdr:from>
    <xdr:ext cx="534035" cy="259080"/>
    <xdr:sp macro="" textlink="">
      <xdr:nvSpPr>
        <xdr:cNvPr id="240" name="テキスト ボックス 239"/>
        <xdr:cNvSpPr txBox="1"/>
      </xdr:nvSpPr>
      <xdr:spPr>
        <a:xfrm>
          <a:off x="2640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77470</xdr:rowOff>
    </xdr:from>
    <xdr:to>
      <xdr:col>10</xdr:col>
      <xdr:colOff>114300</xdr:colOff>
      <xdr:row>98</xdr:row>
      <xdr:rowOff>167640</xdr:rowOff>
    </xdr:to>
    <xdr:cxnSp macro="">
      <xdr:nvCxnSpPr>
        <xdr:cNvPr id="241" name="直線コネクタ 240"/>
        <xdr:cNvCxnSpPr/>
      </xdr:nvCxnSpPr>
      <xdr:spPr>
        <a:xfrm>
          <a:off x="1130300" y="168795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2" name="フローチャート: 判断 241"/>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78105</xdr:rowOff>
    </xdr:from>
    <xdr:ext cx="534035" cy="258445"/>
    <xdr:sp macro="" textlink="">
      <xdr:nvSpPr>
        <xdr:cNvPr id="243" name="テキスト ボックス 242"/>
        <xdr:cNvSpPr txBox="1"/>
      </xdr:nvSpPr>
      <xdr:spPr>
        <a:xfrm>
          <a:off x="175196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138430</xdr:rowOff>
    </xdr:from>
    <xdr:to>
      <xdr:col>6</xdr:col>
      <xdr:colOff>38100</xdr:colOff>
      <xdr:row>97</xdr:row>
      <xdr:rowOff>68580</xdr:rowOff>
    </xdr:to>
    <xdr:sp macro="" textlink="">
      <xdr:nvSpPr>
        <xdr:cNvPr id="244" name="フローチャート: 判断 243"/>
        <xdr:cNvSpPr/>
      </xdr:nvSpPr>
      <xdr:spPr>
        <a:xfrm>
          <a:off x="107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85090</xdr:rowOff>
    </xdr:from>
    <xdr:ext cx="534035" cy="259080"/>
    <xdr:sp macro="" textlink="">
      <xdr:nvSpPr>
        <xdr:cNvPr id="245" name="テキスト ボックス 244"/>
        <xdr:cNvSpPr txBox="1"/>
      </xdr:nvSpPr>
      <xdr:spPr>
        <a:xfrm>
          <a:off x="86296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58420</xdr:rowOff>
    </xdr:from>
    <xdr:to>
      <xdr:col>24</xdr:col>
      <xdr:colOff>114300</xdr:colOff>
      <xdr:row>98</xdr:row>
      <xdr:rowOff>160020</xdr:rowOff>
    </xdr:to>
    <xdr:sp macro="" textlink="">
      <xdr:nvSpPr>
        <xdr:cNvPr id="251" name="楕円 250"/>
        <xdr:cNvSpPr/>
      </xdr:nvSpPr>
      <xdr:spPr>
        <a:xfrm>
          <a:off x="45847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144780</xdr:rowOff>
    </xdr:from>
    <xdr:ext cx="534670" cy="258445"/>
    <xdr:sp macro="" textlink="">
      <xdr:nvSpPr>
        <xdr:cNvPr id="252" name="衛生費該当値テキスト"/>
        <xdr:cNvSpPr txBox="1"/>
      </xdr:nvSpPr>
      <xdr:spPr>
        <a:xfrm>
          <a:off x="4686300" y="16775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76835</xdr:rowOff>
    </xdr:from>
    <xdr:to>
      <xdr:col>20</xdr:col>
      <xdr:colOff>38100</xdr:colOff>
      <xdr:row>99</xdr:row>
      <xdr:rowOff>6985</xdr:rowOff>
    </xdr:to>
    <xdr:sp macro="" textlink="">
      <xdr:nvSpPr>
        <xdr:cNvPr id="253" name="楕円 252"/>
        <xdr:cNvSpPr/>
      </xdr:nvSpPr>
      <xdr:spPr>
        <a:xfrm>
          <a:off x="3746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169545</xdr:rowOff>
    </xdr:from>
    <xdr:ext cx="534035" cy="258445"/>
    <xdr:sp macro="" textlink="">
      <xdr:nvSpPr>
        <xdr:cNvPr id="254" name="テキスト ボックス 253"/>
        <xdr:cNvSpPr txBox="1"/>
      </xdr:nvSpPr>
      <xdr:spPr>
        <a:xfrm>
          <a:off x="3529965" y="1697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116205</xdr:rowOff>
    </xdr:from>
    <xdr:to>
      <xdr:col>15</xdr:col>
      <xdr:colOff>101600</xdr:colOff>
      <xdr:row>99</xdr:row>
      <xdr:rowOff>46355</xdr:rowOff>
    </xdr:to>
    <xdr:sp macro="" textlink="">
      <xdr:nvSpPr>
        <xdr:cNvPr id="255" name="楕円 254"/>
        <xdr:cNvSpPr/>
      </xdr:nvSpPr>
      <xdr:spPr>
        <a:xfrm>
          <a:off x="2857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37465</xdr:rowOff>
    </xdr:from>
    <xdr:ext cx="534035" cy="259080"/>
    <xdr:sp macro="" textlink="">
      <xdr:nvSpPr>
        <xdr:cNvPr id="256" name="テキスト ボックス 255"/>
        <xdr:cNvSpPr txBox="1"/>
      </xdr:nvSpPr>
      <xdr:spPr>
        <a:xfrm>
          <a:off x="2640965" y="1701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116840</xdr:rowOff>
    </xdr:from>
    <xdr:to>
      <xdr:col>10</xdr:col>
      <xdr:colOff>165100</xdr:colOff>
      <xdr:row>99</xdr:row>
      <xdr:rowOff>46990</xdr:rowOff>
    </xdr:to>
    <xdr:sp macro="" textlink="">
      <xdr:nvSpPr>
        <xdr:cNvPr id="257" name="楕円 256"/>
        <xdr:cNvSpPr/>
      </xdr:nvSpPr>
      <xdr:spPr>
        <a:xfrm>
          <a:off x="1968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38100</xdr:rowOff>
    </xdr:from>
    <xdr:ext cx="534035" cy="259080"/>
    <xdr:sp macro="" textlink="">
      <xdr:nvSpPr>
        <xdr:cNvPr id="258" name="テキスト ボックス 257"/>
        <xdr:cNvSpPr txBox="1"/>
      </xdr:nvSpPr>
      <xdr:spPr>
        <a:xfrm>
          <a:off x="1751965" y="1701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26670</xdr:rowOff>
    </xdr:from>
    <xdr:to>
      <xdr:col>6</xdr:col>
      <xdr:colOff>38100</xdr:colOff>
      <xdr:row>98</xdr:row>
      <xdr:rowOff>128270</xdr:rowOff>
    </xdr:to>
    <xdr:sp macro="" textlink="">
      <xdr:nvSpPr>
        <xdr:cNvPr id="259" name="楕円 258"/>
        <xdr:cNvSpPr/>
      </xdr:nvSpPr>
      <xdr:spPr>
        <a:xfrm>
          <a:off x="1079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119380</xdr:rowOff>
    </xdr:from>
    <xdr:ext cx="534035" cy="259080"/>
    <xdr:sp macro="" textlink="">
      <xdr:nvSpPr>
        <xdr:cNvPr id="260" name="テキスト ボックス 259"/>
        <xdr:cNvSpPr txBox="1"/>
      </xdr:nvSpPr>
      <xdr:spPr>
        <a:xfrm>
          <a:off x="862965" y="1692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2" name="テキスト ボックス 271"/>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4" name="テキスト ボックス 273"/>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6" name="テキスト ボックス 275"/>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8" name="テキスト ボックス 277"/>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0" name="テキスト ボックス 279"/>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24765</xdr:rowOff>
    </xdr:from>
    <xdr:to>
      <xdr:col>54</xdr:col>
      <xdr:colOff>189865</xdr:colOff>
      <xdr:row>38</xdr:row>
      <xdr:rowOff>139700</xdr:rowOff>
    </xdr:to>
    <xdr:cxnSp macro="">
      <xdr:nvCxnSpPr>
        <xdr:cNvPr id="282" name="直線コネクタ 281"/>
        <xdr:cNvCxnSpPr/>
      </xdr:nvCxnSpPr>
      <xdr:spPr>
        <a:xfrm flipV="1">
          <a:off x="10475595" y="51682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3"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8445"/>
    <xdr:sp macro="" textlink="">
      <xdr:nvSpPr>
        <xdr:cNvPr id="285" name="労働費最大値テキスト"/>
        <xdr:cNvSpPr txBox="1"/>
      </xdr:nvSpPr>
      <xdr:spPr>
        <a:xfrm>
          <a:off x="10528300" y="4944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6" name="直線コネクタ 285"/>
        <xdr:cNvCxnSpPr/>
      </xdr:nvCxnSpPr>
      <xdr:spPr>
        <a:xfrm>
          <a:off x="10388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15875</xdr:rowOff>
    </xdr:to>
    <xdr:cxnSp macro="">
      <xdr:nvCxnSpPr>
        <xdr:cNvPr id="287" name="直線コネクタ 286"/>
        <xdr:cNvCxnSpPr/>
      </xdr:nvCxnSpPr>
      <xdr:spPr>
        <a:xfrm flipV="1">
          <a:off x="9639300" y="65303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103505</xdr:rowOff>
    </xdr:from>
    <xdr:ext cx="378460" cy="259080"/>
    <xdr:sp macro="" textlink="">
      <xdr:nvSpPr>
        <xdr:cNvPr id="288" name="労働費平均値テキスト"/>
        <xdr:cNvSpPr txBox="1"/>
      </xdr:nvSpPr>
      <xdr:spPr>
        <a:xfrm>
          <a:off x="10528300" y="6104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89" name="フローチャート: 判断 288"/>
        <xdr:cNvSpPr/>
      </xdr:nvSpPr>
      <xdr:spPr>
        <a:xfrm>
          <a:off x="10426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15875</xdr:rowOff>
    </xdr:from>
    <xdr:to>
      <xdr:col>50</xdr:col>
      <xdr:colOff>114300</xdr:colOff>
      <xdr:row>38</xdr:row>
      <xdr:rowOff>21590</xdr:rowOff>
    </xdr:to>
    <xdr:cxnSp macro="">
      <xdr:nvCxnSpPr>
        <xdr:cNvPr id="290" name="直線コネクタ 289"/>
        <xdr:cNvCxnSpPr/>
      </xdr:nvCxnSpPr>
      <xdr:spPr>
        <a:xfrm flipV="1">
          <a:off x="8750300" y="65309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1" name="フローチャート: 判断 290"/>
        <xdr:cNvSpPr/>
      </xdr:nvSpPr>
      <xdr:spPr>
        <a:xfrm>
          <a:off x="9588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9525</xdr:rowOff>
    </xdr:from>
    <xdr:ext cx="378460" cy="258445"/>
    <xdr:sp macro="" textlink="">
      <xdr:nvSpPr>
        <xdr:cNvPr id="292" name="テキスト ボックス 291"/>
        <xdr:cNvSpPr txBox="1"/>
      </xdr:nvSpPr>
      <xdr:spPr>
        <a:xfrm>
          <a:off x="9450070" y="6010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21590</xdr:rowOff>
    </xdr:from>
    <xdr:to>
      <xdr:col>45</xdr:col>
      <xdr:colOff>177800</xdr:colOff>
      <xdr:row>38</xdr:row>
      <xdr:rowOff>24130</xdr:rowOff>
    </xdr:to>
    <xdr:cxnSp macro="">
      <xdr:nvCxnSpPr>
        <xdr:cNvPr id="293" name="直線コネクタ 292"/>
        <xdr:cNvCxnSpPr/>
      </xdr:nvCxnSpPr>
      <xdr:spPr>
        <a:xfrm flipV="1">
          <a:off x="7861300" y="6536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4" name="フローチャート: 判断 293"/>
        <xdr:cNvSpPr/>
      </xdr:nvSpPr>
      <xdr:spPr>
        <a:xfrm>
          <a:off x="8699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170180</xdr:rowOff>
    </xdr:from>
    <xdr:ext cx="378460" cy="259080"/>
    <xdr:sp macro="" textlink="">
      <xdr:nvSpPr>
        <xdr:cNvPr id="295" name="テキスト ボックス 294"/>
        <xdr:cNvSpPr txBox="1"/>
      </xdr:nvSpPr>
      <xdr:spPr>
        <a:xfrm>
          <a:off x="8561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xdr:rowOff>
    </xdr:from>
    <xdr:to>
      <xdr:col>41</xdr:col>
      <xdr:colOff>50800</xdr:colOff>
      <xdr:row>38</xdr:row>
      <xdr:rowOff>24130</xdr:rowOff>
    </xdr:to>
    <xdr:cxnSp macro="">
      <xdr:nvCxnSpPr>
        <xdr:cNvPr id="296" name="直線コネクタ 295"/>
        <xdr:cNvCxnSpPr/>
      </xdr:nvCxnSpPr>
      <xdr:spPr>
        <a:xfrm>
          <a:off x="6972300" y="65290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168275</xdr:rowOff>
    </xdr:from>
    <xdr:to>
      <xdr:col>41</xdr:col>
      <xdr:colOff>101600</xdr:colOff>
      <xdr:row>36</xdr:row>
      <xdr:rowOff>98425</xdr:rowOff>
    </xdr:to>
    <xdr:sp macro="" textlink="">
      <xdr:nvSpPr>
        <xdr:cNvPr id="297" name="フローチャート: 判断 296"/>
        <xdr:cNvSpPr/>
      </xdr:nvSpPr>
      <xdr:spPr>
        <a:xfrm>
          <a:off x="7810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114935</xdr:rowOff>
    </xdr:from>
    <xdr:ext cx="378460" cy="259080"/>
    <xdr:sp macro="" textlink="">
      <xdr:nvSpPr>
        <xdr:cNvPr id="298" name="テキスト ボックス 297"/>
        <xdr:cNvSpPr txBox="1"/>
      </xdr:nvSpPr>
      <xdr:spPr>
        <a:xfrm>
          <a:off x="7672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299" name="フローチャート: 判断 298"/>
        <xdr:cNvSpPr/>
      </xdr:nvSpPr>
      <xdr:spPr>
        <a:xfrm>
          <a:off x="6921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137160</xdr:rowOff>
    </xdr:from>
    <xdr:ext cx="378460" cy="259080"/>
    <xdr:sp macro="" textlink="">
      <xdr:nvSpPr>
        <xdr:cNvPr id="300" name="テキスト ボックス 299"/>
        <xdr:cNvSpPr txBox="1"/>
      </xdr:nvSpPr>
      <xdr:spPr>
        <a:xfrm>
          <a:off x="6783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306" name="楕円 305"/>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50800</xdr:rowOff>
    </xdr:from>
    <xdr:ext cx="378460" cy="259080"/>
    <xdr:sp macro="" textlink="">
      <xdr:nvSpPr>
        <xdr:cNvPr id="307" name="労働費該当値テキスト"/>
        <xdr:cNvSpPr txBox="1"/>
      </xdr:nvSpPr>
      <xdr:spPr>
        <a:xfrm>
          <a:off x="1052830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136525</xdr:rowOff>
    </xdr:from>
    <xdr:to>
      <xdr:col>50</xdr:col>
      <xdr:colOff>165100</xdr:colOff>
      <xdr:row>38</xdr:row>
      <xdr:rowOff>66675</xdr:rowOff>
    </xdr:to>
    <xdr:sp macro="" textlink="">
      <xdr:nvSpPr>
        <xdr:cNvPr id="308" name="楕円 307"/>
        <xdr:cNvSpPr/>
      </xdr:nvSpPr>
      <xdr:spPr>
        <a:xfrm>
          <a:off x="958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57785</xdr:rowOff>
    </xdr:from>
    <xdr:ext cx="378460" cy="259080"/>
    <xdr:sp macro="" textlink="">
      <xdr:nvSpPr>
        <xdr:cNvPr id="309" name="テキスト ボックス 308"/>
        <xdr:cNvSpPr txBox="1"/>
      </xdr:nvSpPr>
      <xdr:spPr>
        <a:xfrm>
          <a:off x="9450070" y="6572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142240</xdr:rowOff>
    </xdr:from>
    <xdr:to>
      <xdr:col>46</xdr:col>
      <xdr:colOff>38100</xdr:colOff>
      <xdr:row>38</xdr:row>
      <xdr:rowOff>72390</xdr:rowOff>
    </xdr:to>
    <xdr:sp macro="" textlink="">
      <xdr:nvSpPr>
        <xdr:cNvPr id="310" name="楕円 309"/>
        <xdr:cNvSpPr/>
      </xdr:nvSpPr>
      <xdr:spPr>
        <a:xfrm>
          <a:off x="8699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63500</xdr:rowOff>
    </xdr:from>
    <xdr:ext cx="378460" cy="258445"/>
    <xdr:sp macro="" textlink="">
      <xdr:nvSpPr>
        <xdr:cNvPr id="311" name="テキスト ボックス 310"/>
        <xdr:cNvSpPr txBox="1"/>
      </xdr:nvSpPr>
      <xdr:spPr>
        <a:xfrm>
          <a:off x="8561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144780</xdr:rowOff>
    </xdr:from>
    <xdr:to>
      <xdr:col>41</xdr:col>
      <xdr:colOff>101600</xdr:colOff>
      <xdr:row>38</xdr:row>
      <xdr:rowOff>74930</xdr:rowOff>
    </xdr:to>
    <xdr:sp macro="" textlink="">
      <xdr:nvSpPr>
        <xdr:cNvPr id="312" name="楕円 311"/>
        <xdr:cNvSpPr/>
      </xdr:nvSpPr>
      <xdr:spPr>
        <a:xfrm>
          <a:off x="7810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66040</xdr:rowOff>
    </xdr:from>
    <xdr:ext cx="378460" cy="258445"/>
    <xdr:sp macro="" textlink="">
      <xdr:nvSpPr>
        <xdr:cNvPr id="313" name="テキスト ボックス 312"/>
        <xdr:cNvSpPr txBox="1"/>
      </xdr:nvSpPr>
      <xdr:spPr>
        <a:xfrm>
          <a:off x="7672070" y="6581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4" name="楕円 313"/>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55880</xdr:rowOff>
    </xdr:from>
    <xdr:ext cx="378460" cy="259080"/>
    <xdr:sp macro="" textlink="">
      <xdr:nvSpPr>
        <xdr:cNvPr id="315" name="テキスト ボックス 314"/>
        <xdr:cNvSpPr txBox="1"/>
      </xdr:nvSpPr>
      <xdr:spPr>
        <a:xfrm>
          <a:off x="6783070" y="6570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4" name="テキスト ボックス 323"/>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27" name="テキスト ボックス 326"/>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29" name="テキスト ボックス 328"/>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8445"/>
    <xdr:sp macro="" textlink="">
      <xdr:nvSpPr>
        <xdr:cNvPr id="331" name="テキスト ボックス 330"/>
        <xdr:cNvSpPr txBox="1"/>
      </xdr:nvSpPr>
      <xdr:spPr>
        <a:xfrm>
          <a:off x="6072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3" name="テキスト ボックス 332"/>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58</xdr:row>
      <xdr:rowOff>24130</xdr:rowOff>
    </xdr:to>
    <xdr:cxnSp macro="">
      <xdr:nvCxnSpPr>
        <xdr:cNvPr id="335" name="直線コネクタ 334"/>
        <xdr:cNvCxnSpPr/>
      </xdr:nvCxnSpPr>
      <xdr:spPr>
        <a:xfrm flipV="1">
          <a:off x="10475595" y="871029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313690" cy="259080"/>
    <xdr:sp macro="" textlink="">
      <xdr:nvSpPr>
        <xdr:cNvPr id="336" name="農林水産業費最小値テキスト"/>
        <xdr:cNvSpPr txBox="1"/>
      </xdr:nvSpPr>
      <xdr:spPr>
        <a:xfrm>
          <a:off x="10528300" y="997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7" name="直線コネクタ 336"/>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4670" cy="259080"/>
    <xdr:sp macro="" textlink="">
      <xdr:nvSpPr>
        <xdr:cNvPr id="338" name="農林水産業費最大値テキスト"/>
        <xdr:cNvSpPr txBox="1"/>
      </xdr:nvSpPr>
      <xdr:spPr>
        <a:xfrm>
          <a:off x="10528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39" name="直線コネクタ 338"/>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155575</xdr:rowOff>
    </xdr:from>
    <xdr:to>
      <xdr:col>55</xdr:col>
      <xdr:colOff>0</xdr:colOff>
      <xdr:row>57</xdr:row>
      <xdr:rowOff>158750</xdr:rowOff>
    </xdr:to>
    <xdr:cxnSp macro="">
      <xdr:nvCxnSpPr>
        <xdr:cNvPr id="340" name="直線コネクタ 339"/>
        <xdr:cNvCxnSpPr/>
      </xdr:nvCxnSpPr>
      <xdr:spPr>
        <a:xfrm>
          <a:off x="9639300" y="99282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97790</xdr:rowOff>
    </xdr:from>
    <xdr:ext cx="469900" cy="258445"/>
    <xdr:sp macro="" textlink="">
      <xdr:nvSpPr>
        <xdr:cNvPr id="341" name="農林水産業費平均値テキスト"/>
        <xdr:cNvSpPr txBox="1"/>
      </xdr:nvSpPr>
      <xdr:spPr>
        <a:xfrm>
          <a:off x="10528300" y="9527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2" name="フローチャート: 判断 341"/>
        <xdr:cNvSpPr/>
      </xdr:nvSpPr>
      <xdr:spPr>
        <a:xfrm>
          <a:off x="104267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146685</xdr:rowOff>
    </xdr:from>
    <xdr:to>
      <xdr:col>50</xdr:col>
      <xdr:colOff>114300</xdr:colOff>
      <xdr:row>57</xdr:row>
      <xdr:rowOff>155575</xdr:rowOff>
    </xdr:to>
    <xdr:cxnSp macro="">
      <xdr:nvCxnSpPr>
        <xdr:cNvPr id="343" name="直線コネクタ 342"/>
        <xdr:cNvCxnSpPr/>
      </xdr:nvCxnSpPr>
      <xdr:spPr>
        <a:xfrm>
          <a:off x="8750300" y="99193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4" name="フローチャート: 判断 343"/>
        <xdr:cNvSpPr/>
      </xdr:nvSpPr>
      <xdr:spPr>
        <a:xfrm>
          <a:off x="958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39370</xdr:rowOff>
    </xdr:from>
    <xdr:ext cx="469265" cy="259080"/>
    <xdr:sp macro="" textlink="">
      <xdr:nvSpPr>
        <xdr:cNvPr id="345" name="テキスト ボックス 344"/>
        <xdr:cNvSpPr txBox="1"/>
      </xdr:nvSpPr>
      <xdr:spPr>
        <a:xfrm>
          <a:off x="9404350" y="9469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146685</xdr:rowOff>
    </xdr:from>
    <xdr:to>
      <xdr:col>45</xdr:col>
      <xdr:colOff>177800</xdr:colOff>
      <xdr:row>57</xdr:row>
      <xdr:rowOff>163195</xdr:rowOff>
    </xdr:to>
    <xdr:cxnSp macro="">
      <xdr:nvCxnSpPr>
        <xdr:cNvPr id="346" name="直線コネクタ 345"/>
        <xdr:cNvCxnSpPr/>
      </xdr:nvCxnSpPr>
      <xdr:spPr>
        <a:xfrm flipV="1">
          <a:off x="7861300" y="99193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7" name="フローチャート: 判断 346"/>
        <xdr:cNvSpPr/>
      </xdr:nvSpPr>
      <xdr:spPr>
        <a:xfrm>
          <a:off x="869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36830</xdr:rowOff>
    </xdr:from>
    <xdr:ext cx="469265" cy="259080"/>
    <xdr:sp macro="" textlink="">
      <xdr:nvSpPr>
        <xdr:cNvPr id="348" name="テキスト ボックス 347"/>
        <xdr:cNvSpPr txBox="1"/>
      </xdr:nvSpPr>
      <xdr:spPr>
        <a:xfrm>
          <a:off x="8515350" y="9466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163195</xdr:rowOff>
    </xdr:from>
    <xdr:to>
      <xdr:col>41</xdr:col>
      <xdr:colOff>50800</xdr:colOff>
      <xdr:row>57</xdr:row>
      <xdr:rowOff>166370</xdr:rowOff>
    </xdr:to>
    <xdr:cxnSp macro="">
      <xdr:nvCxnSpPr>
        <xdr:cNvPr id="349" name="直線コネクタ 348"/>
        <xdr:cNvCxnSpPr/>
      </xdr:nvCxnSpPr>
      <xdr:spPr>
        <a:xfrm flipV="1">
          <a:off x="6972300" y="99358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50" name="フローチャート: 判断 349"/>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12065</xdr:rowOff>
    </xdr:from>
    <xdr:ext cx="469265" cy="259080"/>
    <xdr:sp macro="" textlink="">
      <xdr:nvSpPr>
        <xdr:cNvPr id="351" name="テキスト ボックス 350"/>
        <xdr:cNvSpPr txBox="1"/>
      </xdr:nvSpPr>
      <xdr:spPr>
        <a:xfrm>
          <a:off x="7626350" y="9441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2" name="フローチャート: 判断 351"/>
        <xdr:cNvSpPr/>
      </xdr:nvSpPr>
      <xdr:spPr>
        <a:xfrm>
          <a:off x="69215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36195</xdr:rowOff>
    </xdr:from>
    <xdr:ext cx="469265" cy="259080"/>
    <xdr:sp macro="" textlink="">
      <xdr:nvSpPr>
        <xdr:cNvPr id="353" name="テキスト ボックス 352"/>
        <xdr:cNvSpPr txBox="1"/>
      </xdr:nvSpPr>
      <xdr:spPr>
        <a:xfrm>
          <a:off x="6737350" y="9465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107950</xdr:rowOff>
    </xdr:from>
    <xdr:to>
      <xdr:col>55</xdr:col>
      <xdr:colOff>50800</xdr:colOff>
      <xdr:row>58</xdr:row>
      <xdr:rowOff>38100</xdr:rowOff>
    </xdr:to>
    <xdr:sp macro="" textlink="">
      <xdr:nvSpPr>
        <xdr:cNvPr id="359" name="楕円 358"/>
        <xdr:cNvSpPr/>
      </xdr:nvSpPr>
      <xdr:spPr>
        <a:xfrm>
          <a:off x="10426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22860</xdr:rowOff>
    </xdr:from>
    <xdr:ext cx="378460" cy="259080"/>
    <xdr:sp macro="" textlink="">
      <xdr:nvSpPr>
        <xdr:cNvPr id="360" name="農林水産業費該当値テキスト"/>
        <xdr:cNvSpPr txBox="1"/>
      </xdr:nvSpPr>
      <xdr:spPr>
        <a:xfrm>
          <a:off x="10528300" y="9795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104775</xdr:rowOff>
    </xdr:from>
    <xdr:to>
      <xdr:col>50</xdr:col>
      <xdr:colOff>165100</xdr:colOff>
      <xdr:row>58</xdr:row>
      <xdr:rowOff>34925</xdr:rowOff>
    </xdr:to>
    <xdr:sp macro="" textlink="">
      <xdr:nvSpPr>
        <xdr:cNvPr id="361" name="楕円 360"/>
        <xdr:cNvSpPr/>
      </xdr:nvSpPr>
      <xdr:spPr>
        <a:xfrm>
          <a:off x="9588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58</xdr:row>
      <xdr:rowOff>26035</xdr:rowOff>
    </xdr:from>
    <xdr:ext cx="378460" cy="259080"/>
    <xdr:sp macro="" textlink="">
      <xdr:nvSpPr>
        <xdr:cNvPr id="362" name="テキスト ボックス 361"/>
        <xdr:cNvSpPr txBox="1"/>
      </xdr:nvSpPr>
      <xdr:spPr>
        <a:xfrm>
          <a:off x="9450070" y="9970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95885</xdr:rowOff>
    </xdr:from>
    <xdr:to>
      <xdr:col>46</xdr:col>
      <xdr:colOff>38100</xdr:colOff>
      <xdr:row>58</xdr:row>
      <xdr:rowOff>26035</xdr:rowOff>
    </xdr:to>
    <xdr:sp macro="" textlink="">
      <xdr:nvSpPr>
        <xdr:cNvPr id="363" name="楕円 362"/>
        <xdr:cNvSpPr/>
      </xdr:nvSpPr>
      <xdr:spPr>
        <a:xfrm>
          <a:off x="8699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58</xdr:row>
      <xdr:rowOff>17780</xdr:rowOff>
    </xdr:from>
    <xdr:ext cx="378460" cy="258445"/>
    <xdr:sp macro="" textlink="">
      <xdr:nvSpPr>
        <xdr:cNvPr id="364" name="テキスト ボックス 363"/>
        <xdr:cNvSpPr txBox="1"/>
      </xdr:nvSpPr>
      <xdr:spPr>
        <a:xfrm>
          <a:off x="8561070" y="9961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112395</xdr:rowOff>
    </xdr:from>
    <xdr:to>
      <xdr:col>41</xdr:col>
      <xdr:colOff>101600</xdr:colOff>
      <xdr:row>58</xdr:row>
      <xdr:rowOff>42545</xdr:rowOff>
    </xdr:to>
    <xdr:sp macro="" textlink="">
      <xdr:nvSpPr>
        <xdr:cNvPr id="365" name="楕円 364"/>
        <xdr:cNvSpPr/>
      </xdr:nvSpPr>
      <xdr:spPr>
        <a:xfrm>
          <a:off x="7810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58</xdr:row>
      <xdr:rowOff>33655</xdr:rowOff>
    </xdr:from>
    <xdr:ext cx="378460" cy="258445"/>
    <xdr:sp macro="" textlink="">
      <xdr:nvSpPr>
        <xdr:cNvPr id="366" name="テキスト ボックス 365"/>
        <xdr:cNvSpPr txBox="1"/>
      </xdr:nvSpPr>
      <xdr:spPr>
        <a:xfrm>
          <a:off x="7672070" y="9977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114935</xdr:rowOff>
    </xdr:from>
    <xdr:to>
      <xdr:col>36</xdr:col>
      <xdr:colOff>165100</xdr:colOff>
      <xdr:row>58</xdr:row>
      <xdr:rowOff>45085</xdr:rowOff>
    </xdr:to>
    <xdr:sp macro="" textlink="">
      <xdr:nvSpPr>
        <xdr:cNvPr id="367" name="楕円 366"/>
        <xdr:cNvSpPr/>
      </xdr:nvSpPr>
      <xdr:spPr>
        <a:xfrm>
          <a:off x="692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58</xdr:row>
      <xdr:rowOff>36195</xdr:rowOff>
    </xdr:from>
    <xdr:ext cx="378460" cy="259080"/>
    <xdr:sp macro="" textlink="">
      <xdr:nvSpPr>
        <xdr:cNvPr id="368" name="テキスト ボックス 367"/>
        <xdr:cNvSpPr txBox="1"/>
      </xdr:nvSpPr>
      <xdr:spPr>
        <a:xfrm>
          <a:off x="6783070" y="9980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7" name="テキスト ボックス 37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0" name="テキスト ボックス 379"/>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2" name="テキスト ボックス 381"/>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6" name="テキスト ボックス 385"/>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0" name="テキスト ボックス 389"/>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88265</xdr:rowOff>
    </xdr:from>
    <xdr:to>
      <xdr:col>54</xdr:col>
      <xdr:colOff>189865</xdr:colOff>
      <xdr:row>79</xdr:row>
      <xdr:rowOff>54610</xdr:rowOff>
    </xdr:to>
    <xdr:cxnSp macro="">
      <xdr:nvCxnSpPr>
        <xdr:cNvPr id="394" name="直線コネクタ 393"/>
        <xdr:cNvCxnSpPr/>
      </xdr:nvCxnSpPr>
      <xdr:spPr>
        <a:xfrm flipV="1">
          <a:off x="10475595" y="120897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9900" cy="259080"/>
    <xdr:sp macro="" textlink="">
      <xdr:nvSpPr>
        <xdr:cNvPr id="395" name="商工費最小値テキスト"/>
        <xdr:cNvSpPr txBox="1"/>
      </xdr:nvSpPr>
      <xdr:spPr>
        <a:xfrm>
          <a:off x="10528300" y="1360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6" name="直線コネクタ 395"/>
        <xdr:cNvCxnSpPr/>
      </xdr:nvCxnSpPr>
      <xdr:spPr>
        <a:xfrm>
          <a:off x="10388600" y="1359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4670" cy="259080"/>
    <xdr:sp macro="" textlink="">
      <xdr:nvSpPr>
        <xdr:cNvPr id="397" name="商工費最大値テキスト"/>
        <xdr:cNvSpPr txBox="1"/>
      </xdr:nvSpPr>
      <xdr:spPr>
        <a:xfrm>
          <a:off x="10528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8" name="直線コネクタ 397"/>
        <xdr:cNvCxnSpPr/>
      </xdr:nvCxnSpPr>
      <xdr:spPr>
        <a:xfrm>
          <a:off x="10388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151765</xdr:rowOff>
    </xdr:from>
    <xdr:to>
      <xdr:col>55</xdr:col>
      <xdr:colOff>0</xdr:colOff>
      <xdr:row>79</xdr:row>
      <xdr:rowOff>47625</xdr:rowOff>
    </xdr:to>
    <xdr:cxnSp macro="">
      <xdr:nvCxnSpPr>
        <xdr:cNvPr id="399" name="直線コネクタ 398"/>
        <xdr:cNvCxnSpPr/>
      </xdr:nvCxnSpPr>
      <xdr:spPr>
        <a:xfrm flipV="1">
          <a:off x="9639300" y="1352486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19685</xdr:rowOff>
    </xdr:from>
    <xdr:ext cx="534670" cy="258445"/>
    <xdr:sp macro="" textlink="">
      <xdr:nvSpPr>
        <xdr:cNvPr id="400" name="商工費平均値テキスト"/>
        <xdr:cNvSpPr txBox="1"/>
      </xdr:nvSpPr>
      <xdr:spPr>
        <a:xfrm>
          <a:off x="10528300" y="13221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168275</xdr:rowOff>
    </xdr:from>
    <xdr:to>
      <xdr:col>55</xdr:col>
      <xdr:colOff>50800</xdr:colOff>
      <xdr:row>78</xdr:row>
      <xdr:rowOff>98425</xdr:rowOff>
    </xdr:to>
    <xdr:sp macro="" textlink="">
      <xdr:nvSpPr>
        <xdr:cNvPr id="401" name="フローチャート: 判断 400"/>
        <xdr:cNvSpPr/>
      </xdr:nvSpPr>
      <xdr:spPr>
        <a:xfrm>
          <a:off x="104267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46990</xdr:rowOff>
    </xdr:from>
    <xdr:to>
      <xdr:col>50</xdr:col>
      <xdr:colOff>114300</xdr:colOff>
      <xdr:row>79</xdr:row>
      <xdr:rowOff>47625</xdr:rowOff>
    </xdr:to>
    <xdr:cxnSp macro="">
      <xdr:nvCxnSpPr>
        <xdr:cNvPr id="402" name="直線コネクタ 401"/>
        <xdr:cNvCxnSpPr/>
      </xdr:nvCxnSpPr>
      <xdr:spPr>
        <a:xfrm>
          <a:off x="8750300" y="13591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3" name="フローチャート: 判断 402"/>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52070</xdr:rowOff>
    </xdr:from>
    <xdr:ext cx="469265" cy="258445"/>
    <xdr:sp macro="" textlink="">
      <xdr:nvSpPr>
        <xdr:cNvPr id="404" name="テキスト ボックス 403"/>
        <xdr:cNvSpPr txBox="1"/>
      </xdr:nvSpPr>
      <xdr:spPr>
        <a:xfrm>
          <a:off x="9404350" y="1325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46990</xdr:rowOff>
    </xdr:from>
    <xdr:to>
      <xdr:col>45</xdr:col>
      <xdr:colOff>177800</xdr:colOff>
      <xdr:row>79</xdr:row>
      <xdr:rowOff>47625</xdr:rowOff>
    </xdr:to>
    <xdr:cxnSp macro="">
      <xdr:nvCxnSpPr>
        <xdr:cNvPr id="405" name="直線コネクタ 404"/>
        <xdr:cNvCxnSpPr/>
      </xdr:nvCxnSpPr>
      <xdr:spPr>
        <a:xfrm flipV="1">
          <a:off x="7861300" y="13591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6" name="フローチャート: 判断 405"/>
        <xdr:cNvSpPr/>
      </xdr:nvSpPr>
      <xdr:spPr>
        <a:xfrm>
          <a:off x="8699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57150</xdr:rowOff>
    </xdr:from>
    <xdr:ext cx="469265" cy="259080"/>
    <xdr:sp macro="" textlink="">
      <xdr:nvSpPr>
        <xdr:cNvPr id="407" name="テキスト ボックス 406"/>
        <xdr:cNvSpPr txBox="1"/>
      </xdr:nvSpPr>
      <xdr:spPr>
        <a:xfrm>
          <a:off x="8515350" y="1325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47625</xdr:rowOff>
    </xdr:from>
    <xdr:to>
      <xdr:col>41</xdr:col>
      <xdr:colOff>50800</xdr:colOff>
      <xdr:row>79</xdr:row>
      <xdr:rowOff>47625</xdr:rowOff>
    </xdr:to>
    <xdr:cxnSp macro="">
      <xdr:nvCxnSpPr>
        <xdr:cNvPr id="408" name="直線コネクタ 407"/>
        <xdr:cNvCxnSpPr/>
      </xdr:nvCxnSpPr>
      <xdr:spPr>
        <a:xfrm>
          <a:off x="6972300" y="13592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09" name="フローチャート: 判断 408"/>
        <xdr:cNvSpPr/>
      </xdr:nvSpPr>
      <xdr:spPr>
        <a:xfrm>
          <a:off x="7810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41910</xdr:rowOff>
    </xdr:from>
    <xdr:ext cx="469265" cy="258445"/>
    <xdr:sp macro="" textlink="">
      <xdr:nvSpPr>
        <xdr:cNvPr id="410" name="テキスト ボックス 409"/>
        <xdr:cNvSpPr txBox="1"/>
      </xdr:nvSpPr>
      <xdr:spPr>
        <a:xfrm>
          <a:off x="7626350" y="13243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1" name="フローチャート: 判断 410"/>
        <xdr:cNvSpPr/>
      </xdr:nvSpPr>
      <xdr:spPr>
        <a:xfrm>
          <a:off x="692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61595</xdr:rowOff>
    </xdr:from>
    <xdr:ext cx="469265" cy="259080"/>
    <xdr:sp macro="" textlink="">
      <xdr:nvSpPr>
        <xdr:cNvPr id="412" name="テキスト ボックス 411"/>
        <xdr:cNvSpPr txBox="1"/>
      </xdr:nvSpPr>
      <xdr:spPr>
        <a:xfrm>
          <a:off x="6737350" y="13263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100965</xdr:rowOff>
    </xdr:from>
    <xdr:to>
      <xdr:col>55</xdr:col>
      <xdr:colOff>50800</xdr:colOff>
      <xdr:row>79</xdr:row>
      <xdr:rowOff>31115</xdr:rowOff>
    </xdr:to>
    <xdr:sp macro="" textlink="">
      <xdr:nvSpPr>
        <xdr:cNvPr id="418" name="楕円 417"/>
        <xdr:cNvSpPr/>
      </xdr:nvSpPr>
      <xdr:spPr>
        <a:xfrm>
          <a:off x="104267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15875</xdr:rowOff>
    </xdr:from>
    <xdr:ext cx="469900" cy="259080"/>
    <xdr:sp macro="" textlink="">
      <xdr:nvSpPr>
        <xdr:cNvPr id="419" name="商工費該当値テキスト"/>
        <xdr:cNvSpPr txBox="1"/>
      </xdr:nvSpPr>
      <xdr:spPr>
        <a:xfrm>
          <a:off x="10528300" y="1338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168275</xdr:rowOff>
    </xdr:from>
    <xdr:to>
      <xdr:col>50</xdr:col>
      <xdr:colOff>165100</xdr:colOff>
      <xdr:row>79</xdr:row>
      <xdr:rowOff>98425</xdr:rowOff>
    </xdr:to>
    <xdr:sp macro="" textlink="">
      <xdr:nvSpPr>
        <xdr:cNvPr id="420" name="楕円 419"/>
        <xdr:cNvSpPr/>
      </xdr:nvSpPr>
      <xdr:spPr>
        <a:xfrm>
          <a:off x="9588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89535</xdr:rowOff>
    </xdr:from>
    <xdr:ext cx="469265" cy="258445"/>
    <xdr:sp macro="" textlink="">
      <xdr:nvSpPr>
        <xdr:cNvPr id="421" name="テキスト ボックス 420"/>
        <xdr:cNvSpPr txBox="1"/>
      </xdr:nvSpPr>
      <xdr:spPr>
        <a:xfrm>
          <a:off x="9404350" y="13634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167640</xdr:rowOff>
    </xdr:from>
    <xdr:to>
      <xdr:col>46</xdr:col>
      <xdr:colOff>38100</xdr:colOff>
      <xdr:row>79</xdr:row>
      <xdr:rowOff>97790</xdr:rowOff>
    </xdr:to>
    <xdr:sp macro="" textlink="">
      <xdr:nvSpPr>
        <xdr:cNvPr id="422" name="楕円 421"/>
        <xdr:cNvSpPr/>
      </xdr:nvSpPr>
      <xdr:spPr>
        <a:xfrm>
          <a:off x="86995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88900</xdr:rowOff>
    </xdr:from>
    <xdr:ext cx="469265" cy="258445"/>
    <xdr:sp macro="" textlink="">
      <xdr:nvSpPr>
        <xdr:cNvPr id="423" name="テキスト ボックス 422"/>
        <xdr:cNvSpPr txBox="1"/>
      </xdr:nvSpPr>
      <xdr:spPr>
        <a:xfrm>
          <a:off x="8515350" y="13633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168275</xdr:rowOff>
    </xdr:from>
    <xdr:to>
      <xdr:col>41</xdr:col>
      <xdr:colOff>101600</xdr:colOff>
      <xdr:row>79</xdr:row>
      <xdr:rowOff>98425</xdr:rowOff>
    </xdr:to>
    <xdr:sp macro="" textlink="">
      <xdr:nvSpPr>
        <xdr:cNvPr id="424" name="楕円 423"/>
        <xdr:cNvSpPr/>
      </xdr:nvSpPr>
      <xdr:spPr>
        <a:xfrm>
          <a:off x="7810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89535</xdr:rowOff>
    </xdr:from>
    <xdr:ext cx="469265" cy="258445"/>
    <xdr:sp macro="" textlink="">
      <xdr:nvSpPr>
        <xdr:cNvPr id="425" name="テキスト ボックス 424"/>
        <xdr:cNvSpPr txBox="1"/>
      </xdr:nvSpPr>
      <xdr:spPr>
        <a:xfrm>
          <a:off x="7626350" y="13634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168275</xdr:rowOff>
    </xdr:from>
    <xdr:to>
      <xdr:col>36</xdr:col>
      <xdr:colOff>165100</xdr:colOff>
      <xdr:row>79</xdr:row>
      <xdr:rowOff>98425</xdr:rowOff>
    </xdr:to>
    <xdr:sp macro="" textlink="">
      <xdr:nvSpPr>
        <xdr:cNvPr id="426" name="楕円 425"/>
        <xdr:cNvSpPr/>
      </xdr:nvSpPr>
      <xdr:spPr>
        <a:xfrm>
          <a:off x="6921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89535</xdr:rowOff>
    </xdr:from>
    <xdr:ext cx="469265" cy="258445"/>
    <xdr:sp macro="" textlink="">
      <xdr:nvSpPr>
        <xdr:cNvPr id="427" name="テキスト ボックス 426"/>
        <xdr:cNvSpPr txBox="1"/>
      </xdr:nvSpPr>
      <xdr:spPr>
        <a:xfrm>
          <a:off x="6737350" y="13634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9" name="テキスト ボックス 438"/>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3" name="テキスト ボックス 442"/>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5" name="テキスト ボックス 444"/>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7" name="テキスト ボックス 44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65405</xdr:rowOff>
    </xdr:from>
    <xdr:to>
      <xdr:col>54</xdr:col>
      <xdr:colOff>189865</xdr:colOff>
      <xdr:row>98</xdr:row>
      <xdr:rowOff>76835</xdr:rowOff>
    </xdr:to>
    <xdr:cxnSp macro="">
      <xdr:nvCxnSpPr>
        <xdr:cNvPr id="451" name="直線コネクタ 450"/>
        <xdr:cNvCxnSpPr/>
      </xdr:nvCxnSpPr>
      <xdr:spPr>
        <a:xfrm flipV="1">
          <a:off x="10475595" y="1566735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4670" cy="259080"/>
    <xdr:sp macro="" textlink="">
      <xdr:nvSpPr>
        <xdr:cNvPr id="452" name="土木費最小値テキスト"/>
        <xdr:cNvSpPr txBox="1"/>
      </xdr:nvSpPr>
      <xdr:spPr>
        <a:xfrm>
          <a:off x="10528300" y="1688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3" name="直線コネクタ 452"/>
        <xdr:cNvCxnSpPr/>
      </xdr:nvCxnSpPr>
      <xdr:spPr>
        <a:xfrm>
          <a:off x="10388600" y="1687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8805" cy="259080"/>
    <xdr:sp macro="" textlink="">
      <xdr:nvSpPr>
        <xdr:cNvPr id="454" name="土木費最大値テキスト"/>
        <xdr:cNvSpPr txBox="1"/>
      </xdr:nvSpPr>
      <xdr:spPr>
        <a:xfrm>
          <a:off x="10528300" y="15442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5" name="直線コネクタ 454"/>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8890</xdr:rowOff>
    </xdr:from>
    <xdr:to>
      <xdr:col>55</xdr:col>
      <xdr:colOff>0</xdr:colOff>
      <xdr:row>98</xdr:row>
      <xdr:rowOff>17780</xdr:rowOff>
    </xdr:to>
    <xdr:cxnSp macro="">
      <xdr:nvCxnSpPr>
        <xdr:cNvPr id="456" name="直線コネクタ 455"/>
        <xdr:cNvCxnSpPr/>
      </xdr:nvCxnSpPr>
      <xdr:spPr>
        <a:xfrm>
          <a:off x="9639300" y="168109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670" cy="258445"/>
    <xdr:sp macro="" textlink="">
      <xdr:nvSpPr>
        <xdr:cNvPr id="457" name="土木費平均値テキスト"/>
        <xdr:cNvSpPr txBox="1"/>
      </xdr:nvSpPr>
      <xdr:spPr>
        <a:xfrm>
          <a:off x="10528300" y="16525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8" name="フローチャート: 判断 457"/>
        <xdr:cNvSpPr/>
      </xdr:nvSpPr>
      <xdr:spPr>
        <a:xfrm>
          <a:off x="10426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82550</xdr:rowOff>
    </xdr:from>
    <xdr:to>
      <xdr:col>50</xdr:col>
      <xdr:colOff>114300</xdr:colOff>
      <xdr:row>98</xdr:row>
      <xdr:rowOff>8890</xdr:rowOff>
    </xdr:to>
    <xdr:cxnSp macro="">
      <xdr:nvCxnSpPr>
        <xdr:cNvPr id="459" name="直線コネクタ 458"/>
        <xdr:cNvCxnSpPr/>
      </xdr:nvCxnSpPr>
      <xdr:spPr>
        <a:xfrm>
          <a:off x="8750300" y="167132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60" name="フローチャート: 判断 459"/>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166370</xdr:rowOff>
    </xdr:from>
    <xdr:ext cx="534035" cy="258445"/>
    <xdr:sp macro="" textlink="">
      <xdr:nvSpPr>
        <xdr:cNvPr id="461" name="テキスト ボックス 460"/>
        <xdr:cNvSpPr txBox="1"/>
      </xdr:nvSpPr>
      <xdr:spPr>
        <a:xfrm>
          <a:off x="9371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82550</xdr:rowOff>
    </xdr:from>
    <xdr:to>
      <xdr:col>45</xdr:col>
      <xdr:colOff>177800</xdr:colOff>
      <xdr:row>98</xdr:row>
      <xdr:rowOff>22225</xdr:rowOff>
    </xdr:to>
    <xdr:cxnSp macro="">
      <xdr:nvCxnSpPr>
        <xdr:cNvPr id="462" name="直線コネクタ 461"/>
        <xdr:cNvCxnSpPr/>
      </xdr:nvCxnSpPr>
      <xdr:spPr>
        <a:xfrm flipV="1">
          <a:off x="7861300" y="1671320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3" name="フローチャート: 判断 462"/>
        <xdr:cNvSpPr/>
      </xdr:nvSpPr>
      <xdr:spPr>
        <a:xfrm>
          <a:off x="8699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133350</xdr:rowOff>
    </xdr:from>
    <xdr:ext cx="534035" cy="258445"/>
    <xdr:sp macro="" textlink="">
      <xdr:nvSpPr>
        <xdr:cNvPr id="464" name="テキスト ボックス 463"/>
        <xdr:cNvSpPr txBox="1"/>
      </xdr:nvSpPr>
      <xdr:spPr>
        <a:xfrm>
          <a:off x="8482965" y="1676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7620</xdr:rowOff>
    </xdr:from>
    <xdr:to>
      <xdr:col>41</xdr:col>
      <xdr:colOff>50800</xdr:colOff>
      <xdr:row>98</xdr:row>
      <xdr:rowOff>22225</xdr:rowOff>
    </xdr:to>
    <xdr:cxnSp macro="">
      <xdr:nvCxnSpPr>
        <xdr:cNvPr id="465" name="直線コネクタ 464"/>
        <xdr:cNvCxnSpPr/>
      </xdr:nvCxnSpPr>
      <xdr:spPr>
        <a:xfrm>
          <a:off x="6972300" y="16809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6" name="フローチャート: 判断 465"/>
        <xdr:cNvSpPr/>
      </xdr:nvSpPr>
      <xdr:spPr>
        <a:xfrm>
          <a:off x="7810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6985</xdr:rowOff>
    </xdr:from>
    <xdr:ext cx="534035" cy="258445"/>
    <xdr:sp macro="" textlink="">
      <xdr:nvSpPr>
        <xdr:cNvPr id="467" name="テキスト ボックス 466"/>
        <xdr:cNvSpPr txBox="1"/>
      </xdr:nvSpPr>
      <xdr:spPr>
        <a:xfrm>
          <a:off x="7593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8" name="フローチャート: 判断 467"/>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7620</xdr:rowOff>
    </xdr:from>
    <xdr:ext cx="534035" cy="258445"/>
    <xdr:sp macro="" textlink="">
      <xdr:nvSpPr>
        <xdr:cNvPr id="469" name="テキスト ボックス 468"/>
        <xdr:cNvSpPr txBox="1"/>
      </xdr:nvSpPr>
      <xdr:spPr>
        <a:xfrm>
          <a:off x="6704965" y="16466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137795</xdr:rowOff>
    </xdr:from>
    <xdr:to>
      <xdr:col>55</xdr:col>
      <xdr:colOff>50800</xdr:colOff>
      <xdr:row>98</xdr:row>
      <xdr:rowOff>67945</xdr:rowOff>
    </xdr:to>
    <xdr:sp macro="" textlink="">
      <xdr:nvSpPr>
        <xdr:cNvPr id="475" name="楕円 474"/>
        <xdr:cNvSpPr/>
      </xdr:nvSpPr>
      <xdr:spPr>
        <a:xfrm>
          <a:off x="104267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52705</xdr:rowOff>
    </xdr:from>
    <xdr:ext cx="534670" cy="258445"/>
    <xdr:sp macro="" textlink="">
      <xdr:nvSpPr>
        <xdr:cNvPr id="476" name="土木費該当値テキスト"/>
        <xdr:cNvSpPr txBox="1"/>
      </xdr:nvSpPr>
      <xdr:spPr>
        <a:xfrm>
          <a:off x="10528300" y="16683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129540</xdr:rowOff>
    </xdr:from>
    <xdr:to>
      <xdr:col>50</xdr:col>
      <xdr:colOff>165100</xdr:colOff>
      <xdr:row>98</xdr:row>
      <xdr:rowOff>59690</xdr:rowOff>
    </xdr:to>
    <xdr:sp macro="" textlink="">
      <xdr:nvSpPr>
        <xdr:cNvPr id="477" name="楕円 476"/>
        <xdr:cNvSpPr/>
      </xdr:nvSpPr>
      <xdr:spPr>
        <a:xfrm>
          <a:off x="9588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50800</xdr:rowOff>
    </xdr:from>
    <xdr:ext cx="534035" cy="259080"/>
    <xdr:sp macro="" textlink="">
      <xdr:nvSpPr>
        <xdr:cNvPr id="478" name="テキスト ボックス 477"/>
        <xdr:cNvSpPr txBox="1"/>
      </xdr:nvSpPr>
      <xdr:spPr>
        <a:xfrm>
          <a:off x="9371965" y="1685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31750</xdr:rowOff>
    </xdr:from>
    <xdr:to>
      <xdr:col>46</xdr:col>
      <xdr:colOff>38100</xdr:colOff>
      <xdr:row>97</xdr:row>
      <xdr:rowOff>133350</xdr:rowOff>
    </xdr:to>
    <xdr:sp macro="" textlink="">
      <xdr:nvSpPr>
        <xdr:cNvPr id="479" name="楕円 478"/>
        <xdr:cNvSpPr/>
      </xdr:nvSpPr>
      <xdr:spPr>
        <a:xfrm>
          <a:off x="8699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149860</xdr:rowOff>
    </xdr:from>
    <xdr:ext cx="534035" cy="259080"/>
    <xdr:sp macro="" textlink="">
      <xdr:nvSpPr>
        <xdr:cNvPr id="480" name="テキスト ボックス 479"/>
        <xdr:cNvSpPr txBox="1"/>
      </xdr:nvSpPr>
      <xdr:spPr>
        <a:xfrm>
          <a:off x="8482965" y="1643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143510</xdr:rowOff>
    </xdr:from>
    <xdr:to>
      <xdr:col>41</xdr:col>
      <xdr:colOff>101600</xdr:colOff>
      <xdr:row>98</xdr:row>
      <xdr:rowOff>73025</xdr:rowOff>
    </xdr:to>
    <xdr:sp macro="" textlink="">
      <xdr:nvSpPr>
        <xdr:cNvPr id="481" name="楕円 480"/>
        <xdr:cNvSpPr/>
      </xdr:nvSpPr>
      <xdr:spPr>
        <a:xfrm>
          <a:off x="7810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64135</xdr:rowOff>
    </xdr:from>
    <xdr:ext cx="534035" cy="258445"/>
    <xdr:sp macro="" textlink="">
      <xdr:nvSpPr>
        <xdr:cNvPr id="482" name="テキスト ボックス 481"/>
        <xdr:cNvSpPr txBox="1"/>
      </xdr:nvSpPr>
      <xdr:spPr>
        <a:xfrm>
          <a:off x="7593965" y="1686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128270</xdr:rowOff>
    </xdr:from>
    <xdr:to>
      <xdr:col>36</xdr:col>
      <xdr:colOff>165100</xdr:colOff>
      <xdr:row>98</xdr:row>
      <xdr:rowOff>58420</xdr:rowOff>
    </xdr:to>
    <xdr:sp macro="" textlink="">
      <xdr:nvSpPr>
        <xdr:cNvPr id="483" name="楕円 482"/>
        <xdr:cNvSpPr/>
      </xdr:nvSpPr>
      <xdr:spPr>
        <a:xfrm>
          <a:off x="6921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49530</xdr:rowOff>
    </xdr:from>
    <xdr:ext cx="534035" cy="259080"/>
    <xdr:sp macro="" textlink="">
      <xdr:nvSpPr>
        <xdr:cNvPr id="484" name="テキスト ボックス 483"/>
        <xdr:cNvSpPr txBox="1"/>
      </xdr:nvSpPr>
      <xdr:spPr>
        <a:xfrm>
          <a:off x="6704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5" name="テキスト ボックス 494"/>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725" cy="259080"/>
    <xdr:sp macro="" textlink="">
      <xdr:nvSpPr>
        <xdr:cNvPr id="497" name="テキスト ボックス 496"/>
        <xdr:cNvSpPr txBox="1"/>
      </xdr:nvSpPr>
      <xdr:spPr>
        <a:xfrm>
          <a:off x="11978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1" name="テキスト ボックス 50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7" name="テキスト ボックス 506"/>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168910</xdr:rowOff>
    </xdr:from>
    <xdr:to>
      <xdr:col>85</xdr:col>
      <xdr:colOff>126365</xdr:colOff>
      <xdr:row>37</xdr:row>
      <xdr:rowOff>33655</xdr:rowOff>
    </xdr:to>
    <xdr:cxnSp macro="">
      <xdr:nvCxnSpPr>
        <xdr:cNvPr id="509" name="直線コネクタ 508"/>
        <xdr:cNvCxnSpPr/>
      </xdr:nvCxnSpPr>
      <xdr:spPr>
        <a:xfrm flipV="1">
          <a:off x="16317595" y="5140960"/>
          <a:ext cx="127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37465</xdr:rowOff>
    </xdr:from>
    <xdr:ext cx="469900" cy="259080"/>
    <xdr:sp macro="" textlink="">
      <xdr:nvSpPr>
        <xdr:cNvPr id="510" name="消防費最小値テキスト"/>
        <xdr:cNvSpPr txBox="1"/>
      </xdr:nvSpPr>
      <xdr:spPr>
        <a:xfrm>
          <a:off x="16370300" y="6381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33655</xdr:rowOff>
    </xdr:from>
    <xdr:to>
      <xdr:col>86</xdr:col>
      <xdr:colOff>25400</xdr:colOff>
      <xdr:row>37</xdr:row>
      <xdr:rowOff>33655</xdr:rowOff>
    </xdr:to>
    <xdr:cxnSp macro="">
      <xdr:nvCxnSpPr>
        <xdr:cNvPr id="511" name="直線コネクタ 510"/>
        <xdr:cNvCxnSpPr/>
      </xdr:nvCxnSpPr>
      <xdr:spPr>
        <a:xfrm>
          <a:off x="16230600" y="637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115570</xdr:rowOff>
    </xdr:from>
    <xdr:ext cx="534670" cy="259080"/>
    <xdr:sp macro="" textlink="">
      <xdr:nvSpPr>
        <xdr:cNvPr id="512" name="消防費最大値テキスト"/>
        <xdr:cNvSpPr txBox="1"/>
      </xdr:nvSpPr>
      <xdr:spPr>
        <a:xfrm>
          <a:off x="16370300" y="491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29</xdr:row>
      <xdr:rowOff>168910</xdr:rowOff>
    </xdr:from>
    <xdr:to>
      <xdr:col>86</xdr:col>
      <xdr:colOff>25400</xdr:colOff>
      <xdr:row>29</xdr:row>
      <xdr:rowOff>168910</xdr:rowOff>
    </xdr:to>
    <xdr:cxnSp macro="">
      <xdr:nvCxnSpPr>
        <xdr:cNvPr id="513" name="直線コネクタ 512"/>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33655</xdr:rowOff>
    </xdr:from>
    <xdr:to>
      <xdr:col>85</xdr:col>
      <xdr:colOff>127000</xdr:colOff>
      <xdr:row>37</xdr:row>
      <xdr:rowOff>86995</xdr:rowOff>
    </xdr:to>
    <xdr:cxnSp macro="">
      <xdr:nvCxnSpPr>
        <xdr:cNvPr id="514" name="直線コネクタ 513"/>
        <xdr:cNvCxnSpPr/>
      </xdr:nvCxnSpPr>
      <xdr:spPr>
        <a:xfrm flipV="1">
          <a:off x="15481300" y="637730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154940</xdr:rowOff>
    </xdr:from>
    <xdr:ext cx="534670" cy="258445"/>
    <xdr:sp macro="" textlink="">
      <xdr:nvSpPr>
        <xdr:cNvPr id="515" name="消防費平均値テキスト"/>
        <xdr:cNvSpPr txBox="1"/>
      </xdr:nvSpPr>
      <xdr:spPr>
        <a:xfrm>
          <a:off x="16370300" y="58127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34</xdr:row>
      <xdr:rowOff>132080</xdr:rowOff>
    </xdr:from>
    <xdr:to>
      <xdr:col>85</xdr:col>
      <xdr:colOff>177800</xdr:colOff>
      <xdr:row>35</xdr:row>
      <xdr:rowOff>61595</xdr:rowOff>
    </xdr:to>
    <xdr:sp macro="" textlink="">
      <xdr:nvSpPr>
        <xdr:cNvPr id="516" name="フローチャート: 判断 515"/>
        <xdr:cNvSpPr/>
      </xdr:nvSpPr>
      <xdr:spPr>
        <a:xfrm>
          <a:off x="1626870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86995</xdr:rowOff>
    </xdr:from>
    <xdr:to>
      <xdr:col>81</xdr:col>
      <xdr:colOff>50800</xdr:colOff>
      <xdr:row>37</xdr:row>
      <xdr:rowOff>122555</xdr:rowOff>
    </xdr:to>
    <xdr:cxnSp macro="">
      <xdr:nvCxnSpPr>
        <xdr:cNvPr id="517" name="直線コネクタ 516"/>
        <xdr:cNvCxnSpPr/>
      </xdr:nvCxnSpPr>
      <xdr:spPr>
        <a:xfrm flipV="1">
          <a:off x="14592300" y="64306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147955</xdr:rowOff>
    </xdr:from>
    <xdr:to>
      <xdr:col>81</xdr:col>
      <xdr:colOff>101600</xdr:colOff>
      <xdr:row>35</xdr:row>
      <xdr:rowOff>78105</xdr:rowOff>
    </xdr:to>
    <xdr:sp macro="" textlink="">
      <xdr:nvSpPr>
        <xdr:cNvPr id="518" name="フローチャート: 判断 517"/>
        <xdr:cNvSpPr/>
      </xdr:nvSpPr>
      <xdr:spPr>
        <a:xfrm>
          <a:off x="15430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94615</xdr:rowOff>
    </xdr:from>
    <xdr:ext cx="534035" cy="259080"/>
    <xdr:sp macro="" textlink="">
      <xdr:nvSpPr>
        <xdr:cNvPr id="519" name="テキスト ボックス 518"/>
        <xdr:cNvSpPr txBox="1"/>
      </xdr:nvSpPr>
      <xdr:spPr>
        <a:xfrm>
          <a:off x="15213965" y="5752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122555</xdr:rowOff>
    </xdr:from>
    <xdr:to>
      <xdr:col>76</xdr:col>
      <xdr:colOff>114300</xdr:colOff>
      <xdr:row>37</xdr:row>
      <xdr:rowOff>122555</xdr:rowOff>
    </xdr:to>
    <xdr:cxnSp macro="">
      <xdr:nvCxnSpPr>
        <xdr:cNvPr id="520" name="直線コネクタ 519"/>
        <xdr:cNvCxnSpPr/>
      </xdr:nvCxnSpPr>
      <xdr:spPr>
        <a:xfrm flipV="1">
          <a:off x="13703300" y="6466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17780</xdr:rowOff>
    </xdr:from>
    <xdr:to>
      <xdr:col>76</xdr:col>
      <xdr:colOff>165100</xdr:colOff>
      <xdr:row>35</xdr:row>
      <xdr:rowOff>118745</xdr:rowOff>
    </xdr:to>
    <xdr:sp macro="" textlink="">
      <xdr:nvSpPr>
        <xdr:cNvPr id="521" name="フローチャート: 判断 520"/>
        <xdr:cNvSpPr/>
      </xdr:nvSpPr>
      <xdr:spPr>
        <a:xfrm>
          <a:off x="14541500" y="601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135255</xdr:rowOff>
    </xdr:from>
    <xdr:ext cx="534035" cy="258445"/>
    <xdr:sp macro="" textlink="">
      <xdr:nvSpPr>
        <xdr:cNvPr id="522" name="テキスト ボックス 521"/>
        <xdr:cNvSpPr txBox="1"/>
      </xdr:nvSpPr>
      <xdr:spPr>
        <a:xfrm>
          <a:off x="14324965" y="5793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121285</xdr:rowOff>
    </xdr:from>
    <xdr:to>
      <xdr:col>71</xdr:col>
      <xdr:colOff>177800</xdr:colOff>
      <xdr:row>37</xdr:row>
      <xdr:rowOff>122555</xdr:rowOff>
    </xdr:to>
    <xdr:cxnSp macro="">
      <xdr:nvCxnSpPr>
        <xdr:cNvPr id="523" name="直線コネクタ 522"/>
        <xdr:cNvCxnSpPr/>
      </xdr:nvCxnSpPr>
      <xdr:spPr>
        <a:xfrm>
          <a:off x="12814300" y="6464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24765</xdr:rowOff>
    </xdr:from>
    <xdr:to>
      <xdr:col>72</xdr:col>
      <xdr:colOff>38100</xdr:colOff>
      <xdr:row>35</xdr:row>
      <xdr:rowOff>126365</xdr:rowOff>
    </xdr:to>
    <xdr:sp macro="" textlink="">
      <xdr:nvSpPr>
        <xdr:cNvPr id="524" name="フローチャート: 判断 523"/>
        <xdr:cNvSpPr/>
      </xdr:nvSpPr>
      <xdr:spPr>
        <a:xfrm>
          <a:off x="136525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143510</xdr:rowOff>
    </xdr:from>
    <xdr:ext cx="534035" cy="258445"/>
    <xdr:sp macro="" textlink="">
      <xdr:nvSpPr>
        <xdr:cNvPr id="525" name="テキスト ボックス 524"/>
        <xdr:cNvSpPr txBox="1"/>
      </xdr:nvSpPr>
      <xdr:spPr>
        <a:xfrm>
          <a:off x="13435965" y="5801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29210</xdr:rowOff>
    </xdr:from>
    <xdr:to>
      <xdr:col>67</xdr:col>
      <xdr:colOff>101600</xdr:colOff>
      <xdr:row>35</xdr:row>
      <xdr:rowOff>130175</xdr:rowOff>
    </xdr:to>
    <xdr:sp macro="" textlink="">
      <xdr:nvSpPr>
        <xdr:cNvPr id="526" name="フローチャート: 判断 525"/>
        <xdr:cNvSpPr/>
      </xdr:nvSpPr>
      <xdr:spPr>
        <a:xfrm>
          <a:off x="12763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146685</xdr:rowOff>
    </xdr:from>
    <xdr:ext cx="534035" cy="258445"/>
    <xdr:sp macro="" textlink="">
      <xdr:nvSpPr>
        <xdr:cNvPr id="527" name="テキスト ボックス 526"/>
        <xdr:cNvSpPr txBox="1"/>
      </xdr:nvSpPr>
      <xdr:spPr>
        <a:xfrm>
          <a:off x="12546965" y="5804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154940</xdr:rowOff>
    </xdr:from>
    <xdr:to>
      <xdr:col>85</xdr:col>
      <xdr:colOff>177800</xdr:colOff>
      <xdr:row>37</xdr:row>
      <xdr:rowOff>84455</xdr:rowOff>
    </xdr:to>
    <xdr:sp macro="" textlink="">
      <xdr:nvSpPr>
        <xdr:cNvPr id="533" name="楕円 532"/>
        <xdr:cNvSpPr/>
      </xdr:nvSpPr>
      <xdr:spPr>
        <a:xfrm>
          <a:off x="16268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69215</xdr:rowOff>
    </xdr:from>
    <xdr:ext cx="469900" cy="259080"/>
    <xdr:sp macro="" textlink="">
      <xdr:nvSpPr>
        <xdr:cNvPr id="534" name="消防費該当値テキスト"/>
        <xdr:cNvSpPr txBox="1"/>
      </xdr:nvSpPr>
      <xdr:spPr>
        <a:xfrm>
          <a:off x="16370300" y="624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36195</xdr:rowOff>
    </xdr:from>
    <xdr:to>
      <xdr:col>81</xdr:col>
      <xdr:colOff>101600</xdr:colOff>
      <xdr:row>37</xdr:row>
      <xdr:rowOff>137795</xdr:rowOff>
    </xdr:to>
    <xdr:sp macro="" textlink="">
      <xdr:nvSpPr>
        <xdr:cNvPr id="535" name="楕円 534"/>
        <xdr:cNvSpPr/>
      </xdr:nvSpPr>
      <xdr:spPr>
        <a:xfrm>
          <a:off x="15430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128905</xdr:rowOff>
    </xdr:from>
    <xdr:ext cx="469265" cy="259080"/>
    <xdr:sp macro="" textlink="">
      <xdr:nvSpPr>
        <xdr:cNvPr id="536" name="テキスト ボックス 535"/>
        <xdr:cNvSpPr txBox="1"/>
      </xdr:nvSpPr>
      <xdr:spPr>
        <a:xfrm>
          <a:off x="15246350" y="6472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71755</xdr:rowOff>
    </xdr:from>
    <xdr:to>
      <xdr:col>76</xdr:col>
      <xdr:colOff>165100</xdr:colOff>
      <xdr:row>38</xdr:row>
      <xdr:rowOff>1905</xdr:rowOff>
    </xdr:to>
    <xdr:sp macro="" textlink="">
      <xdr:nvSpPr>
        <xdr:cNvPr id="537" name="楕円 536"/>
        <xdr:cNvSpPr/>
      </xdr:nvSpPr>
      <xdr:spPr>
        <a:xfrm>
          <a:off x="14541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164465</xdr:rowOff>
    </xdr:from>
    <xdr:ext cx="469265" cy="259080"/>
    <xdr:sp macro="" textlink="">
      <xdr:nvSpPr>
        <xdr:cNvPr id="538" name="テキスト ボックス 537"/>
        <xdr:cNvSpPr txBox="1"/>
      </xdr:nvSpPr>
      <xdr:spPr>
        <a:xfrm>
          <a:off x="14357350" y="6508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71755</xdr:rowOff>
    </xdr:from>
    <xdr:to>
      <xdr:col>72</xdr:col>
      <xdr:colOff>38100</xdr:colOff>
      <xdr:row>38</xdr:row>
      <xdr:rowOff>1905</xdr:rowOff>
    </xdr:to>
    <xdr:sp macro="" textlink="">
      <xdr:nvSpPr>
        <xdr:cNvPr id="539" name="楕円 538"/>
        <xdr:cNvSpPr/>
      </xdr:nvSpPr>
      <xdr:spPr>
        <a:xfrm>
          <a:off x="13652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164465</xdr:rowOff>
    </xdr:from>
    <xdr:ext cx="469265" cy="259080"/>
    <xdr:sp macro="" textlink="">
      <xdr:nvSpPr>
        <xdr:cNvPr id="540" name="テキスト ボックス 539"/>
        <xdr:cNvSpPr txBox="1"/>
      </xdr:nvSpPr>
      <xdr:spPr>
        <a:xfrm>
          <a:off x="13468350" y="6508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70485</xdr:rowOff>
    </xdr:from>
    <xdr:to>
      <xdr:col>67</xdr:col>
      <xdr:colOff>101600</xdr:colOff>
      <xdr:row>38</xdr:row>
      <xdr:rowOff>635</xdr:rowOff>
    </xdr:to>
    <xdr:sp macro="" textlink="">
      <xdr:nvSpPr>
        <xdr:cNvPr id="541" name="楕円 540"/>
        <xdr:cNvSpPr/>
      </xdr:nvSpPr>
      <xdr:spPr>
        <a:xfrm>
          <a:off x="12763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163195</xdr:rowOff>
    </xdr:from>
    <xdr:ext cx="469265" cy="259080"/>
    <xdr:sp macro="" textlink="">
      <xdr:nvSpPr>
        <xdr:cNvPr id="542" name="テキスト ボックス 541"/>
        <xdr:cNvSpPr txBox="1"/>
      </xdr:nvSpPr>
      <xdr:spPr>
        <a:xfrm>
          <a:off x="12579350" y="6506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8445"/>
    <xdr:sp macro="" textlink="">
      <xdr:nvSpPr>
        <xdr:cNvPr id="555" name="テキスト ボックス 554"/>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8445"/>
    <xdr:sp macro="" textlink="">
      <xdr:nvSpPr>
        <xdr:cNvPr id="557" name="テキスト ボックス 556"/>
        <xdr:cNvSpPr txBox="1"/>
      </xdr:nvSpPr>
      <xdr:spPr>
        <a:xfrm>
          <a:off x="11914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8445"/>
    <xdr:sp macro="" textlink="">
      <xdr:nvSpPr>
        <xdr:cNvPr id="559" name="テキスト ボックス 558"/>
        <xdr:cNvSpPr txBox="1"/>
      </xdr:nvSpPr>
      <xdr:spPr>
        <a:xfrm>
          <a:off x="11914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8445"/>
    <xdr:sp macro="" textlink="">
      <xdr:nvSpPr>
        <xdr:cNvPr id="561" name="テキスト ボックス 560"/>
        <xdr:cNvSpPr txBox="1"/>
      </xdr:nvSpPr>
      <xdr:spPr>
        <a:xfrm>
          <a:off x="11914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5" name="直線コネクタ 564"/>
        <xdr:cNvCxnSpPr/>
      </xdr:nvCxnSpPr>
      <xdr:spPr>
        <a:xfrm flipV="1">
          <a:off x="1631759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42545</xdr:rowOff>
    </xdr:from>
    <xdr:ext cx="534670" cy="258445"/>
    <xdr:sp macro="" textlink="">
      <xdr:nvSpPr>
        <xdr:cNvPr id="566" name="教育費最小値テキスト"/>
        <xdr:cNvSpPr txBox="1"/>
      </xdr:nvSpPr>
      <xdr:spPr>
        <a:xfrm>
          <a:off x="16370300" y="9815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7" name="直線コネクタ 566"/>
        <xdr:cNvCxnSpPr/>
      </xdr:nvCxnSpPr>
      <xdr:spPr>
        <a:xfrm>
          <a:off x="16230600" y="981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29210</xdr:rowOff>
    </xdr:from>
    <xdr:ext cx="534670" cy="258445"/>
    <xdr:sp macro="" textlink="">
      <xdr:nvSpPr>
        <xdr:cNvPr id="568" name="教育費最大値テキスト"/>
        <xdr:cNvSpPr txBox="1"/>
      </xdr:nvSpPr>
      <xdr:spPr>
        <a:xfrm>
          <a:off x="16370300" y="8430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9" name="直線コネクタ 568"/>
        <xdr:cNvCxnSpPr/>
      </xdr:nvCxnSpPr>
      <xdr:spPr>
        <a:xfrm>
          <a:off x="16230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60960</xdr:rowOff>
    </xdr:from>
    <xdr:to>
      <xdr:col>85</xdr:col>
      <xdr:colOff>127000</xdr:colOff>
      <xdr:row>56</xdr:row>
      <xdr:rowOff>43180</xdr:rowOff>
    </xdr:to>
    <xdr:cxnSp macro="">
      <xdr:nvCxnSpPr>
        <xdr:cNvPr id="570" name="直線コネクタ 569"/>
        <xdr:cNvCxnSpPr/>
      </xdr:nvCxnSpPr>
      <xdr:spPr>
        <a:xfrm flipV="1">
          <a:off x="15481300" y="9147810"/>
          <a:ext cx="8382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40640</xdr:rowOff>
    </xdr:from>
    <xdr:ext cx="534670" cy="258445"/>
    <xdr:sp macro="" textlink="">
      <xdr:nvSpPr>
        <xdr:cNvPr id="571" name="教育費平均値テキスト"/>
        <xdr:cNvSpPr txBox="1"/>
      </xdr:nvSpPr>
      <xdr:spPr>
        <a:xfrm>
          <a:off x="16370300" y="9298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177800</xdr:colOff>
      <xdr:row>54</xdr:row>
      <xdr:rowOff>163830</xdr:rowOff>
    </xdr:to>
    <xdr:sp macro="" textlink="">
      <xdr:nvSpPr>
        <xdr:cNvPr id="572" name="フローチャート: 判断 571"/>
        <xdr:cNvSpPr/>
      </xdr:nvSpPr>
      <xdr:spPr>
        <a:xfrm>
          <a:off x="162687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43180</xdr:rowOff>
    </xdr:from>
    <xdr:to>
      <xdr:col>81</xdr:col>
      <xdr:colOff>50800</xdr:colOff>
      <xdr:row>56</xdr:row>
      <xdr:rowOff>93345</xdr:rowOff>
    </xdr:to>
    <xdr:cxnSp macro="">
      <xdr:nvCxnSpPr>
        <xdr:cNvPr id="573" name="直線コネクタ 572"/>
        <xdr:cNvCxnSpPr/>
      </xdr:nvCxnSpPr>
      <xdr:spPr>
        <a:xfrm flipV="1">
          <a:off x="14592300" y="96443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4" name="フローチャート: 判断 573"/>
        <xdr:cNvSpPr/>
      </xdr:nvSpPr>
      <xdr:spPr>
        <a:xfrm>
          <a:off x="1543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159385</xdr:rowOff>
    </xdr:from>
    <xdr:ext cx="534035" cy="258445"/>
    <xdr:sp macro="" textlink="">
      <xdr:nvSpPr>
        <xdr:cNvPr id="575" name="テキスト ボックス 574"/>
        <xdr:cNvSpPr txBox="1"/>
      </xdr:nvSpPr>
      <xdr:spPr>
        <a:xfrm>
          <a:off x="15213965" y="924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74930</xdr:rowOff>
    </xdr:from>
    <xdr:to>
      <xdr:col>76</xdr:col>
      <xdr:colOff>114300</xdr:colOff>
      <xdr:row>56</xdr:row>
      <xdr:rowOff>93345</xdr:rowOff>
    </xdr:to>
    <xdr:cxnSp macro="">
      <xdr:nvCxnSpPr>
        <xdr:cNvPr id="576" name="直線コネクタ 575"/>
        <xdr:cNvCxnSpPr/>
      </xdr:nvCxnSpPr>
      <xdr:spPr>
        <a:xfrm>
          <a:off x="13703300" y="96761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7" name="フローチャート: 判断 576"/>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99060</xdr:rowOff>
    </xdr:from>
    <xdr:ext cx="534035" cy="258445"/>
    <xdr:sp macro="" textlink="">
      <xdr:nvSpPr>
        <xdr:cNvPr id="578" name="テキスト ボックス 577"/>
        <xdr:cNvSpPr txBox="1"/>
      </xdr:nvSpPr>
      <xdr:spPr>
        <a:xfrm>
          <a:off x="14324965" y="9357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74930</xdr:rowOff>
    </xdr:from>
    <xdr:to>
      <xdr:col>71</xdr:col>
      <xdr:colOff>177800</xdr:colOff>
      <xdr:row>57</xdr:row>
      <xdr:rowOff>87630</xdr:rowOff>
    </xdr:to>
    <xdr:cxnSp macro="">
      <xdr:nvCxnSpPr>
        <xdr:cNvPr id="579" name="直線コネクタ 578"/>
        <xdr:cNvCxnSpPr/>
      </xdr:nvCxnSpPr>
      <xdr:spPr>
        <a:xfrm flipV="1">
          <a:off x="12814300" y="967613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80" name="フローチャート: 判断 579"/>
        <xdr:cNvSpPr/>
      </xdr:nvSpPr>
      <xdr:spPr>
        <a:xfrm>
          <a:off x="13652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83185</xdr:rowOff>
    </xdr:from>
    <xdr:ext cx="534035" cy="259080"/>
    <xdr:sp macro="" textlink="">
      <xdr:nvSpPr>
        <xdr:cNvPr id="581" name="テキスト ボックス 580"/>
        <xdr:cNvSpPr txBox="1"/>
      </xdr:nvSpPr>
      <xdr:spPr>
        <a:xfrm>
          <a:off x="13435965" y="9341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82" name="フローチャート: 判断 581"/>
        <xdr:cNvSpPr/>
      </xdr:nvSpPr>
      <xdr:spPr>
        <a:xfrm>
          <a:off x="12763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122555</xdr:rowOff>
    </xdr:from>
    <xdr:ext cx="534035" cy="258445"/>
    <xdr:sp macro="" textlink="">
      <xdr:nvSpPr>
        <xdr:cNvPr id="583" name="テキスト ボックス 582"/>
        <xdr:cNvSpPr txBox="1"/>
      </xdr:nvSpPr>
      <xdr:spPr>
        <a:xfrm>
          <a:off x="12546965" y="9380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10160</xdr:rowOff>
    </xdr:from>
    <xdr:to>
      <xdr:col>85</xdr:col>
      <xdr:colOff>177800</xdr:colOff>
      <xdr:row>53</xdr:row>
      <xdr:rowOff>111760</xdr:rowOff>
    </xdr:to>
    <xdr:sp macro="" textlink="">
      <xdr:nvSpPr>
        <xdr:cNvPr id="589" name="楕円 588"/>
        <xdr:cNvSpPr/>
      </xdr:nvSpPr>
      <xdr:spPr>
        <a:xfrm>
          <a:off x="162687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33020</xdr:rowOff>
    </xdr:from>
    <xdr:ext cx="534670" cy="259080"/>
    <xdr:sp macro="" textlink="">
      <xdr:nvSpPr>
        <xdr:cNvPr id="590" name="教育費該当値テキスト"/>
        <xdr:cNvSpPr txBox="1"/>
      </xdr:nvSpPr>
      <xdr:spPr>
        <a:xfrm>
          <a:off x="16370300" y="8948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163830</xdr:rowOff>
    </xdr:from>
    <xdr:to>
      <xdr:col>81</xdr:col>
      <xdr:colOff>101600</xdr:colOff>
      <xdr:row>56</xdr:row>
      <xdr:rowOff>93980</xdr:rowOff>
    </xdr:to>
    <xdr:sp macro="" textlink="">
      <xdr:nvSpPr>
        <xdr:cNvPr id="591" name="楕円 590"/>
        <xdr:cNvSpPr/>
      </xdr:nvSpPr>
      <xdr:spPr>
        <a:xfrm>
          <a:off x="15430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85090</xdr:rowOff>
    </xdr:from>
    <xdr:ext cx="534035" cy="259080"/>
    <xdr:sp macro="" textlink="">
      <xdr:nvSpPr>
        <xdr:cNvPr id="592" name="テキスト ボックス 591"/>
        <xdr:cNvSpPr txBox="1"/>
      </xdr:nvSpPr>
      <xdr:spPr>
        <a:xfrm>
          <a:off x="1521396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42545</xdr:rowOff>
    </xdr:from>
    <xdr:to>
      <xdr:col>76</xdr:col>
      <xdr:colOff>165100</xdr:colOff>
      <xdr:row>56</xdr:row>
      <xdr:rowOff>144145</xdr:rowOff>
    </xdr:to>
    <xdr:sp macro="" textlink="">
      <xdr:nvSpPr>
        <xdr:cNvPr id="593" name="楕円 592"/>
        <xdr:cNvSpPr/>
      </xdr:nvSpPr>
      <xdr:spPr>
        <a:xfrm>
          <a:off x="14541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135255</xdr:rowOff>
    </xdr:from>
    <xdr:ext cx="534035" cy="258445"/>
    <xdr:sp macro="" textlink="">
      <xdr:nvSpPr>
        <xdr:cNvPr id="594" name="テキスト ボックス 593"/>
        <xdr:cNvSpPr txBox="1"/>
      </xdr:nvSpPr>
      <xdr:spPr>
        <a:xfrm>
          <a:off x="14324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24130</xdr:rowOff>
    </xdr:from>
    <xdr:to>
      <xdr:col>72</xdr:col>
      <xdr:colOff>38100</xdr:colOff>
      <xdr:row>56</xdr:row>
      <xdr:rowOff>125730</xdr:rowOff>
    </xdr:to>
    <xdr:sp macro="" textlink="">
      <xdr:nvSpPr>
        <xdr:cNvPr id="595" name="楕円 594"/>
        <xdr:cNvSpPr/>
      </xdr:nvSpPr>
      <xdr:spPr>
        <a:xfrm>
          <a:off x="13652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116840</xdr:rowOff>
    </xdr:from>
    <xdr:ext cx="534035" cy="259080"/>
    <xdr:sp macro="" textlink="">
      <xdr:nvSpPr>
        <xdr:cNvPr id="596" name="テキスト ボックス 595"/>
        <xdr:cNvSpPr txBox="1"/>
      </xdr:nvSpPr>
      <xdr:spPr>
        <a:xfrm>
          <a:off x="13435965" y="9718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36830</xdr:rowOff>
    </xdr:from>
    <xdr:to>
      <xdr:col>67</xdr:col>
      <xdr:colOff>101600</xdr:colOff>
      <xdr:row>57</xdr:row>
      <xdr:rowOff>138430</xdr:rowOff>
    </xdr:to>
    <xdr:sp macro="" textlink="">
      <xdr:nvSpPr>
        <xdr:cNvPr id="597" name="楕円 596"/>
        <xdr:cNvSpPr/>
      </xdr:nvSpPr>
      <xdr:spPr>
        <a:xfrm>
          <a:off x="12763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129540</xdr:rowOff>
    </xdr:from>
    <xdr:ext cx="534035" cy="259080"/>
    <xdr:sp macro="" textlink="">
      <xdr:nvSpPr>
        <xdr:cNvPr id="598" name="テキスト ボックス 597"/>
        <xdr:cNvSpPr txBox="1"/>
      </xdr:nvSpPr>
      <xdr:spPr>
        <a:xfrm>
          <a:off x="12546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12" name="テキスト ボックス 611"/>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4" name="テキスト ボックス 61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0" name="テキスト ボックス 619"/>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22" name="直線コネクタ 621"/>
        <xdr:cNvCxnSpPr/>
      </xdr:nvCxnSpPr>
      <xdr:spPr>
        <a:xfrm flipV="1">
          <a:off x="1631759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165100</xdr:rowOff>
    </xdr:from>
    <xdr:ext cx="534670" cy="259080"/>
    <xdr:sp macro="" textlink="">
      <xdr:nvSpPr>
        <xdr:cNvPr id="625" name="災害復旧費最大値テキスト"/>
        <xdr:cNvSpPr txBox="1"/>
      </xdr:nvSpPr>
      <xdr:spPr>
        <a:xfrm>
          <a:off x="16370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6" name="直線コネクタ 625"/>
        <xdr:cNvCxnSpPr/>
      </xdr:nvCxnSpPr>
      <xdr:spPr>
        <a:xfrm>
          <a:off x="16230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20320</xdr:rowOff>
    </xdr:from>
    <xdr:to>
      <xdr:col>85</xdr:col>
      <xdr:colOff>127000</xdr:colOff>
      <xdr:row>79</xdr:row>
      <xdr:rowOff>44450</xdr:rowOff>
    </xdr:to>
    <xdr:cxnSp macro="">
      <xdr:nvCxnSpPr>
        <xdr:cNvPr id="627" name="直線コネクタ 626"/>
        <xdr:cNvCxnSpPr/>
      </xdr:nvCxnSpPr>
      <xdr:spPr>
        <a:xfrm>
          <a:off x="15481300" y="135648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8445"/>
    <xdr:sp macro="" textlink="">
      <xdr:nvSpPr>
        <xdr:cNvPr id="628" name="災害復旧費平均値テキスト"/>
        <xdr:cNvSpPr txBox="1"/>
      </xdr:nvSpPr>
      <xdr:spPr>
        <a:xfrm>
          <a:off x="16370300" y="13310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29" name="フローチャート: 判断 628"/>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19685</xdr:rowOff>
    </xdr:from>
    <xdr:to>
      <xdr:col>81</xdr:col>
      <xdr:colOff>50800</xdr:colOff>
      <xdr:row>79</xdr:row>
      <xdr:rowOff>20320</xdr:rowOff>
    </xdr:to>
    <xdr:cxnSp macro="">
      <xdr:nvCxnSpPr>
        <xdr:cNvPr id="630" name="直線コネクタ 629"/>
        <xdr:cNvCxnSpPr/>
      </xdr:nvCxnSpPr>
      <xdr:spPr>
        <a:xfrm>
          <a:off x="14592300" y="13564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170815</xdr:rowOff>
    </xdr:to>
    <xdr:sp macro="" textlink="">
      <xdr:nvSpPr>
        <xdr:cNvPr id="631" name="フローチャート: 判断 630"/>
        <xdr:cNvSpPr/>
      </xdr:nvSpPr>
      <xdr:spPr>
        <a:xfrm>
          <a:off x="15430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xdr:rowOff>
    </xdr:from>
    <xdr:ext cx="469265" cy="259080"/>
    <xdr:sp macro="" textlink="">
      <xdr:nvSpPr>
        <xdr:cNvPr id="632" name="テキスト ボックス 631"/>
        <xdr:cNvSpPr txBox="1"/>
      </xdr:nvSpPr>
      <xdr:spPr>
        <a:xfrm>
          <a:off x="15246350" y="13217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19685</xdr:rowOff>
    </xdr:from>
    <xdr:to>
      <xdr:col>76</xdr:col>
      <xdr:colOff>114300</xdr:colOff>
      <xdr:row>79</xdr:row>
      <xdr:rowOff>44450</xdr:rowOff>
    </xdr:to>
    <xdr:cxnSp macro="">
      <xdr:nvCxnSpPr>
        <xdr:cNvPr id="633" name="直線コネクタ 632"/>
        <xdr:cNvCxnSpPr/>
      </xdr:nvCxnSpPr>
      <xdr:spPr>
        <a:xfrm flipV="1">
          <a:off x="13703300" y="135642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4" name="フローチャート: 判断 633"/>
        <xdr:cNvSpPr/>
      </xdr:nvSpPr>
      <xdr:spPr>
        <a:xfrm>
          <a:off x="1454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4445</xdr:rowOff>
    </xdr:from>
    <xdr:ext cx="469265" cy="259080"/>
    <xdr:sp macro="" textlink="">
      <xdr:nvSpPr>
        <xdr:cNvPr id="635" name="テキスト ボックス 634"/>
        <xdr:cNvSpPr txBox="1"/>
      </xdr:nvSpPr>
      <xdr:spPr>
        <a:xfrm>
          <a:off x="14357350" y="13206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7" name="フローチャート: 判断 636"/>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74930</xdr:rowOff>
    </xdr:from>
    <xdr:ext cx="378460" cy="258445"/>
    <xdr:sp macro="" textlink="">
      <xdr:nvSpPr>
        <xdr:cNvPr id="638" name="テキスト ボックス 637"/>
        <xdr:cNvSpPr txBox="1"/>
      </xdr:nvSpPr>
      <xdr:spPr>
        <a:xfrm>
          <a:off x="13514070" y="13276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9" name="フローチャート: 判断 638"/>
        <xdr:cNvSpPr/>
      </xdr:nvSpPr>
      <xdr:spPr>
        <a:xfrm>
          <a:off x="12763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69850</xdr:rowOff>
    </xdr:from>
    <xdr:ext cx="378460" cy="259080"/>
    <xdr:sp macro="" textlink="">
      <xdr:nvSpPr>
        <xdr:cNvPr id="640" name="テキスト ボックス 639"/>
        <xdr:cNvSpPr txBox="1"/>
      </xdr:nvSpPr>
      <xdr:spPr>
        <a:xfrm>
          <a:off x="12625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7"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48" name="楕円 647"/>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62230</xdr:rowOff>
    </xdr:from>
    <xdr:ext cx="378460" cy="259080"/>
    <xdr:sp macro="" textlink="">
      <xdr:nvSpPr>
        <xdr:cNvPr id="649" name="テキスト ボックス 648"/>
        <xdr:cNvSpPr txBox="1"/>
      </xdr:nvSpPr>
      <xdr:spPr>
        <a:xfrm>
          <a:off x="15292070" y="13606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140335</xdr:rowOff>
    </xdr:from>
    <xdr:to>
      <xdr:col>76</xdr:col>
      <xdr:colOff>165100</xdr:colOff>
      <xdr:row>79</xdr:row>
      <xdr:rowOff>70485</xdr:rowOff>
    </xdr:to>
    <xdr:sp macro="" textlink="">
      <xdr:nvSpPr>
        <xdr:cNvPr id="650" name="楕円 649"/>
        <xdr:cNvSpPr/>
      </xdr:nvSpPr>
      <xdr:spPr>
        <a:xfrm>
          <a:off x="14541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61595</xdr:rowOff>
    </xdr:from>
    <xdr:ext cx="378460" cy="259080"/>
    <xdr:sp macro="" textlink="">
      <xdr:nvSpPr>
        <xdr:cNvPr id="651" name="テキスト ボックス 650"/>
        <xdr:cNvSpPr txBox="1"/>
      </xdr:nvSpPr>
      <xdr:spPr>
        <a:xfrm>
          <a:off x="14403070" y="13606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53" name="テキスト ボックス 652"/>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55" name="テキスト ボックス 654"/>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285" cy="258445"/>
    <xdr:sp macro="" textlink="">
      <xdr:nvSpPr>
        <xdr:cNvPr id="666" name="テキスト ボックス 665"/>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8" name="テキスト ボックス 667"/>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0" name="テキスト ボックス 669"/>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2" name="テキスト ボックス 671"/>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4" name="テキスト ボックス 673"/>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6" name="テキスト ボックス 675"/>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8" name="テキスト ボックス 677"/>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80" name="テキスト ボックス 679"/>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125730</xdr:rowOff>
    </xdr:from>
    <xdr:to>
      <xdr:col>85</xdr:col>
      <xdr:colOff>126365</xdr:colOff>
      <xdr:row>98</xdr:row>
      <xdr:rowOff>158115</xdr:rowOff>
    </xdr:to>
    <xdr:cxnSp macro="">
      <xdr:nvCxnSpPr>
        <xdr:cNvPr id="682" name="直線コネクタ 681"/>
        <xdr:cNvCxnSpPr/>
      </xdr:nvCxnSpPr>
      <xdr:spPr>
        <a:xfrm flipV="1">
          <a:off x="16317595" y="15384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161925</xdr:rowOff>
    </xdr:from>
    <xdr:ext cx="534670" cy="259080"/>
    <xdr:sp macro="" textlink="">
      <xdr:nvSpPr>
        <xdr:cNvPr id="683" name="公債費最小値テキスト"/>
        <xdr:cNvSpPr txBox="1"/>
      </xdr:nvSpPr>
      <xdr:spPr>
        <a:xfrm>
          <a:off x="16370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158115</xdr:rowOff>
    </xdr:from>
    <xdr:to>
      <xdr:col>86</xdr:col>
      <xdr:colOff>25400</xdr:colOff>
      <xdr:row>98</xdr:row>
      <xdr:rowOff>158115</xdr:rowOff>
    </xdr:to>
    <xdr:cxnSp macro="">
      <xdr:nvCxnSpPr>
        <xdr:cNvPr id="684" name="直線コネクタ 683"/>
        <xdr:cNvCxnSpPr/>
      </xdr:nvCxnSpPr>
      <xdr:spPr>
        <a:xfrm>
          <a:off x="16230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72390</xdr:rowOff>
    </xdr:from>
    <xdr:ext cx="534670" cy="259080"/>
    <xdr:sp macro="" textlink="">
      <xdr:nvSpPr>
        <xdr:cNvPr id="685" name="公債費最大値テキスト"/>
        <xdr:cNvSpPr txBox="1"/>
      </xdr:nvSpPr>
      <xdr:spPr>
        <a:xfrm>
          <a:off x="16370300"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89</xdr:row>
      <xdr:rowOff>125730</xdr:rowOff>
    </xdr:from>
    <xdr:to>
      <xdr:col>86</xdr:col>
      <xdr:colOff>25400</xdr:colOff>
      <xdr:row>89</xdr:row>
      <xdr:rowOff>125730</xdr:rowOff>
    </xdr:to>
    <xdr:cxnSp macro="">
      <xdr:nvCxnSpPr>
        <xdr:cNvPr id="686" name="直線コネクタ 685"/>
        <xdr:cNvCxnSpPr/>
      </xdr:nvCxnSpPr>
      <xdr:spPr>
        <a:xfrm>
          <a:off x="16230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125730</xdr:rowOff>
    </xdr:from>
    <xdr:to>
      <xdr:col>85</xdr:col>
      <xdr:colOff>127000</xdr:colOff>
      <xdr:row>96</xdr:row>
      <xdr:rowOff>133350</xdr:rowOff>
    </xdr:to>
    <xdr:cxnSp macro="">
      <xdr:nvCxnSpPr>
        <xdr:cNvPr id="687" name="直線コネクタ 686"/>
        <xdr:cNvCxnSpPr/>
      </xdr:nvCxnSpPr>
      <xdr:spPr>
        <a:xfrm flipV="1">
          <a:off x="15481300" y="16584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33655</xdr:rowOff>
    </xdr:from>
    <xdr:ext cx="534670" cy="258445"/>
    <xdr:sp macro="" textlink="">
      <xdr:nvSpPr>
        <xdr:cNvPr id="688" name="公債費平均値テキスト"/>
        <xdr:cNvSpPr txBox="1"/>
      </xdr:nvSpPr>
      <xdr:spPr>
        <a:xfrm>
          <a:off x="16370300" y="161499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10795</xdr:rowOff>
    </xdr:from>
    <xdr:to>
      <xdr:col>85</xdr:col>
      <xdr:colOff>177800</xdr:colOff>
      <xdr:row>95</xdr:row>
      <xdr:rowOff>112395</xdr:rowOff>
    </xdr:to>
    <xdr:sp macro="" textlink="">
      <xdr:nvSpPr>
        <xdr:cNvPr id="689" name="フローチャート: 判断 688"/>
        <xdr:cNvSpPr/>
      </xdr:nvSpPr>
      <xdr:spPr>
        <a:xfrm>
          <a:off x="162687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132715</xdr:rowOff>
    </xdr:from>
    <xdr:to>
      <xdr:col>81</xdr:col>
      <xdr:colOff>50800</xdr:colOff>
      <xdr:row>96</xdr:row>
      <xdr:rowOff>133350</xdr:rowOff>
    </xdr:to>
    <xdr:cxnSp macro="">
      <xdr:nvCxnSpPr>
        <xdr:cNvPr id="690" name="直線コネクタ 689"/>
        <xdr:cNvCxnSpPr/>
      </xdr:nvCxnSpPr>
      <xdr:spPr>
        <a:xfrm>
          <a:off x="14592300" y="165919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691" name="フローチャート: 判断 690"/>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140970</xdr:rowOff>
    </xdr:from>
    <xdr:ext cx="534035" cy="259080"/>
    <xdr:sp macro="" textlink="">
      <xdr:nvSpPr>
        <xdr:cNvPr id="692" name="テキスト ボックス 691"/>
        <xdr:cNvSpPr txBox="1"/>
      </xdr:nvSpPr>
      <xdr:spPr>
        <a:xfrm>
          <a:off x="15213965" y="16085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132715</xdr:rowOff>
    </xdr:from>
    <xdr:to>
      <xdr:col>76</xdr:col>
      <xdr:colOff>114300</xdr:colOff>
      <xdr:row>96</xdr:row>
      <xdr:rowOff>138430</xdr:rowOff>
    </xdr:to>
    <xdr:cxnSp macro="">
      <xdr:nvCxnSpPr>
        <xdr:cNvPr id="693" name="直線コネクタ 692"/>
        <xdr:cNvCxnSpPr/>
      </xdr:nvCxnSpPr>
      <xdr:spPr>
        <a:xfrm flipV="1">
          <a:off x="13703300" y="165919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161925</xdr:rowOff>
    </xdr:from>
    <xdr:to>
      <xdr:col>76</xdr:col>
      <xdr:colOff>165100</xdr:colOff>
      <xdr:row>95</xdr:row>
      <xdr:rowOff>92075</xdr:rowOff>
    </xdr:to>
    <xdr:sp macro="" textlink="">
      <xdr:nvSpPr>
        <xdr:cNvPr id="694" name="フローチャート: 判断 693"/>
        <xdr:cNvSpPr/>
      </xdr:nvSpPr>
      <xdr:spPr>
        <a:xfrm>
          <a:off x="14541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109220</xdr:rowOff>
    </xdr:from>
    <xdr:ext cx="534035" cy="258445"/>
    <xdr:sp macro="" textlink="">
      <xdr:nvSpPr>
        <xdr:cNvPr id="695" name="テキスト ボックス 694"/>
        <xdr:cNvSpPr txBox="1"/>
      </xdr:nvSpPr>
      <xdr:spPr>
        <a:xfrm>
          <a:off x="14324965" y="1605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138430</xdr:rowOff>
    </xdr:from>
    <xdr:to>
      <xdr:col>71</xdr:col>
      <xdr:colOff>177800</xdr:colOff>
      <xdr:row>97</xdr:row>
      <xdr:rowOff>8890</xdr:rowOff>
    </xdr:to>
    <xdr:cxnSp macro="">
      <xdr:nvCxnSpPr>
        <xdr:cNvPr id="696" name="直線コネクタ 695"/>
        <xdr:cNvCxnSpPr/>
      </xdr:nvCxnSpPr>
      <xdr:spPr>
        <a:xfrm flipV="1">
          <a:off x="12814300" y="165976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137795</xdr:rowOff>
    </xdr:from>
    <xdr:to>
      <xdr:col>72</xdr:col>
      <xdr:colOff>38100</xdr:colOff>
      <xdr:row>95</xdr:row>
      <xdr:rowOff>67945</xdr:rowOff>
    </xdr:to>
    <xdr:sp macro="" textlink="">
      <xdr:nvSpPr>
        <xdr:cNvPr id="697" name="フローチャート: 判断 696"/>
        <xdr:cNvSpPr/>
      </xdr:nvSpPr>
      <xdr:spPr>
        <a:xfrm>
          <a:off x="13652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84455</xdr:rowOff>
    </xdr:from>
    <xdr:ext cx="534035" cy="259080"/>
    <xdr:sp macro="" textlink="">
      <xdr:nvSpPr>
        <xdr:cNvPr id="698" name="テキスト ボックス 697"/>
        <xdr:cNvSpPr txBox="1"/>
      </xdr:nvSpPr>
      <xdr:spPr>
        <a:xfrm>
          <a:off x="13435965" y="16029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93980</xdr:rowOff>
    </xdr:from>
    <xdr:to>
      <xdr:col>67</xdr:col>
      <xdr:colOff>101600</xdr:colOff>
      <xdr:row>95</xdr:row>
      <xdr:rowOff>24130</xdr:rowOff>
    </xdr:to>
    <xdr:sp macro="" textlink="">
      <xdr:nvSpPr>
        <xdr:cNvPr id="699" name="フローチャート: 判断 698"/>
        <xdr:cNvSpPr/>
      </xdr:nvSpPr>
      <xdr:spPr>
        <a:xfrm>
          <a:off x="12763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41275</xdr:rowOff>
    </xdr:from>
    <xdr:ext cx="534035" cy="258445"/>
    <xdr:sp macro="" textlink="">
      <xdr:nvSpPr>
        <xdr:cNvPr id="700" name="テキスト ボックス 699"/>
        <xdr:cNvSpPr txBox="1"/>
      </xdr:nvSpPr>
      <xdr:spPr>
        <a:xfrm>
          <a:off x="12546965" y="15986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74930</xdr:rowOff>
    </xdr:from>
    <xdr:to>
      <xdr:col>85</xdr:col>
      <xdr:colOff>177800</xdr:colOff>
      <xdr:row>97</xdr:row>
      <xdr:rowOff>5080</xdr:rowOff>
    </xdr:to>
    <xdr:sp macro="" textlink="">
      <xdr:nvSpPr>
        <xdr:cNvPr id="706" name="楕円 705"/>
        <xdr:cNvSpPr/>
      </xdr:nvSpPr>
      <xdr:spPr>
        <a:xfrm>
          <a:off x="162687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53340</xdr:rowOff>
    </xdr:from>
    <xdr:ext cx="534670" cy="258445"/>
    <xdr:sp macro="" textlink="">
      <xdr:nvSpPr>
        <xdr:cNvPr id="707" name="公債費該当値テキスト"/>
        <xdr:cNvSpPr txBox="1"/>
      </xdr:nvSpPr>
      <xdr:spPr>
        <a:xfrm>
          <a:off x="16370300" y="16512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82550</xdr:rowOff>
    </xdr:from>
    <xdr:to>
      <xdr:col>81</xdr:col>
      <xdr:colOff>101600</xdr:colOff>
      <xdr:row>97</xdr:row>
      <xdr:rowOff>12700</xdr:rowOff>
    </xdr:to>
    <xdr:sp macro="" textlink="">
      <xdr:nvSpPr>
        <xdr:cNvPr id="708" name="楕円 707"/>
        <xdr:cNvSpPr/>
      </xdr:nvSpPr>
      <xdr:spPr>
        <a:xfrm>
          <a:off x="154305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3810</xdr:rowOff>
    </xdr:from>
    <xdr:ext cx="534035" cy="259080"/>
    <xdr:sp macro="" textlink="">
      <xdr:nvSpPr>
        <xdr:cNvPr id="709" name="テキスト ボックス 708"/>
        <xdr:cNvSpPr txBox="1"/>
      </xdr:nvSpPr>
      <xdr:spPr>
        <a:xfrm>
          <a:off x="15213965" y="1663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81915</xdr:rowOff>
    </xdr:from>
    <xdr:to>
      <xdr:col>76</xdr:col>
      <xdr:colOff>165100</xdr:colOff>
      <xdr:row>97</xdr:row>
      <xdr:rowOff>12065</xdr:rowOff>
    </xdr:to>
    <xdr:sp macro="" textlink="">
      <xdr:nvSpPr>
        <xdr:cNvPr id="710" name="楕円 709"/>
        <xdr:cNvSpPr/>
      </xdr:nvSpPr>
      <xdr:spPr>
        <a:xfrm>
          <a:off x="14541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3175</xdr:rowOff>
    </xdr:from>
    <xdr:ext cx="534035" cy="259080"/>
    <xdr:sp macro="" textlink="">
      <xdr:nvSpPr>
        <xdr:cNvPr id="711" name="テキスト ボックス 710"/>
        <xdr:cNvSpPr txBox="1"/>
      </xdr:nvSpPr>
      <xdr:spPr>
        <a:xfrm>
          <a:off x="14324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87630</xdr:rowOff>
    </xdr:from>
    <xdr:to>
      <xdr:col>72</xdr:col>
      <xdr:colOff>38100</xdr:colOff>
      <xdr:row>97</xdr:row>
      <xdr:rowOff>17780</xdr:rowOff>
    </xdr:to>
    <xdr:sp macro="" textlink="">
      <xdr:nvSpPr>
        <xdr:cNvPr id="712" name="楕円 711"/>
        <xdr:cNvSpPr/>
      </xdr:nvSpPr>
      <xdr:spPr>
        <a:xfrm>
          <a:off x="13652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8890</xdr:rowOff>
    </xdr:from>
    <xdr:ext cx="534035" cy="258445"/>
    <xdr:sp macro="" textlink="">
      <xdr:nvSpPr>
        <xdr:cNvPr id="713" name="テキスト ボックス 712"/>
        <xdr:cNvSpPr txBox="1"/>
      </xdr:nvSpPr>
      <xdr:spPr>
        <a:xfrm>
          <a:off x="13435965" y="1663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129540</xdr:rowOff>
    </xdr:from>
    <xdr:to>
      <xdr:col>67</xdr:col>
      <xdr:colOff>101600</xdr:colOff>
      <xdr:row>97</xdr:row>
      <xdr:rowOff>59690</xdr:rowOff>
    </xdr:to>
    <xdr:sp macro="" textlink="">
      <xdr:nvSpPr>
        <xdr:cNvPr id="714" name="楕円 713"/>
        <xdr:cNvSpPr/>
      </xdr:nvSpPr>
      <xdr:spPr>
        <a:xfrm>
          <a:off x="12763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50800</xdr:rowOff>
    </xdr:from>
    <xdr:ext cx="534035" cy="259080"/>
    <xdr:sp macro="" textlink="">
      <xdr:nvSpPr>
        <xdr:cNvPr id="715" name="テキスト ボックス 714"/>
        <xdr:cNvSpPr txBox="1"/>
      </xdr:nvSpPr>
      <xdr:spPr>
        <a:xfrm>
          <a:off x="12546965"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9" name="テキスト ボックス 728"/>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31" name="テキスト ボックス 730"/>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33" name="テキスト ボックス 732"/>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5" name="テキスト ボックス 734"/>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139700</xdr:rowOff>
    </xdr:to>
    <xdr:cxnSp macro="">
      <xdr:nvCxnSpPr>
        <xdr:cNvPr id="737" name="直線コネクタ 736"/>
        <xdr:cNvCxnSpPr/>
      </xdr:nvCxnSpPr>
      <xdr:spPr>
        <a:xfrm flipV="1">
          <a:off x="22159595" y="556260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9080"/>
    <xdr:sp macro="" textlink="">
      <xdr:nvSpPr>
        <xdr:cNvPr id="738" name="諸支出金最小値テキスト"/>
        <xdr:cNvSpPr txBox="1"/>
      </xdr:nvSpPr>
      <xdr:spPr>
        <a:xfrm>
          <a:off x="222123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40" name="諸支出金最大値テキスト"/>
        <xdr:cNvSpPr txBox="1"/>
      </xdr:nvSpPr>
      <xdr:spPr>
        <a:xfrm>
          <a:off x="222123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41" name="直線コネクタ 740"/>
        <xdr:cNvCxnSpPr/>
      </xdr:nvCxnSpPr>
      <xdr:spPr>
        <a:xfrm>
          <a:off x="22072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102870</xdr:rowOff>
    </xdr:from>
    <xdr:to>
      <xdr:col>116</xdr:col>
      <xdr:colOff>63500</xdr:colOff>
      <xdr:row>38</xdr:row>
      <xdr:rowOff>130810</xdr:rowOff>
    </xdr:to>
    <xdr:cxnSp macro="">
      <xdr:nvCxnSpPr>
        <xdr:cNvPr id="742" name="直線コネクタ 741"/>
        <xdr:cNvCxnSpPr/>
      </xdr:nvCxnSpPr>
      <xdr:spPr>
        <a:xfrm flipV="1">
          <a:off x="21323300" y="6103620"/>
          <a:ext cx="838200" cy="542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38100</xdr:rowOff>
    </xdr:from>
    <xdr:ext cx="313690" cy="259080"/>
    <xdr:sp macro="" textlink="">
      <xdr:nvSpPr>
        <xdr:cNvPr id="743" name="諸支出金平均値テキスト"/>
        <xdr:cNvSpPr txBox="1"/>
      </xdr:nvSpPr>
      <xdr:spPr>
        <a:xfrm>
          <a:off x="22212300" y="6553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44" name="フローチャート: 判断 743"/>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122555</xdr:rowOff>
    </xdr:from>
    <xdr:to>
      <xdr:col>111</xdr:col>
      <xdr:colOff>177800</xdr:colOff>
      <xdr:row>38</xdr:row>
      <xdr:rowOff>130810</xdr:rowOff>
    </xdr:to>
    <xdr:cxnSp macro="">
      <xdr:nvCxnSpPr>
        <xdr:cNvPr id="745" name="直線コネクタ 744"/>
        <xdr:cNvCxnSpPr/>
      </xdr:nvCxnSpPr>
      <xdr:spPr>
        <a:xfrm>
          <a:off x="20434300" y="64662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46" name="フローチャート: 判断 745"/>
        <xdr:cNvSpPr/>
      </xdr:nvSpPr>
      <xdr:spPr>
        <a:xfrm>
          <a:off x="2127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3690" cy="259080"/>
    <xdr:sp macro="" textlink="">
      <xdr:nvSpPr>
        <xdr:cNvPr id="747" name="テキスト ボックス 746"/>
        <xdr:cNvSpPr txBox="1"/>
      </xdr:nvSpPr>
      <xdr:spPr>
        <a:xfrm>
          <a:off x="21166455" y="63652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122555</xdr:rowOff>
    </xdr:from>
    <xdr:to>
      <xdr:col>107</xdr:col>
      <xdr:colOff>50800</xdr:colOff>
      <xdr:row>38</xdr:row>
      <xdr:rowOff>136525</xdr:rowOff>
    </xdr:to>
    <xdr:cxnSp macro="">
      <xdr:nvCxnSpPr>
        <xdr:cNvPr id="748" name="直線コネクタ 747"/>
        <xdr:cNvCxnSpPr/>
      </xdr:nvCxnSpPr>
      <xdr:spPr>
        <a:xfrm flipV="1">
          <a:off x="19545300" y="646620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9" name="フローチャート: 判断 748"/>
        <xdr:cNvSpPr/>
      </xdr:nvSpPr>
      <xdr:spPr>
        <a:xfrm>
          <a:off x="2038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152400</xdr:rowOff>
    </xdr:from>
    <xdr:ext cx="313690" cy="259080"/>
    <xdr:sp macro="" textlink="">
      <xdr:nvSpPr>
        <xdr:cNvPr id="750" name="テキスト ボックス 749"/>
        <xdr:cNvSpPr txBox="1"/>
      </xdr:nvSpPr>
      <xdr:spPr>
        <a:xfrm>
          <a:off x="20277455" y="66675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88265</xdr:rowOff>
    </xdr:from>
    <xdr:to>
      <xdr:col>102</xdr:col>
      <xdr:colOff>114300</xdr:colOff>
      <xdr:row>38</xdr:row>
      <xdr:rowOff>136525</xdr:rowOff>
    </xdr:to>
    <xdr:cxnSp macro="">
      <xdr:nvCxnSpPr>
        <xdr:cNvPr id="751" name="直線コネクタ 750"/>
        <xdr:cNvCxnSpPr/>
      </xdr:nvCxnSpPr>
      <xdr:spPr>
        <a:xfrm>
          <a:off x="18656300" y="6089015"/>
          <a:ext cx="8890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52" name="フローチャート: 判断 751"/>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9080"/>
    <xdr:sp macro="" textlink="">
      <xdr:nvSpPr>
        <xdr:cNvPr id="753" name="テキスト ボックス 752"/>
        <xdr:cNvSpPr txBox="1"/>
      </xdr:nvSpPr>
      <xdr:spPr>
        <a:xfrm>
          <a:off x="19356070" y="6300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54" name="フローチャート: 判断 753"/>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111760</xdr:rowOff>
    </xdr:from>
    <xdr:ext cx="378460" cy="258445"/>
    <xdr:sp macro="" textlink="">
      <xdr:nvSpPr>
        <xdr:cNvPr id="755" name="テキスト ボックス 754"/>
        <xdr:cNvSpPr txBox="1"/>
      </xdr:nvSpPr>
      <xdr:spPr>
        <a:xfrm>
          <a:off x="18467070" y="6626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52070</xdr:rowOff>
    </xdr:from>
    <xdr:to>
      <xdr:col>116</xdr:col>
      <xdr:colOff>114300</xdr:colOff>
      <xdr:row>35</xdr:row>
      <xdr:rowOff>153670</xdr:rowOff>
    </xdr:to>
    <xdr:sp macro="" textlink="">
      <xdr:nvSpPr>
        <xdr:cNvPr id="761" name="楕円 760"/>
        <xdr:cNvSpPr/>
      </xdr:nvSpPr>
      <xdr:spPr>
        <a:xfrm>
          <a:off x="22110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74930</xdr:rowOff>
    </xdr:from>
    <xdr:ext cx="469900" cy="258445"/>
    <xdr:sp macro="" textlink="">
      <xdr:nvSpPr>
        <xdr:cNvPr id="762" name="諸支出金該当値テキスト"/>
        <xdr:cNvSpPr txBox="1"/>
      </xdr:nvSpPr>
      <xdr:spPr>
        <a:xfrm>
          <a:off x="22212300" y="59042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80010</xdr:rowOff>
    </xdr:from>
    <xdr:to>
      <xdr:col>112</xdr:col>
      <xdr:colOff>38100</xdr:colOff>
      <xdr:row>39</xdr:row>
      <xdr:rowOff>10160</xdr:rowOff>
    </xdr:to>
    <xdr:sp macro="" textlink="">
      <xdr:nvSpPr>
        <xdr:cNvPr id="763" name="楕円 762"/>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1270</xdr:rowOff>
    </xdr:from>
    <xdr:ext cx="313690" cy="259080"/>
    <xdr:sp macro="" textlink="">
      <xdr:nvSpPr>
        <xdr:cNvPr id="764" name="テキスト ボックス 763"/>
        <xdr:cNvSpPr txBox="1"/>
      </xdr:nvSpPr>
      <xdr:spPr>
        <a:xfrm>
          <a:off x="21166455" y="6687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71755</xdr:rowOff>
    </xdr:from>
    <xdr:to>
      <xdr:col>107</xdr:col>
      <xdr:colOff>101600</xdr:colOff>
      <xdr:row>38</xdr:row>
      <xdr:rowOff>1905</xdr:rowOff>
    </xdr:to>
    <xdr:sp macro="" textlink="">
      <xdr:nvSpPr>
        <xdr:cNvPr id="765" name="楕円 764"/>
        <xdr:cNvSpPr/>
      </xdr:nvSpPr>
      <xdr:spPr>
        <a:xfrm>
          <a:off x="20383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18415</xdr:rowOff>
    </xdr:from>
    <xdr:ext cx="378460" cy="258445"/>
    <xdr:sp macro="" textlink="">
      <xdr:nvSpPr>
        <xdr:cNvPr id="766" name="テキスト ボックス 765"/>
        <xdr:cNvSpPr txBox="1"/>
      </xdr:nvSpPr>
      <xdr:spPr>
        <a:xfrm>
          <a:off x="20245070" y="6190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86360</xdr:rowOff>
    </xdr:from>
    <xdr:to>
      <xdr:col>102</xdr:col>
      <xdr:colOff>165100</xdr:colOff>
      <xdr:row>39</xdr:row>
      <xdr:rowOff>15875</xdr:rowOff>
    </xdr:to>
    <xdr:sp macro="" textlink="">
      <xdr:nvSpPr>
        <xdr:cNvPr id="767" name="楕円 766"/>
        <xdr:cNvSpPr/>
      </xdr:nvSpPr>
      <xdr:spPr>
        <a:xfrm>
          <a:off x="19494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6985</xdr:rowOff>
    </xdr:from>
    <xdr:ext cx="248920" cy="258445"/>
    <xdr:sp macro="" textlink="">
      <xdr:nvSpPr>
        <xdr:cNvPr id="768" name="テキスト ボックス 767"/>
        <xdr:cNvSpPr txBox="1"/>
      </xdr:nvSpPr>
      <xdr:spPr>
        <a:xfrm>
          <a:off x="19420840" y="66935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37465</xdr:rowOff>
    </xdr:from>
    <xdr:to>
      <xdr:col>98</xdr:col>
      <xdr:colOff>38100</xdr:colOff>
      <xdr:row>35</xdr:row>
      <xdr:rowOff>139065</xdr:rowOff>
    </xdr:to>
    <xdr:sp macro="" textlink="">
      <xdr:nvSpPr>
        <xdr:cNvPr id="769" name="楕円 768"/>
        <xdr:cNvSpPr/>
      </xdr:nvSpPr>
      <xdr:spPr>
        <a:xfrm>
          <a:off x="18605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155575</xdr:rowOff>
    </xdr:from>
    <xdr:ext cx="469265" cy="258445"/>
    <xdr:sp macro="" textlink="">
      <xdr:nvSpPr>
        <xdr:cNvPr id="770" name="テキスト ボックス 769"/>
        <xdr:cNvSpPr txBox="1"/>
      </xdr:nvSpPr>
      <xdr:spPr>
        <a:xfrm>
          <a:off x="18421350" y="5813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2" name="テキスト ボックス 781"/>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4" name="テキスト ボックス 783"/>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6" name="直線コネクタ 78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6" name="テキスト ボックス 795"/>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9" name="テキスト ボックス 798"/>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2" name="テキスト ボックス 801"/>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4" name="テキスト ボックス 803"/>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3" name="テキスト ボックス 812"/>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5" name="テキスト ボックス 814"/>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7" name="テキスト ボックス 816"/>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9" name="テキスト ボックス 818"/>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特別定額給付金給付事業の皆増等に伴い、総務費は大幅増となった。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また、小学校管理事業（タブレット端末の配置等）、温水プール管理事業及び小学校施設整備事業の増等に伴い、教育費は増となった。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また、普通財産整備事業に伴い、諸支出金は大幅増となった。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2</a:t>
          </a:r>
          <a:r>
            <a:rPr kumimoji="1" lang="ja-JP" altLang="en-US" sz="1400">
              <a:latin typeface="ＭＳ ゴシック"/>
              <a:ea typeface="ＭＳ ゴシック"/>
            </a:rPr>
            <a:t>年度の実質収支は、</a:t>
          </a:r>
          <a:r>
            <a:rPr kumimoji="1" lang="en-US" altLang="ja-JP" sz="1400">
              <a:latin typeface="ＭＳ ゴシック"/>
              <a:ea typeface="ＭＳ ゴシック"/>
            </a:rPr>
            <a:t>1,224,005</a:t>
          </a:r>
          <a:r>
            <a:rPr kumimoji="1" lang="ja-JP" altLang="en-US" sz="1400">
              <a:latin typeface="ＭＳ ゴシック"/>
              <a:ea typeface="ＭＳ ゴシック"/>
            </a:rPr>
            <a:t>千円の黒字であった。単年度収支は</a:t>
          </a:r>
          <a:r>
            <a:rPr kumimoji="1" lang="en-US" altLang="ja-JP" sz="1400">
              <a:latin typeface="ＭＳ ゴシック"/>
              <a:ea typeface="ＭＳ ゴシック"/>
            </a:rPr>
            <a:t>52,022</a:t>
          </a:r>
          <a:r>
            <a:rPr kumimoji="1" lang="ja-JP" altLang="en-US" sz="1400">
              <a:latin typeface="ＭＳ ゴシック"/>
              <a:ea typeface="ＭＳ ゴシック"/>
            </a:rPr>
            <a:t>千円（前年度比＋</a:t>
          </a:r>
          <a:r>
            <a:rPr kumimoji="1" lang="en-US" altLang="ja-JP" sz="1400">
              <a:latin typeface="ＭＳ ゴシック"/>
              <a:ea typeface="ＭＳ ゴシック"/>
            </a:rPr>
            <a:t>9,031</a:t>
          </a:r>
          <a:r>
            <a:rPr kumimoji="1" lang="ja-JP" altLang="en-US" sz="1400">
              <a:latin typeface="ＭＳ ゴシック"/>
              <a:ea typeface="ＭＳ ゴシック"/>
            </a:rPr>
            <a:t>千円）、実質単年度収支は</a:t>
          </a:r>
          <a:r>
            <a:rPr kumimoji="1" lang="en-US" altLang="ja-JP" sz="1400">
              <a:latin typeface="ＭＳ ゴシック"/>
              <a:ea typeface="ＭＳ ゴシック"/>
            </a:rPr>
            <a:t>115,897</a:t>
          </a:r>
          <a:r>
            <a:rPr kumimoji="1" lang="ja-JP" altLang="en-US" sz="1400">
              <a:latin typeface="ＭＳ ゴシック"/>
              <a:ea typeface="ＭＳ ゴシック"/>
            </a:rPr>
            <a:t>千円（前年度比▲</a:t>
          </a:r>
          <a:r>
            <a:rPr kumimoji="1" lang="en-US" altLang="ja-JP" sz="1400">
              <a:latin typeface="ＭＳ ゴシック"/>
              <a:ea typeface="ＭＳ ゴシック"/>
            </a:rPr>
            <a:t>302,225</a:t>
          </a:r>
          <a:r>
            <a:rPr kumimoji="1" lang="ja-JP" altLang="en-US" sz="1400">
              <a:latin typeface="ＭＳ ゴシック"/>
              <a:ea typeface="ＭＳ ゴシック"/>
            </a:rPr>
            <a:t>千円）と、ともに黒字である。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財政調整基金残高は、新型コロナウイルス感染症対策のため取崩を行ったが、決算余剰金の一部等を積み立てたことにより、前年度と同水準を保っている。</a:t>
          </a:r>
          <a:endParaRPr kumimoji="1" lang="en-US" altLang="ja-JP" sz="1400">
            <a:latin typeface="ＭＳ ゴシック"/>
            <a:ea typeface="ＭＳ ゴシック"/>
          </a:endParaRPr>
        </a:p>
        <a:p>
          <a:r>
            <a:rPr kumimoji="1" lang="ja-JP" altLang="en-US" sz="1400">
              <a:latin typeface="ＭＳ ゴシック"/>
              <a:ea typeface="ＭＳ ゴシック"/>
            </a:rPr>
            <a:t>　収支状況としては、健全な財政運営がなされたと言える。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a:t>
          </a:r>
          <a:r>
            <a:rPr kumimoji="1" lang="en-US" altLang="ja-JP" sz="1400">
              <a:latin typeface="ＭＳ ゴシック"/>
              <a:ea typeface="ＭＳ ゴシック"/>
            </a:rPr>
            <a:t>5</a:t>
          </a:r>
          <a:r>
            <a:rPr kumimoji="1" lang="ja-JP" altLang="en-US" sz="1400">
              <a:latin typeface="ＭＳ ゴシック"/>
              <a:ea typeface="ＭＳ ゴシック"/>
            </a:rPr>
            <a:t>年間全ての会計が黒字であり、健全な財政運営を維持している。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129</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131</v>
      </c>
      <c r="C2" s="3"/>
      <c r="D2" s="12"/>
    </row>
    <row r="3" spans="1:119" ht="18.75" customHeight="1" x14ac:dyDescent="0.15">
      <c r="A3" s="2"/>
      <c r="B3" s="400" t="s">
        <v>132</v>
      </c>
      <c r="C3" s="401"/>
      <c r="D3" s="401"/>
      <c r="E3" s="402"/>
      <c r="F3" s="402"/>
      <c r="G3" s="402"/>
      <c r="H3" s="402"/>
      <c r="I3" s="402"/>
      <c r="J3" s="402"/>
      <c r="K3" s="402"/>
      <c r="L3" s="402" t="s">
        <v>135</v>
      </c>
      <c r="M3" s="402"/>
      <c r="N3" s="402"/>
      <c r="O3" s="402"/>
      <c r="P3" s="402"/>
      <c r="Q3" s="402"/>
      <c r="R3" s="408"/>
      <c r="S3" s="408"/>
      <c r="T3" s="408"/>
      <c r="U3" s="408"/>
      <c r="V3" s="409"/>
      <c r="W3" s="364" t="s">
        <v>137</v>
      </c>
      <c r="X3" s="365"/>
      <c r="Y3" s="365"/>
      <c r="Z3" s="365"/>
      <c r="AA3" s="365"/>
      <c r="AB3" s="401"/>
      <c r="AC3" s="408" t="s">
        <v>138</v>
      </c>
      <c r="AD3" s="365"/>
      <c r="AE3" s="365"/>
      <c r="AF3" s="365"/>
      <c r="AG3" s="365"/>
      <c r="AH3" s="365"/>
      <c r="AI3" s="365"/>
      <c r="AJ3" s="365"/>
      <c r="AK3" s="365"/>
      <c r="AL3" s="416"/>
      <c r="AM3" s="364" t="s">
        <v>139</v>
      </c>
      <c r="AN3" s="365"/>
      <c r="AO3" s="365"/>
      <c r="AP3" s="365"/>
      <c r="AQ3" s="365"/>
      <c r="AR3" s="365"/>
      <c r="AS3" s="365"/>
      <c r="AT3" s="365"/>
      <c r="AU3" s="365"/>
      <c r="AV3" s="365"/>
      <c r="AW3" s="365"/>
      <c r="AX3" s="416"/>
      <c r="AY3" s="437" t="s">
        <v>8</v>
      </c>
      <c r="AZ3" s="438"/>
      <c r="BA3" s="438"/>
      <c r="BB3" s="438"/>
      <c r="BC3" s="438"/>
      <c r="BD3" s="438"/>
      <c r="BE3" s="438"/>
      <c r="BF3" s="438"/>
      <c r="BG3" s="438"/>
      <c r="BH3" s="438"/>
      <c r="BI3" s="438"/>
      <c r="BJ3" s="438"/>
      <c r="BK3" s="438"/>
      <c r="BL3" s="438"/>
      <c r="BM3" s="578"/>
      <c r="BN3" s="364" t="s">
        <v>109</v>
      </c>
      <c r="BO3" s="365"/>
      <c r="BP3" s="365"/>
      <c r="BQ3" s="365"/>
      <c r="BR3" s="365"/>
      <c r="BS3" s="365"/>
      <c r="BT3" s="365"/>
      <c r="BU3" s="416"/>
      <c r="BV3" s="364" t="s">
        <v>144</v>
      </c>
      <c r="BW3" s="365"/>
      <c r="BX3" s="365"/>
      <c r="BY3" s="365"/>
      <c r="BZ3" s="365"/>
      <c r="CA3" s="365"/>
      <c r="CB3" s="365"/>
      <c r="CC3" s="416"/>
      <c r="CD3" s="437" t="s">
        <v>8</v>
      </c>
      <c r="CE3" s="438"/>
      <c r="CF3" s="438"/>
      <c r="CG3" s="438"/>
      <c r="CH3" s="438"/>
      <c r="CI3" s="438"/>
      <c r="CJ3" s="438"/>
      <c r="CK3" s="438"/>
      <c r="CL3" s="438"/>
      <c r="CM3" s="438"/>
      <c r="CN3" s="438"/>
      <c r="CO3" s="438"/>
      <c r="CP3" s="438"/>
      <c r="CQ3" s="438"/>
      <c r="CR3" s="438"/>
      <c r="CS3" s="578"/>
      <c r="CT3" s="364" t="s">
        <v>145</v>
      </c>
      <c r="CU3" s="365"/>
      <c r="CV3" s="365"/>
      <c r="CW3" s="365"/>
      <c r="CX3" s="365"/>
      <c r="CY3" s="365"/>
      <c r="CZ3" s="365"/>
      <c r="DA3" s="416"/>
      <c r="DB3" s="364" t="s">
        <v>149</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151</v>
      </c>
      <c r="AZ4" s="490"/>
      <c r="BA4" s="490"/>
      <c r="BB4" s="490"/>
      <c r="BC4" s="490"/>
      <c r="BD4" s="490"/>
      <c r="BE4" s="490"/>
      <c r="BF4" s="490"/>
      <c r="BG4" s="490"/>
      <c r="BH4" s="490"/>
      <c r="BI4" s="490"/>
      <c r="BJ4" s="490"/>
      <c r="BK4" s="490"/>
      <c r="BL4" s="490"/>
      <c r="BM4" s="491"/>
      <c r="BN4" s="473">
        <v>51322562</v>
      </c>
      <c r="BO4" s="474"/>
      <c r="BP4" s="474"/>
      <c r="BQ4" s="474"/>
      <c r="BR4" s="474"/>
      <c r="BS4" s="474"/>
      <c r="BT4" s="474"/>
      <c r="BU4" s="475"/>
      <c r="BV4" s="473">
        <v>35222836</v>
      </c>
      <c r="BW4" s="474"/>
      <c r="BX4" s="474"/>
      <c r="BY4" s="474"/>
      <c r="BZ4" s="474"/>
      <c r="CA4" s="474"/>
      <c r="CB4" s="474"/>
      <c r="CC4" s="475"/>
      <c r="CD4" s="545" t="s">
        <v>153</v>
      </c>
      <c r="CE4" s="546"/>
      <c r="CF4" s="546"/>
      <c r="CG4" s="546"/>
      <c r="CH4" s="546"/>
      <c r="CI4" s="546"/>
      <c r="CJ4" s="546"/>
      <c r="CK4" s="546"/>
      <c r="CL4" s="546"/>
      <c r="CM4" s="546"/>
      <c r="CN4" s="546"/>
      <c r="CO4" s="546"/>
      <c r="CP4" s="546"/>
      <c r="CQ4" s="546"/>
      <c r="CR4" s="546"/>
      <c r="CS4" s="547"/>
      <c r="CT4" s="579">
        <v>6.2</v>
      </c>
      <c r="CU4" s="580"/>
      <c r="CV4" s="580"/>
      <c r="CW4" s="580"/>
      <c r="CX4" s="580"/>
      <c r="CY4" s="580"/>
      <c r="CZ4" s="580"/>
      <c r="DA4" s="581"/>
      <c r="DB4" s="579">
        <v>6</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154</v>
      </c>
      <c r="AN5" s="477"/>
      <c r="AO5" s="477"/>
      <c r="AP5" s="477"/>
      <c r="AQ5" s="477"/>
      <c r="AR5" s="477"/>
      <c r="AS5" s="477"/>
      <c r="AT5" s="478"/>
      <c r="AU5" s="517" t="s">
        <v>59</v>
      </c>
      <c r="AV5" s="518"/>
      <c r="AW5" s="518"/>
      <c r="AX5" s="518"/>
      <c r="AY5" s="483" t="s">
        <v>140</v>
      </c>
      <c r="AZ5" s="484"/>
      <c r="BA5" s="484"/>
      <c r="BB5" s="484"/>
      <c r="BC5" s="484"/>
      <c r="BD5" s="484"/>
      <c r="BE5" s="484"/>
      <c r="BF5" s="484"/>
      <c r="BG5" s="484"/>
      <c r="BH5" s="484"/>
      <c r="BI5" s="484"/>
      <c r="BJ5" s="484"/>
      <c r="BK5" s="484"/>
      <c r="BL5" s="484"/>
      <c r="BM5" s="485"/>
      <c r="BN5" s="486">
        <v>49184168</v>
      </c>
      <c r="BO5" s="487"/>
      <c r="BP5" s="487"/>
      <c r="BQ5" s="487"/>
      <c r="BR5" s="487"/>
      <c r="BS5" s="487"/>
      <c r="BT5" s="487"/>
      <c r="BU5" s="488"/>
      <c r="BV5" s="486">
        <v>33619135</v>
      </c>
      <c r="BW5" s="487"/>
      <c r="BX5" s="487"/>
      <c r="BY5" s="487"/>
      <c r="BZ5" s="487"/>
      <c r="CA5" s="487"/>
      <c r="CB5" s="487"/>
      <c r="CC5" s="488"/>
      <c r="CD5" s="497" t="s">
        <v>156</v>
      </c>
      <c r="CE5" s="498"/>
      <c r="CF5" s="498"/>
      <c r="CG5" s="498"/>
      <c r="CH5" s="498"/>
      <c r="CI5" s="498"/>
      <c r="CJ5" s="498"/>
      <c r="CK5" s="498"/>
      <c r="CL5" s="498"/>
      <c r="CM5" s="498"/>
      <c r="CN5" s="498"/>
      <c r="CO5" s="498"/>
      <c r="CP5" s="498"/>
      <c r="CQ5" s="498"/>
      <c r="CR5" s="498"/>
      <c r="CS5" s="499"/>
      <c r="CT5" s="352">
        <v>87.2</v>
      </c>
      <c r="CU5" s="353"/>
      <c r="CV5" s="353"/>
      <c r="CW5" s="353"/>
      <c r="CX5" s="353"/>
      <c r="CY5" s="353"/>
      <c r="CZ5" s="353"/>
      <c r="DA5" s="354"/>
      <c r="DB5" s="352">
        <v>86.9</v>
      </c>
      <c r="DC5" s="353"/>
      <c r="DD5" s="353"/>
      <c r="DE5" s="353"/>
      <c r="DF5" s="353"/>
      <c r="DG5" s="353"/>
      <c r="DH5" s="353"/>
      <c r="DI5" s="354"/>
    </row>
    <row r="6" spans="1:119" ht="18.75" customHeight="1" x14ac:dyDescent="0.15">
      <c r="A6" s="2"/>
      <c r="B6" s="419" t="s">
        <v>157</v>
      </c>
      <c r="C6" s="370"/>
      <c r="D6" s="370"/>
      <c r="E6" s="420"/>
      <c r="F6" s="420"/>
      <c r="G6" s="420"/>
      <c r="H6" s="420"/>
      <c r="I6" s="420"/>
      <c r="J6" s="420"/>
      <c r="K6" s="420"/>
      <c r="L6" s="420" t="s">
        <v>161</v>
      </c>
      <c r="M6" s="420"/>
      <c r="N6" s="420"/>
      <c r="O6" s="420"/>
      <c r="P6" s="420"/>
      <c r="Q6" s="420"/>
      <c r="R6" s="368"/>
      <c r="S6" s="368"/>
      <c r="T6" s="368"/>
      <c r="U6" s="368"/>
      <c r="V6" s="424"/>
      <c r="W6" s="427" t="s">
        <v>164</v>
      </c>
      <c r="X6" s="369"/>
      <c r="Y6" s="369"/>
      <c r="Z6" s="369"/>
      <c r="AA6" s="369"/>
      <c r="AB6" s="370"/>
      <c r="AC6" s="428" t="s">
        <v>165</v>
      </c>
      <c r="AD6" s="429"/>
      <c r="AE6" s="429"/>
      <c r="AF6" s="429"/>
      <c r="AG6" s="429"/>
      <c r="AH6" s="429"/>
      <c r="AI6" s="429"/>
      <c r="AJ6" s="429"/>
      <c r="AK6" s="429"/>
      <c r="AL6" s="430"/>
      <c r="AM6" s="516" t="s">
        <v>68</v>
      </c>
      <c r="AN6" s="477"/>
      <c r="AO6" s="477"/>
      <c r="AP6" s="477"/>
      <c r="AQ6" s="477"/>
      <c r="AR6" s="477"/>
      <c r="AS6" s="477"/>
      <c r="AT6" s="478"/>
      <c r="AU6" s="517" t="s">
        <v>59</v>
      </c>
      <c r="AV6" s="518"/>
      <c r="AW6" s="518"/>
      <c r="AX6" s="518"/>
      <c r="AY6" s="483" t="s">
        <v>169</v>
      </c>
      <c r="AZ6" s="484"/>
      <c r="BA6" s="484"/>
      <c r="BB6" s="484"/>
      <c r="BC6" s="484"/>
      <c r="BD6" s="484"/>
      <c r="BE6" s="484"/>
      <c r="BF6" s="484"/>
      <c r="BG6" s="484"/>
      <c r="BH6" s="484"/>
      <c r="BI6" s="484"/>
      <c r="BJ6" s="484"/>
      <c r="BK6" s="484"/>
      <c r="BL6" s="484"/>
      <c r="BM6" s="485"/>
      <c r="BN6" s="486">
        <v>2138394</v>
      </c>
      <c r="BO6" s="487"/>
      <c r="BP6" s="487"/>
      <c r="BQ6" s="487"/>
      <c r="BR6" s="487"/>
      <c r="BS6" s="487"/>
      <c r="BT6" s="487"/>
      <c r="BU6" s="488"/>
      <c r="BV6" s="486">
        <v>1603701</v>
      </c>
      <c r="BW6" s="487"/>
      <c r="BX6" s="487"/>
      <c r="BY6" s="487"/>
      <c r="BZ6" s="487"/>
      <c r="CA6" s="487"/>
      <c r="CB6" s="487"/>
      <c r="CC6" s="488"/>
      <c r="CD6" s="497" t="s">
        <v>170</v>
      </c>
      <c r="CE6" s="498"/>
      <c r="CF6" s="498"/>
      <c r="CG6" s="498"/>
      <c r="CH6" s="498"/>
      <c r="CI6" s="498"/>
      <c r="CJ6" s="498"/>
      <c r="CK6" s="498"/>
      <c r="CL6" s="498"/>
      <c r="CM6" s="498"/>
      <c r="CN6" s="498"/>
      <c r="CO6" s="498"/>
      <c r="CP6" s="498"/>
      <c r="CQ6" s="498"/>
      <c r="CR6" s="498"/>
      <c r="CS6" s="499"/>
      <c r="CT6" s="574">
        <v>92.1</v>
      </c>
      <c r="CU6" s="575"/>
      <c r="CV6" s="575"/>
      <c r="CW6" s="575"/>
      <c r="CX6" s="575"/>
      <c r="CY6" s="575"/>
      <c r="CZ6" s="575"/>
      <c r="DA6" s="576"/>
      <c r="DB6" s="574">
        <v>92.3</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171</v>
      </c>
      <c r="AN7" s="477"/>
      <c r="AO7" s="477"/>
      <c r="AP7" s="477"/>
      <c r="AQ7" s="477"/>
      <c r="AR7" s="477"/>
      <c r="AS7" s="477"/>
      <c r="AT7" s="478"/>
      <c r="AU7" s="517" t="s">
        <v>59</v>
      </c>
      <c r="AV7" s="518"/>
      <c r="AW7" s="518"/>
      <c r="AX7" s="518"/>
      <c r="AY7" s="483" t="s">
        <v>172</v>
      </c>
      <c r="AZ7" s="484"/>
      <c r="BA7" s="484"/>
      <c r="BB7" s="484"/>
      <c r="BC7" s="484"/>
      <c r="BD7" s="484"/>
      <c r="BE7" s="484"/>
      <c r="BF7" s="484"/>
      <c r="BG7" s="484"/>
      <c r="BH7" s="484"/>
      <c r="BI7" s="484"/>
      <c r="BJ7" s="484"/>
      <c r="BK7" s="484"/>
      <c r="BL7" s="484"/>
      <c r="BM7" s="485"/>
      <c r="BN7" s="486">
        <v>914389</v>
      </c>
      <c r="BO7" s="487"/>
      <c r="BP7" s="487"/>
      <c r="BQ7" s="487"/>
      <c r="BR7" s="487"/>
      <c r="BS7" s="487"/>
      <c r="BT7" s="487"/>
      <c r="BU7" s="488"/>
      <c r="BV7" s="486">
        <v>431718</v>
      </c>
      <c r="BW7" s="487"/>
      <c r="BX7" s="487"/>
      <c r="BY7" s="487"/>
      <c r="BZ7" s="487"/>
      <c r="CA7" s="487"/>
      <c r="CB7" s="487"/>
      <c r="CC7" s="488"/>
      <c r="CD7" s="497" t="s">
        <v>174</v>
      </c>
      <c r="CE7" s="498"/>
      <c r="CF7" s="498"/>
      <c r="CG7" s="498"/>
      <c r="CH7" s="498"/>
      <c r="CI7" s="498"/>
      <c r="CJ7" s="498"/>
      <c r="CK7" s="498"/>
      <c r="CL7" s="498"/>
      <c r="CM7" s="498"/>
      <c r="CN7" s="498"/>
      <c r="CO7" s="498"/>
      <c r="CP7" s="498"/>
      <c r="CQ7" s="498"/>
      <c r="CR7" s="498"/>
      <c r="CS7" s="499"/>
      <c r="CT7" s="486">
        <v>19874837</v>
      </c>
      <c r="CU7" s="487"/>
      <c r="CV7" s="487"/>
      <c r="CW7" s="487"/>
      <c r="CX7" s="487"/>
      <c r="CY7" s="487"/>
      <c r="CZ7" s="487"/>
      <c r="DA7" s="488"/>
      <c r="DB7" s="486">
        <v>19412940</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175</v>
      </c>
      <c r="AN8" s="477"/>
      <c r="AO8" s="477"/>
      <c r="AP8" s="477"/>
      <c r="AQ8" s="477"/>
      <c r="AR8" s="477"/>
      <c r="AS8" s="477"/>
      <c r="AT8" s="478"/>
      <c r="AU8" s="517" t="s">
        <v>59</v>
      </c>
      <c r="AV8" s="518"/>
      <c r="AW8" s="518"/>
      <c r="AX8" s="518"/>
      <c r="AY8" s="483" t="s">
        <v>178</v>
      </c>
      <c r="AZ8" s="484"/>
      <c r="BA8" s="484"/>
      <c r="BB8" s="484"/>
      <c r="BC8" s="484"/>
      <c r="BD8" s="484"/>
      <c r="BE8" s="484"/>
      <c r="BF8" s="484"/>
      <c r="BG8" s="484"/>
      <c r="BH8" s="484"/>
      <c r="BI8" s="484"/>
      <c r="BJ8" s="484"/>
      <c r="BK8" s="484"/>
      <c r="BL8" s="484"/>
      <c r="BM8" s="485"/>
      <c r="BN8" s="486">
        <v>1224005</v>
      </c>
      <c r="BO8" s="487"/>
      <c r="BP8" s="487"/>
      <c r="BQ8" s="487"/>
      <c r="BR8" s="487"/>
      <c r="BS8" s="487"/>
      <c r="BT8" s="487"/>
      <c r="BU8" s="488"/>
      <c r="BV8" s="486">
        <v>1171983</v>
      </c>
      <c r="BW8" s="487"/>
      <c r="BX8" s="487"/>
      <c r="BY8" s="487"/>
      <c r="BZ8" s="487"/>
      <c r="CA8" s="487"/>
      <c r="CB8" s="487"/>
      <c r="CC8" s="488"/>
      <c r="CD8" s="497" t="s">
        <v>179</v>
      </c>
      <c r="CE8" s="498"/>
      <c r="CF8" s="498"/>
      <c r="CG8" s="498"/>
      <c r="CH8" s="498"/>
      <c r="CI8" s="498"/>
      <c r="CJ8" s="498"/>
      <c r="CK8" s="498"/>
      <c r="CL8" s="498"/>
      <c r="CM8" s="498"/>
      <c r="CN8" s="498"/>
      <c r="CO8" s="498"/>
      <c r="CP8" s="498"/>
      <c r="CQ8" s="498"/>
      <c r="CR8" s="498"/>
      <c r="CS8" s="499"/>
      <c r="CT8" s="550">
        <v>0.76</v>
      </c>
      <c r="CU8" s="551"/>
      <c r="CV8" s="551"/>
      <c r="CW8" s="551"/>
      <c r="CX8" s="551"/>
      <c r="CY8" s="551"/>
      <c r="CZ8" s="551"/>
      <c r="DA8" s="552"/>
      <c r="DB8" s="550">
        <v>0.75</v>
      </c>
      <c r="DC8" s="551"/>
      <c r="DD8" s="551"/>
      <c r="DE8" s="551"/>
      <c r="DF8" s="551"/>
      <c r="DG8" s="551"/>
      <c r="DH8" s="551"/>
      <c r="DI8" s="552"/>
    </row>
    <row r="9" spans="1:119" ht="18.75" customHeight="1" x14ac:dyDescent="0.15">
      <c r="A9" s="2"/>
      <c r="B9" s="437" t="s">
        <v>19</v>
      </c>
      <c r="C9" s="438"/>
      <c r="D9" s="438"/>
      <c r="E9" s="438"/>
      <c r="F9" s="438"/>
      <c r="G9" s="438"/>
      <c r="H9" s="438"/>
      <c r="I9" s="438"/>
      <c r="J9" s="438"/>
      <c r="K9" s="439"/>
      <c r="L9" s="568" t="s">
        <v>12</v>
      </c>
      <c r="M9" s="569"/>
      <c r="N9" s="569"/>
      <c r="O9" s="569"/>
      <c r="P9" s="569"/>
      <c r="Q9" s="570"/>
      <c r="R9" s="571">
        <v>111023</v>
      </c>
      <c r="S9" s="572"/>
      <c r="T9" s="572"/>
      <c r="U9" s="572"/>
      <c r="V9" s="573"/>
      <c r="W9" s="364" t="s">
        <v>181</v>
      </c>
      <c r="X9" s="365"/>
      <c r="Y9" s="365"/>
      <c r="Z9" s="365"/>
      <c r="AA9" s="365"/>
      <c r="AB9" s="365"/>
      <c r="AC9" s="365"/>
      <c r="AD9" s="365"/>
      <c r="AE9" s="365"/>
      <c r="AF9" s="365"/>
      <c r="AG9" s="365"/>
      <c r="AH9" s="365"/>
      <c r="AI9" s="365"/>
      <c r="AJ9" s="365"/>
      <c r="AK9" s="365"/>
      <c r="AL9" s="416"/>
      <c r="AM9" s="516" t="s">
        <v>182</v>
      </c>
      <c r="AN9" s="477"/>
      <c r="AO9" s="477"/>
      <c r="AP9" s="477"/>
      <c r="AQ9" s="477"/>
      <c r="AR9" s="477"/>
      <c r="AS9" s="477"/>
      <c r="AT9" s="478"/>
      <c r="AU9" s="517" t="s">
        <v>59</v>
      </c>
      <c r="AV9" s="518"/>
      <c r="AW9" s="518"/>
      <c r="AX9" s="518"/>
      <c r="AY9" s="483" t="s">
        <v>60</v>
      </c>
      <c r="AZ9" s="484"/>
      <c r="BA9" s="484"/>
      <c r="BB9" s="484"/>
      <c r="BC9" s="484"/>
      <c r="BD9" s="484"/>
      <c r="BE9" s="484"/>
      <c r="BF9" s="484"/>
      <c r="BG9" s="484"/>
      <c r="BH9" s="484"/>
      <c r="BI9" s="484"/>
      <c r="BJ9" s="484"/>
      <c r="BK9" s="484"/>
      <c r="BL9" s="484"/>
      <c r="BM9" s="485"/>
      <c r="BN9" s="486">
        <v>52022</v>
      </c>
      <c r="BO9" s="487"/>
      <c r="BP9" s="487"/>
      <c r="BQ9" s="487"/>
      <c r="BR9" s="487"/>
      <c r="BS9" s="487"/>
      <c r="BT9" s="487"/>
      <c r="BU9" s="488"/>
      <c r="BV9" s="486">
        <v>42991</v>
      </c>
      <c r="BW9" s="487"/>
      <c r="BX9" s="487"/>
      <c r="BY9" s="487"/>
      <c r="BZ9" s="487"/>
      <c r="CA9" s="487"/>
      <c r="CB9" s="487"/>
      <c r="CC9" s="488"/>
      <c r="CD9" s="497" t="s">
        <v>57</v>
      </c>
      <c r="CE9" s="498"/>
      <c r="CF9" s="498"/>
      <c r="CG9" s="498"/>
      <c r="CH9" s="498"/>
      <c r="CI9" s="498"/>
      <c r="CJ9" s="498"/>
      <c r="CK9" s="498"/>
      <c r="CL9" s="498"/>
      <c r="CM9" s="498"/>
      <c r="CN9" s="498"/>
      <c r="CO9" s="498"/>
      <c r="CP9" s="498"/>
      <c r="CQ9" s="498"/>
      <c r="CR9" s="498"/>
      <c r="CS9" s="499"/>
      <c r="CT9" s="352">
        <v>10.7</v>
      </c>
      <c r="CU9" s="353"/>
      <c r="CV9" s="353"/>
      <c r="CW9" s="353"/>
      <c r="CX9" s="353"/>
      <c r="CY9" s="353"/>
      <c r="CZ9" s="353"/>
      <c r="DA9" s="354"/>
      <c r="DB9" s="352">
        <v>11.6</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185</v>
      </c>
      <c r="M10" s="477"/>
      <c r="N10" s="477"/>
      <c r="O10" s="477"/>
      <c r="P10" s="477"/>
      <c r="Q10" s="478"/>
      <c r="R10" s="479">
        <v>110743</v>
      </c>
      <c r="S10" s="480"/>
      <c r="T10" s="480"/>
      <c r="U10" s="480"/>
      <c r="V10" s="482"/>
      <c r="W10" s="413"/>
      <c r="X10" s="414"/>
      <c r="Y10" s="414"/>
      <c r="Z10" s="414"/>
      <c r="AA10" s="414"/>
      <c r="AB10" s="414"/>
      <c r="AC10" s="414"/>
      <c r="AD10" s="414"/>
      <c r="AE10" s="414"/>
      <c r="AF10" s="414"/>
      <c r="AG10" s="414"/>
      <c r="AH10" s="414"/>
      <c r="AI10" s="414"/>
      <c r="AJ10" s="414"/>
      <c r="AK10" s="414"/>
      <c r="AL10" s="417"/>
      <c r="AM10" s="516" t="s">
        <v>186</v>
      </c>
      <c r="AN10" s="477"/>
      <c r="AO10" s="477"/>
      <c r="AP10" s="477"/>
      <c r="AQ10" s="477"/>
      <c r="AR10" s="477"/>
      <c r="AS10" s="477"/>
      <c r="AT10" s="478"/>
      <c r="AU10" s="517" t="s">
        <v>59</v>
      </c>
      <c r="AV10" s="518"/>
      <c r="AW10" s="518"/>
      <c r="AX10" s="518"/>
      <c r="AY10" s="483" t="s">
        <v>188</v>
      </c>
      <c r="AZ10" s="484"/>
      <c r="BA10" s="484"/>
      <c r="BB10" s="484"/>
      <c r="BC10" s="484"/>
      <c r="BD10" s="484"/>
      <c r="BE10" s="484"/>
      <c r="BF10" s="484"/>
      <c r="BG10" s="484"/>
      <c r="BH10" s="484"/>
      <c r="BI10" s="484"/>
      <c r="BJ10" s="484"/>
      <c r="BK10" s="484"/>
      <c r="BL10" s="484"/>
      <c r="BM10" s="485"/>
      <c r="BN10" s="486">
        <v>872000</v>
      </c>
      <c r="BO10" s="487"/>
      <c r="BP10" s="487"/>
      <c r="BQ10" s="487"/>
      <c r="BR10" s="487"/>
      <c r="BS10" s="487"/>
      <c r="BT10" s="487"/>
      <c r="BU10" s="488"/>
      <c r="BV10" s="486">
        <v>549131</v>
      </c>
      <c r="BW10" s="487"/>
      <c r="BX10" s="487"/>
      <c r="BY10" s="487"/>
      <c r="BZ10" s="487"/>
      <c r="CA10" s="487"/>
      <c r="CB10" s="487"/>
      <c r="CC10" s="488"/>
      <c r="CD10" s="25" t="s">
        <v>189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192</v>
      </c>
      <c r="M11" s="451"/>
      <c r="N11" s="451"/>
      <c r="O11" s="451"/>
      <c r="P11" s="451"/>
      <c r="Q11" s="452"/>
      <c r="R11" s="565" t="s">
        <v>193</v>
      </c>
      <c r="S11" s="566"/>
      <c r="T11" s="566"/>
      <c r="U11" s="566"/>
      <c r="V11" s="567"/>
      <c r="W11" s="413"/>
      <c r="X11" s="414"/>
      <c r="Y11" s="414"/>
      <c r="Z11" s="414"/>
      <c r="AA11" s="414"/>
      <c r="AB11" s="414"/>
      <c r="AC11" s="414"/>
      <c r="AD11" s="414"/>
      <c r="AE11" s="414"/>
      <c r="AF11" s="414"/>
      <c r="AG11" s="414"/>
      <c r="AH11" s="414"/>
      <c r="AI11" s="414"/>
      <c r="AJ11" s="414"/>
      <c r="AK11" s="414"/>
      <c r="AL11" s="417"/>
      <c r="AM11" s="516" t="s">
        <v>195</v>
      </c>
      <c r="AN11" s="477"/>
      <c r="AO11" s="477"/>
      <c r="AP11" s="477"/>
      <c r="AQ11" s="477"/>
      <c r="AR11" s="477"/>
      <c r="AS11" s="477"/>
      <c r="AT11" s="478"/>
      <c r="AU11" s="517" t="s">
        <v>59</v>
      </c>
      <c r="AV11" s="518"/>
      <c r="AW11" s="518"/>
      <c r="AX11" s="518"/>
      <c r="AY11" s="483" t="s">
        <v>196</v>
      </c>
      <c r="AZ11" s="484"/>
      <c r="BA11" s="484"/>
      <c r="BB11" s="484"/>
      <c r="BC11" s="484"/>
      <c r="BD11" s="484"/>
      <c r="BE11" s="484"/>
      <c r="BF11" s="484"/>
      <c r="BG11" s="484"/>
      <c r="BH11" s="484"/>
      <c r="BI11" s="484"/>
      <c r="BJ11" s="484"/>
      <c r="BK11" s="484"/>
      <c r="BL11" s="484"/>
      <c r="BM11" s="485"/>
      <c r="BN11" s="486">
        <v>368</v>
      </c>
      <c r="BO11" s="487"/>
      <c r="BP11" s="487"/>
      <c r="BQ11" s="487"/>
      <c r="BR11" s="487"/>
      <c r="BS11" s="487"/>
      <c r="BT11" s="487"/>
      <c r="BU11" s="488"/>
      <c r="BV11" s="486">
        <v>0</v>
      </c>
      <c r="BW11" s="487"/>
      <c r="BX11" s="487"/>
      <c r="BY11" s="487"/>
      <c r="BZ11" s="487"/>
      <c r="CA11" s="487"/>
      <c r="CB11" s="487"/>
      <c r="CC11" s="488"/>
      <c r="CD11" s="497" t="s">
        <v>199</v>
      </c>
      <c r="CE11" s="498"/>
      <c r="CF11" s="498"/>
      <c r="CG11" s="498"/>
      <c r="CH11" s="498"/>
      <c r="CI11" s="498"/>
      <c r="CJ11" s="498"/>
      <c r="CK11" s="498"/>
      <c r="CL11" s="498"/>
      <c r="CM11" s="498"/>
      <c r="CN11" s="498"/>
      <c r="CO11" s="498"/>
      <c r="CP11" s="498"/>
      <c r="CQ11" s="498"/>
      <c r="CR11" s="498"/>
      <c r="CS11" s="499"/>
      <c r="CT11" s="550" t="s">
        <v>200</v>
      </c>
      <c r="CU11" s="551"/>
      <c r="CV11" s="551"/>
      <c r="CW11" s="551"/>
      <c r="CX11" s="551"/>
      <c r="CY11" s="551"/>
      <c r="CZ11" s="551"/>
      <c r="DA11" s="552"/>
      <c r="DB11" s="550" t="s">
        <v>200</v>
      </c>
      <c r="DC11" s="551"/>
      <c r="DD11" s="551"/>
      <c r="DE11" s="551"/>
      <c r="DF11" s="551"/>
      <c r="DG11" s="551"/>
      <c r="DH11" s="551"/>
      <c r="DI11" s="552"/>
    </row>
    <row r="12" spans="1:119" ht="18.75" customHeight="1" x14ac:dyDescent="0.15">
      <c r="A12" s="2"/>
      <c r="B12" s="440" t="s">
        <v>202</v>
      </c>
      <c r="C12" s="441"/>
      <c r="D12" s="441"/>
      <c r="E12" s="441"/>
      <c r="F12" s="441"/>
      <c r="G12" s="441"/>
      <c r="H12" s="441"/>
      <c r="I12" s="441"/>
      <c r="J12" s="441"/>
      <c r="K12" s="442"/>
      <c r="L12" s="553" t="s">
        <v>203</v>
      </c>
      <c r="M12" s="554"/>
      <c r="N12" s="554"/>
      <c r="O12" s="554"/>
      <c r="P12" s="554"/>
      <c r="Q12" s="555"/>
      <c r="R12" s="556">
        <v>113313</v>
      </c>
      <c r="S12" s="557"/>
      <c r="T12" s="557"/>
      <c r="U12" s="557"/>
      <c r="V12" s="558"/>
      <c r="W12" s="559" t="s">
        <v>8</v>
      </c>
      <c r="X12" s="518"/>
      <c r="Y12" s="518"/>
      <c r="Z12" s="518"/>
      <c r="AA12" s="518"/>
      <c r="AB12" s="560"/>
      <c r="AC12" s="561" t="s">
        <v>205</v>
      </c>
      <c r="AD12" s="562"/>
      <c r="AE12" s="562"/>
      <c r="AF12" s="562"/>
      <c r="AG12" s="563"/>
      <c r="AH12" s="561" t="s">
        <v>207</v>
      </c>
      <c r="AI12" s="562"/>
      <c r="AJ12" s="562"/>
      <c r="AK12" s="562"/>
      <c r="AL12" s="564"/>
      <c r="AM12" s="516" t="s">
        <v>209</v>
      </c>
      <c r="AN12" s="477"/>
      <c r="AO12" s="477"/>
      <c r="AP12" s="477"/>
      <c r="AQ12" s="477"/>
      <c r="AR12" s="477"/>
      <c r="AS12" s="477"/>
      <c r="AT12" s="478"/>
      <c r="AU12" s="517" t="s">
        <v>59</v>
      </c>
      <c r="AV12" s="518"/>
      <c r="AW12" s="518"/>
      <c r="AX12" s="518"/>
      <c r="AY12" s="483" t="s">
        <v>212</v>
      </c>
      <c r="AZ12" s="484"/>
      <c r="BA12" s="484"/>
      <c r="BB12" s="484"/>
      <c r="BC12" s="484"/>
      <c r="BD12" s="484"/>
      <c r="BE12" s="484"/>
      <c r="BF12" s="484"/>
      <c r="BG12" s="484"/>
      <c r="BH12" s="484"/>
      <c r="BI12" s="484"/>
      <c r="BJ12" s="484"/>
      <c r="BK12" s="484"/>
      <c r="BL12" s="484"/>
      <c r="BM12" s="485"/>
      <c r="BN12" s="486">
        <v>808493</v>
      </c>
      <c r="BO12" s="487"/>
      <c r="BP12" s="487"/>
      <c r="BQ12" s="487"/>
      <c r="BR12" s="487"/>
      <c r="BS12" s="487"/>
      <c r="BT12" s="487"/>
      <c r="BU12" s="488"/>
      <c r="BV12" s="486">
        <v>174000</v>
      </c>
      <c r="BW12" s="487"/>
      <c r="BX12" s="487"/>
      <c r="BY12" s="487"/>
      <c r="BZ12" s="487"/>
      <c r="CA12" s="487"/>
      <c r="CB12" s="487"/>
      <c r="CC12" s="488"/>
      <c r="CD12" s="497" t="s">
        <v>213</v>
      </c>
      <c r="CE12" s="498"/>
      <c r="CF12" s="498"/>
      <c r="CG12" s="498"/>
      <c r="CH12" s="498"/>
      <c r="CI12" s="498"/>
      <c r="CJ12" s="498"/>
      <c r="CK12" s="498"/>
      <c r="CL12" s="498"/>
      <c r="CM12" s="498"/>
      <c r="CN12" s="498"/>
      <c r="CO12" s="498"/>
      <c r="CP12" s="498"/>
      <c r="CQ12" s="498"/>
      <c r="CR12" s="498"/>
      <c r="CS12" s="499"/>
      <c r="CT12" s="550" t="s">
        <v>200</v>
      </c>
      <c r="CU12" s="551"/>
      <c r="CV12" s="551"/>
      <c r="CW12" s="551"/>
      <c r="CX12" s="551"/>
      <c r="CY12" s="551"/>
      <c r="CZ12" s="551"/>
      <c r="DA12" s="552"/>
      <c r="DB12" s="550" t="s">
        <v>200</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215</v>
      </c>
      <c r="N13" s="540"/>
      <c r="O13" s="540"/>
      <c r="P13" s="540"/>
      <c r="Q13" s="541"/>
      <c r="R13" s="542">
        <v>112385</v>
      </c>
      <c r="S13" s="543"/>
      <c r="T13" s="543"/>
      <c r="U13" s="543"/>
      <c r="V13" s="544"/>
      <c r="W13" s="427" t="s">
        <v>146</v>
      </c>
      <c r="X13" s="369"/>
      <c r="Y13" s="369"/>
      <c r="Z13" s="369"/>
      <c r="AA13" s="369"/>
      <c r="AB13" s="370"/>
      <c r="AC13" s="479">
        <v>150</v>
      </c>
      <c r="AD13" s="480"/>
      <c r="AE13" s="480"/>
      <c r="AF13" s="480"/>
      <c r="AG13" s="481"/>
      <c r="AH13" s="479">
        <v>156</v>
      </c>
      <c r="AI13" s="480"/>
      <c r="AJ13" s="480"/>
      <c r="AK13" s="480"/>
      <c r="AL13" s="482"/>
      <c r="AM13" s="516" t="s">
        <v>217</v>
      </c>
      <c r="AN13" s="477"/>
      <c r="AO13" s="477"/>
      <c r="AP13" s="477"/>
      <c r="AQ13" s="477"/>
      <c r="AR13" s="477"/>
      <c r="AS13" s="477"/>
      <c r="AT13" s="478"/>
      <c r="AU13" s="517" t="s">
        <v>220</v>
      </c>
      <c r="AV13" s="518"/>
      <c r="AW13" s="518"/>
      <c r="AX13" s="518"/>
      <c r="AY13" s="483" t="s">
        <v>222</v>
      </c>
      <c r="AZ13" s="484"/>
      <c r="BA13" s="484"/>
      <c r="BB13" s="484"/>
      <c r="BC13" s="484"/>
      <c r="BD13" s="484"/>
      <c r="BE13" s="484"/>
      <c r="BF13" s="484"/>
      <c r="BG13" s="484"/>
      <c r="BH13" s="484"/>
      <c r="BI13" s="484"/>
      <c r="BJ13" s="484"/>
      <c r="BK13" s="484"/>
      <c r="BL13" s="484"/>
      <c r="BM13" s="485"/>
      <c r="BN13" s="486">
        <v>115897</v>
      </c>
      <c r="BO13" s="487"/>
      <c r="BP13" s="487"/>
      <c r="BQ13" s="487"/>
      <c r="BR13" s="487"/>
      <c r="BS13" s="487"/>
      <c r="BT13" s="487"/>
      <c r="BU13" s="488"/>
      <c r="BV13" s="486">
        <v>418122</v>
      </c>
      <c r="BW13" s="487"/>
      <c r="BX13" s="487"/>
      <c r="BY13" s="487"/>
      <c r="BZ13" s="487"/>
      <c r="CA13" s="487"/>
      <c r="CB13" s="487"/>
      <c r="CC13" s="488"/>
      <c r="CD13" s="497" t="s">
        <v>223</v>
      </c>
      <c r="CE13" s="498"/>
      <c r="CF13" s="498"/>
      <c r="CG13" s="498"/>
      <c r="CH13" s="498"/>
      <c r="CI13" s="498"/>
      <c r="CJ13" s="498"/>
      <c r="CK13" s="498"/>
      <c r="CL13" s="498"/>
      <c r="CM13" s="498"/>
      <c r="CN13" s="498"/>
      <c r="CO13" s="498"/>
      <c r="CP13" s="498"/>
      <c r="CQ13" s="498"/>
      <c r="CR13" s="498"/>
      <c r="CS13" s="499"/>
      <c r="CT13" s="352">
        <v>2.4</v>
      </c>
      <c r="CU13" s="353"/>
      <c r="CV13" s="353"/>
      <c r="CW13" s="353"/>
      <c r="CX13" s="353"/>
      <c r="CY13" s="353"/>
      <c r="CZ13" s="353"/>
      <c r="DA13" s="354"/>
      <c r="DB13" s="352">
        <v>1.8</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224</v>
      </c>
      <c r="M14" s="548"/>
      <c r="N14" s="548"/>
      <c r="O14" s="548"/>
      <c r="P14" s="548"/>
      <c r="Q14" s="549"/>
      <c r="R14" s="542">
        <v>113316</v>
      </c>
      <c r="S14" s="543"/>
      <c r="T14" s="543"/>
      <c r="U14" s="543"/>
      <c r="V14" s="544"/>
      <c r="W14" s="415"/>
      <c r="X14" s="372"/>
      <c r="Y14" s="372"/>
      <c r="Z14" s="372"/>
      <c r="AA14" s="372"/>
      <c r="AB14" s="373"/>
      <c r="AC14" s="532">
        <v>0.3</v>
      </c>
      <c r="AD14" s="533"/>
      <c r="AE14" s="533"/>
      <c r="AF14" s="533"/>
      <c r="AG14" s="534"/>
      <c r="AH14" s="532">
        <v>0.3</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227</v>
      </c>
      <c r="CE14" s="493"/>
      <c r="CF14" s="493"/>
      <c r="CG14" s="493"/>
      <c r="CH14" s="493"/>
      <c r="CI14" s="493"/>
      <c r="CJ14" s="493"/>
      <c r="CK14" s="493"/>
      <c r="CL14" s="493"/>
      <c r="CM14" s="493"/>
      <c r="CN14" s="493"/>
      <c r="CO14" s="493"/>
      <c r="CP14" s="493"/>
      <c r="CQ14" s="493"/>
      <c r="CR14" s="493"/>
      <c r="CS14" s="494"/>
      <c r="CT14" s="536" t="s">
        <v>200</v>
      </c>
      <c r="CU14" s="537"/>
      <c r="CV14" s="537"/>
      <c r="CW14" s="537"/>
      <c r="CX14" s="537"/>
      <c r="CY14" s="537"/>
      <c r="CZ14" s="537"/>
      <c r="DA14" s="538"/>
      <c r="DB14" s="536" t="s">
        <v>200</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215</v>
      </c>
      <c r="N15" s="540"/>
      <c r="O15" s="540"/>
      <c r="P15" s="540"/>
      <c r="Q15" s="541"/>
      <c r="R15" s="542">
        <v>112418</v>
      </c>
      <c r="S15" s="543"/>
      <c r="T15" s="543"/>
      <c r="U15" s="543"/>
      <c r="V15" s="544"/>
      <c r="W15" s="427" t="s">
        <v>6</v>
      </c>
      <c r="X15" s="369"/>
      <c r="Y15" s="369"/>
      <c r="Z15" s="369"/>
      <c r="AA15" s="369"/>
      <c r="AB15" s="370"/>
      <c r="AC15" s="479">
        <v>8574</v>
      </c>
      <c r="AD15" s="480"/>
      <c r="AE15" s="480"/>
      <c r="AF15" s="480"/>
      <c r="AG15" s="481"/>
      <c r="AH15" s="479">
        <v>8067</v>
      </c>
      <c r="AI15" s="480"/>
      <c r="AJ15" s="480"/>
      <c r="AK15" s="480"/>
      <c r="AL15" s="482"/>
      <c r="AM15" s="516"/>
      <c r="AN15" s="477"/>
      <c r="AO15" s="477"/>
      <c r="AP15" s="477"/>
      <c r="AQ15" s="477"/>
      <c r="AR15" s="477"/>
      <c r="AS15" s="477"/>
      <c r="AT15" s="478"/>
      <c r="AU15" s="517"/>
      <c r="AV15" s="518"/>
      <c r="AW15" s="518"/>
      <c r="AX15" s="518"/>
      <c r="AY15" s="489" t="s">
        <v>228</v>
      </c>
      <c r="AZ15" s="490"/>
      <c r="BA15" s="490"/>
      <c r="BB15" s="490"/>
      <c r="BC15" s="490"/>
      <c r="BD15" s="490"/>
      <c r="BE15" s="490"/>
      <c r="BF15" s="490"/>
      <c r="BG15" s="490"/>
      <c r="BH15" s="490"/>
      <c r="BI15" s="490"/>
      <c r="BJ15" s="490"/>
      <c r="BK15" s="490"/>
      <c r="BL15" s="490"/>
      <c r="BM15" s="491"/>
      <c r="BN15" s="473">
        <v>12090052</v>
      </c>
      <c r="BO15" s="474"/>
      <c r="BP15" s="474"/>
      <c r="BQ15" s="474"/>
      <c r="BR15" s="474"/>
      <c r="BS15" s="474"/>
      <c r="BT15" s="474"/>
      <c r="BU15" s="475"/>
      <c r="BV15" s="473">
        <v>11422561</v>
      </c>
      <c r="BW15" s="474"/>
      <c r="BX15" s="474"/>
      <c r="BY15" s="474"/>
      <c r="BZ15" s="474"/>
      <c r="CA15" s="474"/>
      <c r="CB15" s="474"/>
      <c r="CC15" s="475"/>
      <c r="CD15" s="545" t="s">
        <v>214</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46</v>
      </c>
      <c r="M16" s="530"/>
      <c r="N16" s="530"/>
      <c r="O16" s="530"/>
      <c r="P16" s="530"/>
      <c r="Q16" s="531"/>
      <c r="R16" s="526" t="s">
        <v>229</v>
      </c>
      <c r="S16" s="527"/>
      <c r="T16" s="527"/>
      <c r="U16" s="527"/>
      <c r="V16" s="528"/>
      <c r="W16" s="415"/>
      <c r="X16" s="372"/>
      <c r="Y16" s="372"/>
      <c r="Z16" s="372"/>
      <c r="AA16" s="372"/>
      <c r="AB16" s="373"/>
      <c r="AC16" s="532">
        <v>17.5</v>
      </c>
      <c r="AD16" s="533"/>
      <c r="AE16" s="533"/>
      <c r="AF16" s="533"/>
      <c r="AG16" s="534"/>
      <c r="AH16" s="532">
        <v>17.100000000000001</v>
      </c>
      <c r="AI16" s="533"/>
      <c r="AJ16" s="533"/>
      <c r="AK16" s="533"/>
      <c r="AL16" s="535"/>
      <c r="AM16" s="516"/>
      <c r="AN16" s="477"/>
      <c r="AO16" s="477"/>
      <c r="AP16" s="477"/>
      <c r="AQ16" s="477"/>
      <c r="AR16" s="477"/>
      <c r="AS16" s="477"/>
      <c r="AT16" s="478"/>
      <c r="AU16" s="517"/>
      <c r="AV16" s="518"/>
      <c r="AW16" s="518"/>
      <c r="AX16" s="518"/>
      <c r="AY16" s="483" t="s">
        <v>107</v>
      </c>
      <c r="AZ16" s="484"/>
      <c r="BA16" s="484"/>
      <c r="BB16" s="484"/>
      <c r="BC16" s="484"/>
      <c r="BD16" s="484"/>
      <c r="BE16" s="484"/>
      <c r="BF16" s="484"/>
      <c r="BG16" s="484"/>
      <c r="BH16" s="484"/>
      <c r="BI16" s="484"/>
      <c r="BJ16" s="484"/>
      <c r="BK16" s="484"/>
      <c r="BL16" s="484"/>
      <c r="BM16" s="485"/>
      <c r="BN16" s="486">
        <v>15581393</v>
      </c>
      <c r="BO16" s="487"/>
      <c r="BP16" s="487"/>
      <c r="BQ16" s="487"/>
      <c r="BR16" s="487"/>
      <c r="BS16" s="487"/>
      <c r="BT16" s="487"/>
      <c r="BU16" s="488"/>
      <c r="BV16" s="486">
        <v>15082085</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99</v>
      </c>
      <c r="N17" s="524"/>
      <c r="O17" s="524"/>
      <c r="P17" s="524"/>
      <c r="Q17" s="525"/>
      <c r="R17" s="526" t="s">
        <v>229</v>
      </c>
      <c r="S17" s="527"/>
      <c r="T17" s="527"/>
      <c r="U17" s="527"/>
      <c r="V17" s="528"/>
      <c r="W17" s="427" t="s">
        <v>93</v>
      </c>
      <c r="X17" s="369"/>
      <c r="Y17" s="369"/>
      <c r="Z17" s="369"/>
      <c r="AA17" s="369"/>
      <c r="AB17" s="370"/>
      <c r="AC17" s="479">
        <v>40137</v>
      </c>
      <c r="AD17" s="480"/>
      <c r="AE17" s="480"/>
      <c r="AF17" s="480"/>
      <c r="AG17" s="481"/>
      <c r="AH17" s="479">
        <v>39044</v>
      </c>
      <c r="AI17" s="480"/>
      <c r="AJ17" s="480"/>
      <c r="AK17" s="480"/>
      <c r="AL17" s="482"/>
      <c r="AM17" s="516"/>
      <c r="AN17" s="477"/>
      <c r="AO17" s="477"/>
      <c r="AP17" s="477"/>
      <c r="AQ17" s="477"/>
      <c r="AR17" s="477"/>
      <c r="AS17" s="477"/>
      <c r="AT17" s="478"/>
      <c r="AU17" s="517"/>
      <c r="AV17" s="518"/>
      <c r="AW17" s="518"/>
      <c r="AX17" s="518"/>
      <c r="AY17" s="483" t="s">
        <v>230</v>
      </c>
      <c r="AZ17" s="484"/>
      <c r="BA17" s="484"/>
      <c r="BB17" s="484"/>
      <c r="BC17" s="484"/>
      <c r="BD17" s="484"/>
      <c r="BE17" s="484"/>
      <c r="BF17" s="484"/>
      <c r="BG17" s="484"/>
      <c r="BH17" s="484"/>
      <c r="BI17" s="484"/>
      <c r="BJ17" s="484"/>
      <c r="BK17" s="484"/>
      <c r="BL17" s="484"/>
      <c r="BM17" s="485"/>
      <c r="BN17" s="486">
        <v>15313289</v>
      </c>
      <c r="BO17" s="487"/>
      <c r="BP17" s="487"/>
      <c r="BQ17" s="487"/>
      <c r="BR17" s="487"/>
      <c r="BS17" s="487"/>
      <c r="BT17" s="487"/>
      <c r="BU17" s="488"/>
      <c r="BV17" s="486">
        <v>14593854</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231</v>
      </c>
      <c r="C18" s="439"/>
      <c r="D18" s="439"/>
      <c r="E18" s="504"/>
      <c r="F18" s="504"/>
      <c r="G18" s="504"/>
      <c r="H18" s="504"/>
      <c r="I18" s="504"/>
      <c r="J18" s="504"/>
      <c r="K18" s="504"/>
      <c r="L18" s="519">
        <v>14.15</v>
      </c>
      <c r="M18" s="519"/>
      <c r="N18" s="519"/>
      <c r="O18" s="519"/>
      <c r="P18" s="519"/>
      <c r="Q18" s="519"/>
      <c r="R18" s="520"/>
      <c r="S18" s="520"/>
      <c r="T18" s="520"/>
      <c r="U18" s="520"/>
      <c r="V18" s="521"/>
      <c r="W18" s="366"/>
      <c r="X18" s="367"/>
      <c r="Y18" s="367"/>
      <c r="Z18" s="367"/>
      <c r="AA18" s="367"/>
      <c r="AB18" s="422"/>
      <c r="AC18" s="459">
        <v>82.1</v>
      </c>
      <c r="AD18" s="460"/>
      <c r="AE18" s="460"/>
      <c r="AF18" s="460"/>
      <c r="AG18" s="522"/>
      <c r="AH18" s="459">
        <v>82.6</v>
      </c>
      <c r="AI18" s="460"/>
      <c r="AJ18" s="460"/>
      <c r="AK18" s="460"/>
      <c r="AL18" s="461"/>
      <c r="AM18" s="516"/>
      <c r="AN18" s="477"/>
      <c r="AO18" s="477"/>
      <c r="AP18" s="477"/>
      <c r="AQ18" s="477"/>
      <c r="AR18" s="477"/>
      <c r="AS18" s="477"/>
      <c r="AT18" s="478"/>
      <c r="AU18" s="517"/>
      <c r="AV18" s="518"/>
      <c r="AW18" s="518"/>
      <c r="AX18" s="518"/>
      <c r="AY18" s="483" t="s">
        <v>233</v>
      </c>
      <c r="AZ18" s="484"/>
      <c r="BA18" s="484"/>
      <c r="BB18" s="484"/>
      <c r="BC18" s="484"/>
      <c r="BD18" s="484"/>
      <c r="BE18" s="484"/>
      <c r="BF18" s="484"/>
      <c r="BG18" s="484"/>
      <c r="BH18" s="484"/>
      <c r="BI18" s="484"/>
      <c r="BJ18" s="484"/>
      <c r="BK18" s="484"/>
      <c r="BL18" s="484"/>
      <c r="BM18" s="485"/>
      <c r="BN18" s="486">
        <v>17467870</v>
      </c>
      <c r="BO18" s="487"/>
      <c r="BP18" s="487"/>
      <c r="BQ18" s="487"/>
      <c r="BR18" s="487"/>
      <c r="BS18" s="487"/>
      <c r="BT18" s="487"/>
      <c r="BU18" s="488"/>
      <c r="BV18" s="486">
        <v>17251402</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66</v>
      </c>
      <c r="C19" s="439"/>
      <c r="D19" s="439"/>
      <c r="E19" s="504"/>
      <c r="F19" s="504"/>
      <c r="G19" s="504"/>
      <c r="H19" s="504"/>
      <c r="I19" s="504"/>
      <c r="J19" s="504"/>
      <c r="K19" s="504"/>
      <c r="L19" s="505">
        <v>7846</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235</v>
      </c>
      <c r="AZ19" s="484"/>
      <c r="BA19" s="484"/>
      <c r="BB19" s="484"/>
      <c r="BC19" s="484"/>
      <c r="BD19" s="484"/>
      <c r="BE19" s="484"/>
      <c r="BF19" s="484"/>
      <c r="BG19" s="484"/>
      <c r="BH19" s="484"/>
      <c r="BI19" s="484"/>
      <c r="BJ19" s="484"/>
      <c r="BK19" s="484"/>
      <c r="BL19" s="484"/>
      <c r="BM19" s="485"/>
      <c r="BN19" s="486">
        <v>25488278</v>
      </c>
      <c r="BO19" s="487"/>
      <c r="BP19" s="487"/>
      <c r="BQ19" s="487"/>
      <c r="BR19" s="487"/>
      <c r="BS19" s="487"/>
      <c r="BT19" s="487"/>
      <c r="BU19" s="488"/>
      <c r="BV19" s="486">
        <v>23444497</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239</v>
      </c>
      <c r="C20" s="439"/>
      <c r="D20" s="439"/>
      <c r="E20" s="504"/>
      <c r="F20" s="504"/>
      <c r="G20" s="504"/>
      <c r="H20" s="504"/>
      <c r="I20" s="504"/>
      <c r="J20" s="504"/>
      <c r="K20" s="504"/>
      <c r="L20" s="505">
        <v>46442</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241</v>
      </c>
      <c r="C22" s="389"/>
      <c r="D22" s="390"/>
      <c r="E22" s="368" t="s">
        <v>8</v>
      </c>
      <c r="F22" s="369"/>
      <c r="G22" s="369"/>
      <c r="H22" s="369"/>
      <c r="I22" s="369"/>
      <c r="J22" s="369"/>
      <c r="K22" s="370"/>
      <c r="L22" s="368" t="s">
        <v>243</v>
      </c>
      <c r="M22" s="369"/>
      <c r="N22" s="369"/>
      <c r="O22" s="369"/>
      <c r="P22" s="370"/>
      <c r="Q22" s="374" t="s">
        <v>245</v>
      </c>
      <c r="R22" s="375"/>
      <c r="S22" s="375"/>
      <c r="T22" s="375"/>
      <c r="U22" s="375"/>
      <c r="V22" s="376"/>
      <c r="W22" s="388" t="s">
        <v>246</v>
      </c>
      <c r="X22" s="389"/>
      <c r="Y22" s="390"/>
      <c r="Z22" s="368" t="s">
        <v>8</v>
      </c>
      <c r="AA22" s="369"/>
      <c r="AB22" s="369"/>
      <c r="AC22" s="369"/>
      <c r="AD22" s="369"/>
      <c r="AE22" s="369"/>
      <c r="AF22" s="369"/>
      <c r="AG22" s="370"/>
      <c r="AH22" s="380" t="s">
        <v>183</v>
      </c>
      <c r="AI22" s="369"/>
      <c r="AJ22" s="369"/>
      <c r="AK22" s="369"/>
      <c r="AL22" s="370"/>
      <c r="AM22" s="380" t="s">
        <v>247</v>
      </c>
      <c r="AN22" s="381"/>
      <c r="AO22" s="381"/>
      <c r="AP22" s="381"/>
      <c r="AQ22" s="381"/>
      <c r="AR22" s="382"/>
      <c r="AS22" s="374" t="s">
        <v>245</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249</v>
      </c>
      <c r="AZ23" s="490"/>
      <c r="BA23" s="490"/>
      <c r="BB23" s="490"/>
      <c r="BC23" s="490"/>
      <c r="BD23" s="490"/>
      <c r="BE23" s="490"/>
      <c r="BF23" s="490"/>
      <c r="BG23" s="490"/>
      <c r="BH23" s="490"/>
      <c r="BI23" s="490"/>
      <c r="BJ23" s="490"/>
      <c r="BK23" s="490"/>
      <c r="BL23" s="490"/>
      <c r="BM23" s="491"/>
      <c r="BN23" s="486">
        <v>27750067</v>
      </c>
      <c r="BO23" s="487"/>
      <c r="BP23" s="487"/>
      <c r="BQ23" s="487"/>
      <c r="BR23" s="487"/>
      <c r="BS23" s="487"/>
      <c r="BT23" s="487"/>
      <c r="BU23" s="488"/>
      <c r="BV23" s="486">
        <v>27227380</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252</v>
      </c>
      <c r="F24" s="477"/>
      <c r="G24" s="477"/>
      <c r="H24" s="477"/>
      <c r="I24" s="477"/>
      <c r="J24" s="477"/>
      <c r="K24" s="478"/>
      <c r="L24" s="479">
        <v>1</v>
      </c>
      <c r="M24" s="480"/>
      <c r="N24" s="480"/>
      <c r="O24" s="480"/>
      <c r="P24" s="481"/>
      <c r="Q24" s="479">
        <v>9521</v>
      </c>
      <c r="R24" s="480"/>
      <c r="S24" s="480"/>
      <c r="T24" s="480"/>
      <c r="U24" s="480"/>
      <c r="V24" s="481"/>
      <c r="W24" s="391"/>
      <c r="X24" s="392"/>
      <c r="Y24" s="393"/>
      <c r="Z24" s="476" t="s">
        <v>253</v>
      </c>
      <c r="AA24" s="477"/>
      <c r="AB24" s="477"/>
      <c r="AC24" s="477"/>
      <c r="AD24" s="477"/>
      <c r="AE24" s="477"/>
      <c r="AF24" s="477"/>
      <c r="AG24" s="478"/>
      <c r="AH24" s="479">
        <v>357</v>
      </c>
      <c r="AI24" s="480"/>
      <c r="AJ24" s="480"/>
      <c r="AK24" s="480"/>
      <c r="AL24" s="481"/>
      <c r="AM24" s="479">
        <v>1139544</v>
      </c>
      <c r="AN24" s="480"/>
      <c r="AO24" s="480"/>
      <c r="AP24" s="480"/>
      <c r="AQ24" s="480"/>
      <c r="AR24" s="481"/>
      <c r="AS24" s="479">
        <v>3192</v>
      </c>
      <c r="AT24" s="480"/>
      <c r="AU24" s="480"/>
      <c r="AV24" s="480"/>
      <c r="AW24" s="480"/>
      <c r="AX24" s="482"/>
      <c r="AY24" s="462" t="s">
        <v>254</v>
      </c>
      <c r="AZ24" s="463"/>
      <c r="BA24" s="463"/>
      <c r="BB24" s="463"/>
      <c r="BC24" s="463"/>
      <c r="BD24" s="463"/>
      <c r="BE24" s="463"/>
      <c r="BF24" s="463"/>
      <c r="BG24" s="463"/>
      <c r="BH24" s="463"/>
      <c r="BI24" s="463"/>
      <c r="BJ24" s="463"/>
      <c r="BK24" s="463"/>
      <c r="BL24" s="463"/>
      <c r="BM24" s="464"/>
      <c r="BN24" s="486">
        <v>15347527</v>
      </c>
      <c r="BO24" s="487"/>
      <c r="BP24" s="487"/>
      <c r="BQ24" s="487"/>
      <c r="BR24" s="487"/>
      <c r="BS24" s="487"/>
      <c r="BT24" s="487"/>
      <c r="BU24" s="488"/>
      <c r="BV24" s="486">
        <v>14883588</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257</v>
      </c>
      <c r="F25" s="477"/>
      <c r="G25" s="477"/>
      <c r="H25" s="477"/>
      <c r="I25" s="477"/>
      <c r="J25" s="477"/>
      <c r="K25" s="478"/>
      <c r="L25" s="479">
        <v>1</v>
      </c>
      <c r="M25" s="480"/>
      <c r="N25" s="480"/>
      <c r="O25" s="480"/>
      <c r="P25" s="481"/>
      <c r="Q25" s="479">
        <v>7836</v>
      </c>
      <c r="R25" s="480"/>
      <c r="S25" s="480"/>
      <c r="T25" s="480"/>
      <c r="U25" s="480"/>
      <c r="V25" s="481"/>
      <c r="W25" s="391"/>
      <c r="X25" s="392"/>
      <c r="Y25" s="393"/>
      <c r="Z25" s="476" t="s">
        <v>258</v>
      </c>
      <c r="AA25" s="477"/>
      <c r="AB25" s="477"/>
      <c r="AC25" s="477"/>
      <c r="AD25" s="477"/>
      <c r="AE25" s="477"/>
      <c r="AF25" s="477"/>
      <c r="AG25" s="478"/>
      <c r="AH25" s="479" t="s">
        <v>200</v>
      </c>
      <c r="AI25" s="480"/>
      <c r="AJ25" s="480"/>
      <c r="AK25" s="480"/>
      <c r="AL25" s="481"/>
      <c r="AM25" s="479" t="s">
        <v>200</v>
      </c>
      <c r="AN25" s="480"/>
      <c r="AO25" s="480"/>
      <c r="AP25" s="480"/>
      <c r="AQ25" s="480"/>
      <c r="AR25" s="481"/>
      <c r="AS25" s="479" t="s">
        <v>200</v>
      </c>
      <c r="AT25" s="480"/>
      <c r="AU25" s="480"/>
      <c r="AV25" s="480"/>
      <c r="AW25" s="480"/>
      <c r="AX25" s="482"/>
      <c r="AY25" s="489" t="s">
        <v>35</v>
      </c>
      <c r="AZ25" s="490"/>
      <c r="BA25" s="490"/>
      <c r="BB25" s="490"/>
      <c r="BC25" s="490"/>
      <c r="BD25" s="490"/>
      <c r="BE25" s="490"/>
      <c r="BF25" s="490"/>
      <c r="BG25" s="490"/>
      <c r="BH25" s="490"/>
      <c r="BI25" s="490"/>
      <c r="BJ25" s="490"/>
      <c r="BK25" s="490"/>
      <c r="BL25" s="490"/>
      <c r="BM25" s="491"/>
      <c r="BN25" s="473">
        <v>9073601</v>
      </c>
      <c r="BO25" s="474"/>
      <c r="BP25" s="474"/>
      <c r="BQ25" s="474"/>
      <c r="BR25" s="474"/>
      <c r="BS25" s="474"/>
      <c r="BT25" s="474"/>
      <c r="BU25" s="475"/>
      <c r="BV25" s="473">
        <v>8907172</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259</v>
      </c>
      <c r="F26" s="477"/>
      <c r="G26" s="477"/>
      <c r="H26" s="477"/>
      <c r="I26" s="477"/>
      <c r="J26" s="477"/>
      <c r="K26" s="478"/>
      <c r="L26" s="479">
        <v>1</v>
      </c>
      <c r="M26" s="480"/>
      <c r="N26" s="480"/>
      <c r="O26" s="480"/>
      <c r="P26" s="481"/>
      <c r="Q26" s="479">
        <v>7039</v>
      </c>
      <c r="R26" s="480"/>
      <c r="S26" s="480"/>
      <c r="T26" s="480"/>
      <c r="U26" s="480"/>
      <c r="V26" s="481"/>
      <c r="W26" s="391"/>
      <c r="X26" s="392"/>
      <c r="Y26" s="393"/>
      <c r="Z26" s="476" t="s">
        <v>260</v>
      </c>
      <c r="AA26" s="495"/>
      <c r="AB26" s="495"/>
      <c r="AC26" s="495"/>
      <c r="AD26" s="495"/>
      <c r="AE26" s="495"/>
      <c r="AF26" s="495"/>
      <c r="AG26" s="496"/>
      <c r="AH26" s="479">
        <v>1</v>
      </c>
      <c r="AI26" s="480"/>
      <c r="AJ26" s="480"/>
      <c r="AK26" s="480"/>
      <c r="AL26" s="481"/>
      <c r="AM26" s="479" t="s">
        <v>263</v>
      </c>
      <c r="AN26" s="480"/>
      <c r="AO26" s="480"/>
      <c r="AP26" s="480"/>
      <c r="AQ26" s="480"/>
      <c r="AR26" s="481"/>
      <c r="AS26" s="479" t="s">
        <v>263</v>
      </c>
      <c r="AT26" s="480"/>
      <c r="AU26" s="480"/>
      <c r="AV26" s="480"/>
      <c r="AW26" s="480"/>
      <c r="AX26" s="482"/>
      <c r="AY26" s="497" t="s">
        <v>264</v>
      </c>
      <c r="AZ26" s="498"/>
      <c r="BA26" s="498"/>
      <c r="BB26" s="498"/>
      <c r="BC26" s="498"/>
      <c r="BD26" s="498"/>
      <c r="BE26" s="498"/>
      <c r="BF26" s="498"/>
      <c r="BG26" s="498"/>
      <c r="BH26" s="498"/>
      <c r="BI26" s="498"/>
      <c r="BJ26" s="498"/>
      <c r="BK26" s="498"/>
      <c r="BL26" s="498"/>
      <c r="BM26" s="499"/>
      <c r="BN26" s="486" t="s">
        <v>200</v>
      </c>
      <c r="BO26" s="487"/>
      <c r="BP26" s="487"/>
      <c r="BQ26" s="487"/>
      <c r="BR26" s="487"/>
      <c r="BS26" s="487"/>
      <c r="BT26" s="487"/>
      <c r="BU26" s="488"/>
      <c r="BV26" s="486" t="s">
        <v>200</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265</v>
      </c>
      <c r="F27" s="477"/>
      <c r="G27" s="477"/>
      <c r="H27" s="477"/>
      <c r="I27" s="477"/>
      <c r="J27" s="477"/>
      <c r="K27" s="478"/>
      <c r="L27" s="479">
        <v>1</v>
      </c>
      <c r="M27" s="480"/>
      <c r="N27" s="480"/>
      <c r="O27" s="480"/>
      <c r="P27" s="481"/>
      <c r="Q27" s="479">
        <v>5892</v>
      </c>
      <c r="R27" s="480"/>
      <c r="S27" s="480"/>
      <c r="T27" s="480"/>
      <c r="U27" s="480"/>
      <c r="V27" s="481"/>
      <c r="W27" s="391"/>
      <c r="X27" s="392"/>
      <c r="Y27" s="393"/>
      <c r="Z27" s="476" t="s">
        <v>267</v>
      </c>
      <c r="AA27" s="477"/>
      <c r="AB27" s="477"/>
      <c r="AC27" s="477"/>
      <c r="AD27" s="477"/>
      <c r="AE27" s="477"/>
      <c r="AF27" s="477"/>
      <c r="AG27" s="478"/>
      <c r="AH27" s="479">
        <v>1</v>
      </c>
      <c r="AI27" s="480"/>
      <c r="AJ27" s="480"/>
      <c r="AK27" s="480"/>
      <c r="AL27" s="481"/>
      <c r="AM27" s="479" t="s">
        <v>263</v>
      </c>
      <c r="AN27" s="480"/>
      <c r="AO27" s="480"/>
      <c r="AP27" s="480"/>
      <c r="AQ27" s="480"/>
      <c r="AR27" s="481"/>
      <c r="AS27" s="479" t="s">
        <v>263</v>
      </c>
      <c r="AT27" s="480"/>
      <c r="AU27" s="480"/>
      <c r="AV27" s="480"/>
      <c r="AW27" s="480"/>
      <c r="AX27" s="482"/>
      <c r="AY27" s="492" t="s">
        <v>269</v>
      </c>
      <c r="AZ27" s="493"/>
      <c r="BA27" s="493"/>
      <c r="BB27" s="493"/>
      <c r="BC27" s="493"/>
      <c r="BD27" s="493"/>
      <c r="BE27" s="493"/>
      <c r="BF27" s="493"/>
      <c r="BG27" s="493"/>
      <c r="BH27" s="493"/>
      <c r="BI27" s="493"/>
      <c r="BJ27" s="493"/>
      <c r="BK27" s="493"/>
      <c r="BL27" s="493"/>
      <c r="BM27" s="494"/>
      <c r="BN27" s="465" t="s">
        <v>200</v>
      </c>
      <c r="BO27" s="466"/>
      <c r="BP27" s="466"/>
      <c r="BQ27" s="466"/>
      <c r="BR27" s="466"/>
      <c r="BS27" s="466"/>
      <c r="BT27" s="466"/>
      <c r="BU27" s="467"/>
      <c r="BV27" s="465" t="s">
        <v>200</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270</v>
      </c>
      <c r="F28" s="477"/>
      <c r="G28" s="477"/>
      <c r="H28" s="477"/>
      <c r="I28" s="477"/>
      <c r="J28" s="477"/>
      <c r="K28" s="478"/>
      <c r="L28" s="479">
        <v>1</v>
      </c>
      <c r="M28" s="480"/>
      <c r="N28" s="480"/>
      <c r="O28" s="480"/>
      <c r="P28" s="481"/>
      <c r="Q28" s="479">
        <v>5154</v>
      </c>
      <c r="R28" s="480"/>
      <c r="S28" s="480"/>
      <c r="T28" s="480"/>
      <c r="U28" s="480"/>
      <c r="V28" s="481"/>
      <c r="W28" s="391"/>
      <c r="X28" s="392"/>
      <c r="Y28" s="393"/>
      <c r="Z28" s="476" t="s">
        <v>36</v>
      </c>
      <c r="AA28" s="477"/>
      <c r="AB28" s="477"/>
      <c r="AC28" s="477"/>
      <c r="AD28" s="477"/>
      <c r="AE28" s="477"/>
      <c r="AF28" s="477"/>
      <c r="AG28" s="478"/>
      <c r="AH28" s="479" t="s">
        <v>200</v>
      </c>
      <c r="AI28" s="480"/>
      <c r="AJ28" s="480"/>
      <c r="AK28" s="480"/>
      <c r="AL28" s="481"/>
      <c r="AM28" s="479" t="s">
        <v>200</v>
      </c>
      <c r="AN28" s="480"/>
      <c r="AO28" s="480"/>
      <c r="AP28" s="480"/>
      <c r="AQ28" s="480"/>
      <c r="AR28" s="481"/>
      <c r="AS28" s="479" t="s">
        <v>200</v>
      </c>
      <c r="AT28" s="480"/>
      <c r="AU28" s="480"/>
      <c r="AV28" s="480"/>
      <c r="AW28" s="480"/>
      <c r="AX28" s="482"/>
      <c r="AY28" s="355" t="s">
        <v>273</v>
      </c>
      <c r="AZ28" s="356"/>
      <c r="BA28" s="356"/>
      <c r="BB28" s="357"/>
      <c r="BC28" s="489" t="s">
        <v>98</v>
      </c>
      <c r="BD28" s="490"/>
      <c r="BE28" s="490"/>
      <c r="BF28" s="490"/>
      <c r="BG28" s="490"/>
      <c r="BH28" s="490"/>
      <c r="BI28" s="490"/>
      <c r="BJ28" s="490"/>
      <c r="BK28" s="490"/>
      <c r="BL28" s="490"/>
      <c r="BM28" s="491"/>
      <c r="BN28" s="473">
        <v>2882866</v>
      </c>
      <c r="BO28" s="474"/>
      <c r="BP28" s="474"/>
      <c r="BQ28" s="474"/>
      <c r="BR28" s="474"/>
      <c r="BS28" s="474"/>
      <c r="BT28" s="474"/>
      <c r="BU28" s="475"/>
      <c r="BV28" s="473">
        <v>2819359</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274</v>
      </c>
      <c r="F29" s="477"/>
      <c r="G29" s="477"/>
      <c r="H29" s="477"/>
      <c r="I29" s="477"/>
      <c r="J29" s="477"/>
      <c r="K29" s="478"/>
      <c r="L29" s="479">
        <v>18</v>
      </c>
      <c r="M29" s="480"/>
      <c r="N29" s="480"/>
      <c r="O29" s="480"/>
      <c r="P29" s="481"/>
      <c r="Q29" s="479">
        <v>4706</v>
      </c>
      <c r="R29" s="480"/>
      <c r="S29" s="480"/>
      <c r="T29" s="480"/>
      <c r="U29" s="480"/>
      <c r="V29" s="481"/>
      <c r="W29" s="394"/>
      <c r="X29" s="395"/>
      <c r="Y29" s="396"/>
      <c r="Z29" s="476" t="s">
        <v>276</v>
      </c>
      <c r="AA29" s="477"/>
      <c r="AB29" s="477"/>
      <c r="AC29" s="477"/>
      <c r="AD29" s="477"/>
      <c r="AE29" s="477"/>
      <c r="AF29" s="477"/>
      <c r="AG29" s="478"/>
      <c r="AH29" s="479">
        <v>358</v>
      </c>
      <c r="AI29" s="480"/>
      <c r="AJ29" s="480"/>
      <c r="AK29" s="480"/>
      <c r="AL29" s="481"/>
      <c r="AM29" s="479">
        <v>1143041</v>
      </c>
      <c r="AN29" s="480"/>
      <c r="AO29" s="480"/>
      <c r="AP29" s="480"/>
      <c r="AQ29" s="480"/>
      <c r="AR29" s="481"/>
      <c r="AS29" s="479">
        <v>3193</v>
      </c>
      <c r="AT29" s="480"/>
      <c r="AU29" s="480"/>
      <c r="AV29" s="480"/>
      <c r="AW29" s="480"/>
      <c r="AX29" s="482"/>
      <c r="AY29" s="358"/>
      <c r="AZ29" s="359"/>
      <c r="BA29" s="359"/>
      <c r="BB29" s="360"/>
      <c r="BC29" s="483" t="s">
        <v>277</v>
      </c>
      <c r="BD29" s="484"/>
      <c r="BE29" s="484"/>
      <c r="BF29" s="484"/>
      <c r="BG29" s="484"/>
      <c r="BH29" s="484"/>
      <c r="BI29" s="484"/>
      <c r="BJ29" s="484"/>
      <c r="BK29" s="484"/>
      <c r="BL29" s="484"/>
      <c r="BM29" s="485"/>
      <c r="BN29" s="486" t="s">
        <v>200</v>
      </c>
      <c r="BO29" s="487"/>
      <c r="BP29" s="487"/>
      <c r="BQ29" s="487"/>
      <c r="BR29" s="487"/>
      <c r="BS29" s="487"/>
      <c r="BT29" s="487"/>
      <c r="BU29" s="488"/>
      <c r="BV29" s="486" t="s">
        <v>200</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279</v>
      </c>
      <c r="X30" s="457"/>
      <c r="Y30" s="457"/>
      <c r="Z30" s="457"/>
      <c r="AA30" s="457"/>
      <c r="AB30" s="457"/>
      <c r="AC30" s="457"/>
      <c r="AD30" s="457"/>
      <c r="AE30" s="457"/>
      <c r="AF30" s="457"/>
      <c r="AG30" s="458"/>
      <c r="AH30" s="459">
        <v>99.8</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58</v>
      </c>
      <c r="BD30" s="463"/>
      <c r="BE30" s="463"/>
      <c r="BF30" s="463"/>
      <c r="BG30" s="463"/>
      <c r="BH30" s="463"/>
      <c r="BI30" s="463"/>
      <c r="BJ30" s="463"/>
      <c r="BK30" s="463"/>
      <c r="BL30" s="463"/>
      <c r="BM30" s="464"/>
      <c r="BN30" s="465">
        <v>10837206</v>
      </c>
      <c r="BO30" s="466"/>
      <c r="BP30" s="466"/>
      <c r="BQ30" s="466"/>
      <c r="BR30" s="466"/>
      <c r="BS30" s="466"/>
      <c r="BT30" s="466"/>
      <c r="BU30" s="467"/>
      <c r="BV30" s="465">
        <v>9974861</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118</v>
      </c>
      <c r="D33" s="432"/>
      <c r="E33" s="414" t="s">
        <v>286</v>
      </c>
      <c r="F33" s="414"/>
      <c r="G33" s="414"/>
      <c r="H33" s="414"/>
      <c r="I33" s="414"/>
      <c r="J33" s="414"/>
      <c r="K33" s="414"/>
      <c r="L33" s="414"/>
      <c r="M33" s="414"/>
      <c r="N33" s="414"/>
      <c r="O33" s="414"/>
      <c r="P33" s="414"/>
      <c r="Q33" s="414"/>
      <c r="R33" s="414"/>
      <c r="S33" s="414"/>
      <c r="T33" s="14"/>
      <c r="U33" s="432" t="s">
        <v>118</v>
      </c>
      <c r="V33" s="432"/>
      <c r="W33" s="414" t="s">
        <v>286</v>
      </c>
      <c r="X33" s="414"/>
      <c r="Y33" s="414"/>
      <c r="Z33" s="414"/>
      <c r="AA33" s="414"/>
      <c r="AB33" s="414"/>
      <c r="AC33" s="414"/>
      <c r="AD33" s="414"/>
      <c r="AE33" s="414"/>
      <c r="AF33" s="414"/>
      <c r="AG33" s="414"/>
      <c r="AH33" s="414"/>
      <c r="AI33" s="414"/>
      <c r="AJ33" s="414"/>
      <c r="AK33" s="414"/>
      <c r="AL33" s="14"/>
      <c r="AM33" s="432" t="s">
        <v>118</v>
      </c>
      <c r="AN33" s="432"/>
      <c r="AO33" s="414" t="s">
        <v>286</v>
      </c>
      <c r="AP33" s="414"/>
      <c r="AQ33" s="414"/>
      <c r="AR33" s="414"/>
      <c r="AS33" s="414"/>
      <c r="AT33" s="414"/>
      <c r="AU33" s="414"/>
      <c r="AV33" s="414"/>
      <c r="AW33" s="414"/>
      <c r="AX33" s="414"/>
      <c r="AY33" s="414"/>
      <c r="AZ33" s="414"/>
      <c r="BA33" s="414"/>
      <c r="BB33" s="414"/>
      <c r="BC33" s="414"/>
      <c r="BD33" s="10"/>
      <c r="BE33" s="414" t="s">
        <v>289</v>
      </c>
      <c r="BF33" s="414"/>
      <c r="BG33" s="414" t="s">
        <v>167</v>
      </c>
      <c r="BH33" s="414"/>
      <c r="BI33" s="414"/>
      <c r="BJ33" s="414"/>
      <c r="BK33" s="414"/>
      <c r="BL33" s="414"/>
      <c r="BM33" s="414"/>
      <c r="BN33" s="414"/>
      <c r="BO33" s="414"/>
      <c r="BP33" s="414"/>
      <c r="BQ33" s="414"/>
      <c r="BR33" s="414"/>
      <c r="BS33" s="414"/>
      <c r="BT33" s="414"/>
      <c r="BU33" s="414"/>
      <c r="BV33" s="10"/>
      <c r="BW33" s="432" t="s">
        <v>289</v>
      </c>
      <c r="BX33" s="432"/>
      <c r="BY33" s="414" t="s">
        <v>108</v>
      </c>
      <c r="BZ33" s="414"/>
      <c r="CA33" s="414"/>
      <c r="CB33" s="414"/>
      <c r="CC33" s="414"/>
      <c r="CD33" s="414"/>
      <c r="CE33" s="414"/>
      <c r="CF33" s="414"/>
      <c r="CG33" s="414"/>
      <c r="CH33" s="414"/>
      <c r="CI33" s="414"/>
      <c r="CJ33" s="414"/>
      <c r="CK33" s="414"/>
      <c r="CL33" s="414"/>
      <c r="CM33" s="414"/>
      <c r="CN33" s="14"/>
      <c r="CO33" s="432" t="s">
        <v>118</v>
      </c>
      <c r="CP33" s="432"/>
      <c r="CQ33" s="414" t="s">
        <v>290</v>
      </c>
      <c r="CR33" s="414"/>
      <c r="CS33" s="414"/>
      <c r="CT33" s="414"/>
      <c r="CU33" s="414"/>
      <c r="CV33" s="414"/>
      <c r="CW33" s="414"/>
      <c r="CX33" s="414"/>
      <c r="CY33" s="414"/>
      <c r="CZ33" s="414"/>
      <c r="DA33" s="414"/>
      <c r="DB33" s="414"/>
      <c r="DC33" s="414"/>
      <c r="DD33" s="414"/>
      <c r="DE33" s="414"/>
      <c r="DF33" s="14"/>
      <c r="DG33" s="449" t="s">
        <v>75</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国民健康保険事業特別会計</v>
      </c>
      <c r="X34" s="397"/>
      <c r="Y34" s="397"/>
      <c r="Z34" s="397"/>
      <c r="AA34" s="397"/>
      <c r="AB34" s="397"/>
      <c r="AC34" s="397"/>
      <c r="AD34" s="397"/>
      <c r="AE34" s="397"/>
      <c r="AF34" s="397"/>
      <c r="AG34" s="397"/>
      <c r="AH34" s="397"/>
      <c r="AI34" s="397"/>
      <c r="AJ34" s="397"/>
      <c r="AK34" s="397"/>
      <c r="AL34" s="9"/>
      <c r="AM34" s="398">
        <f>IF(AO34="","",MAX(C34:D43,U34:V43)+1)</f>
        <v>6</v>
      </c>
      <c r="AN34" s="398"/>
      <c r="AO34" s="397" t="str">
        <f>IF('各会計、関係団体の財政状況及び健全化判断比率'!B32="","",'各会計、関係団体の財政状況及び健全化判断比率'!B32)</f>
        <v>下水道事業会計</v>
      </c>
      <c r="AP34" s="397"/>
      <c r="AQ34" s="397"/>
      <c r="AR34" s="397"/>
      <c r="AS34" s="397"/>
      <c r="AT34" s="397"/>
      <c r="AU34" s="397"/>
      <c r="AV34" s="397"/>
      <c r="AW34" s="397"/>
      <c r="AX34" s="397"/>
      <c r="AY34" s="397"/>
      <c r="AZ34" s="397"/>
      <c r="BA34" s="397"/>
      <c r="BB34" s="397"/>
      <c r="BC34" s="397"/>
      <c r="BD34" s="9"/>
      <c r="BE34" s="398" t="str">
        <f>IF(BG34="","",MAX(C34:D43,U34:V43,AM34:AN43)+1)</f>
        <v/>
      </c>
      <c r="BF34" s="398"/>
      <c r="BG34" s="397"/>
      <c r="BH34" s="397"/>
      <c r="BI34" s="397"/>
      <c r="BJ34" s="397"/>
      <c r="BK34" s="397"/>
      <c r="BL34" s="397"/>
      <c r="BM34" s="397"/>
      <c r="BN34" s="397"/>
      <c r="BO34" s="397"/>
      <c r="BP34" s="397"/>
      <c r="BQ34" s="397"/>
      <c r="BR34" s="397"/>
      <c r="BS34" s="397"/>
      <c r="BT34" s="397"/>
      <c r="BU34" s="397"/>
      <c r="BV34" s="9"/>
      <c r="BW34" s="398">
        <f>IF(BY34="","",MAX(C34:D43,U34:V43,AM34:AN43,BE34:BF43)+1)</f>
        <v>7</v>
      </c>
      <c r="BX34" s="398"/>
      <c r="BY34" s="397" t="str">
        <f>IF('各会計、関係団体の財政状況及び健全化判断比率'!B68="","",'各会計、関係団体の財政状況及び健全化判断比率'!B68)</f>
        <v>福岡県市町村消防団員等公務災害補償組合(一般会計)</v>
      </c>
      <c r="BZ34" s="397"/>
      <c r="CA34" s="397"/>
      <c r="CB34" s="397"/>
      <c r="CC34" s="397"/>
      <c r="CD34" s="397"/>
      <c r="CE34" s="397"/>
      <c r="CF34" s="397"/>
      <c r="CG34" s="397"/>
      <c r="CH34" s="397"/>
      <c r="CI34" s="397"/>
      <c r="CJ34" s="397"/>
      <c r="CK34" s="397"/>
      <c r="CL34" s="397"/>
      <c r="CM34" s="397"/>
      <c r="CN34" s="9"/>
      <c r="CO34" s="398">
        <f>IF(CQ34="","",MAX(C34:D43,U34:V43,AM34:AN43,BE34:BF43,BW34:BX43)+1)</f>
        <v>17</v>
      </c>
      <c r="CP34" s="398"/>
      <c r="CQ34" s="397" t="str">
        <f>IF('各会計、関係団体の財政状況及び健全化判断比率'!BS7="","",'各会計、関係団体の財政状況及び健全化判断比率'!BS7)</f>
        <v>春日市土地開発公社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後期高齢者医療事業特別会計</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8</v>
      </c>
      <c r="BX35" s="398"/>
      <c r="BY35" s="397" t="str">
        <f>IF('各会計、関係団体の財政状況及び健全化判断比率'!B69="","",'各会計、関係団体の財政状況及び健全化判断比率'!B69)</f>
        <v>筑紫自治振興組合(一般会計)</v>
      </c>
      <c r="BZ35" s="397"/>
      <c r="CA35" s="397"/>
      <c r="CB35" s="397"/>
      <c r="CC35" s="397"/>
      <c r="CD35" s="397"/>
      <c r="CE35" s="397"/>
      <c r="CF35" s="397"/>
      <c r="CG35" s="397"/>
      <c r="CH35" s="397"/>
      <c r="CI35" s="397"/>
      <c r="CJ35" s="397"/>
      <c r="CK35" s="397"/>
      <c r="CL35" s="397"/>
      <c r="CM35" s="397"/>
      <c r="CN35" s="9"/>
      <c r="CO35" s="398" t="str">
        <f t="shared" ref="CO35:CO43" si="5">IF(CQ35="","",CO34+1)</f>
        <v/>
      </c>
      <c r="CP35" s="398"/>
      <c r="CQ35" s="397" t="str">
        <f>IF('各会計、関係団体の財政状況及び健全化判断比率'!BS8="","",'各会計、関係団体の財政状況及び健全化判断比率'!BS8)</f>
        <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介護保険事業特別会計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9</v>
      </c>
      <c r="BX36" s="398"/>
      <c r="BY36" s="397" t="str">
        <f>IF('各会計、関係団体の財政状況及び健全化判断比率'!B70="","",'各会計、関係団体の財政状況及び健全化判断比率'!B70)</f>
        <v>筑紫自治振興組合(筑紫公平委員会特別会計)</v>
      </c>
      <c r="BZ36" s="397"/>
      <c r="CA36" s="397"/>
      <c r="CB36" s="397"/>
      <c r="CC36" s="397"/>
      <c r="CD36" s="397"/>
      <c r="CE36" s="397"/>
      <c r="CF36" s="397"/>
      <c r="CG36" s="397"/>
      <c r="CH36" s="397"/>
      <c r="CI36" s="397"/>
      <c r="CJ36" s="397"/>
      <c r="CK36" s="397"/>
      <c r="CL36" s="397"/>
      <c r="CM36" s="397"/>
      <c r="CN36" s="9"/>
      <c r="CO36" s="398" t="str">
        <f t="shared" si="5"/>
        <v/>
      </c>
      <c r="CP36" s="398"/>
      <c r="CQ36" s="397" t="str">
        <f>IF('各会計、関係団体の財政状況及び健全化判断比率'!BS9="","",'各会計、関係団体の財政状況及び健全化判断比率'!BS9)</f>
        <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f t="shared" si="1"/>
        <v>5</v>
      </c>
      <c r="V37" s="398"/>
      <c r="W37" s="397" t="str">
        <f>IF('各会計、関係団体の財政状況及び健全化判断比率'!B31="","",'各会計、関係団体の財政状況及び健全化判断比率'!B31)</f>
        <v>筑紫地区介護認定審査会事業特別会計</v>
      </c>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10</v>
      </c>
      <c r="BX37" s="398"/>
      <c r="BY37" s="397" t="str">
        <f>IF('各会計、関係団体の財政状況及び健全化判断比率'!B71="","",'各会計、関係団体の財政状況及び健全化判断比率'!B71)</f>
        <v>春日・大野城・那珂川消防組合(一般会計)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11</v>
      </c>
      <c r="BX38" s="398"/>
      <c r="BY38" s="397" t="str">
        <f>IF('各会計、関係団体の財政状況及び健全化判断比率'!B72="","",'各会計、関係団体の財政状況及び健全化判断比率'!B72)</f>
        <v>福岡県自治振興組合(一般会計)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12</v>
      </c>
      <c r="BX39" s="398"/>
      <c r="BY39" s="397" t="str">
        <f>IF('各会計、関係団体の財政状況及び健全化判断比率'!B73="","",'各会計、関係団体の財政状況及び健全化判断比率'!B73)</f>
        <v>福岡県自治振興組合(公文書館事業特別会計)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13</v>
      </c>
      <c r="BX40" s="398"/>
      <c r="BY40" s="397" t="str">
        <f>IF('各会計、関係団体の財政状況及び健全化判断比率'!B74="","",'各会計、関係団体の財政状況及び健全化判断比率'!B74)</f>
        <v>春日大野城衛生施設組合(一般会計)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14</v>
      </c>
      <c r="BX41" s="398"/>
      <c r="BY41" s="397" t="str">
        <f>IF('各会計、関係団体の財政状況及び健全化判断比率'!B75="","",'各会計、関係団体の財政状況及び健全化判断比率'!B75)</f>
        <v>筑慈苑施設組合(一般会計)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15</v>
      </c>
      <c r="BX42" s="398"/>
      <c r="BY42" s="397" t="str">
        <f>IF('各会計、関係団体の財政状況及び健全化判断比率'!B76="","",'各会計、関係団体の財政状況及び健全化判断比率'!B76)</f>
        <v>福岡都市圏広域行政事業組合(一般会計)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f t="shared" si="4"/>
        <v>16</v>
      </c>
      <c r="BX43" s="398"/>
      <c r="BY43" s="397" t="str">
        <f>IF('各会計、関係団体の財政状況及び健全化判断比率'!B77="","",'各会計、関係団体の財政状況及び健全化判断比率'!B77)</f>
        <v>福岡都市圏広域行政事業組合(流域連携事業特別会計)</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147</v>
      </c>
    </row>
    <row r="47" spans="1:113" x14ac:dyDescent="0.15">
      <c r="E47" s="1" t="s">
        <v>294</v>
      </c>
    </row>
    <row r="48" spans="1:113" x14ac:dyDescent="0.15">
      <c r="E48" s="1" t="s">
        <v>296</v>
      </c>
    </row>
    <row r="49" spans="5:5" x14ac:dyDescent="0.15">
      <c r="E49" s="1" t="s">
        <v>297</v>
      </c>
    </row>
    <row r="50" spans="5:5" x14ac:dyDescent="0.15">
      <c r="E50" s="1" t="s">
        <v>197</v>
      </c>
    </row>
    <row r="51" spans="5:5" x14ac:dyDescent="0.15">
      <c r="E51" s="1" t="s">
        <v>300</v>
      </c>
    </row>
    <row r="52" spans="5:5" x14ac:dyDescent="0.15">
      <c r="E52" s="1" t="s">
        <v>150</v>
      </c>
    </row>
    <row r="53" spans="5:5" x14ac:dyDescent="0.15"/>
    <row r="54" spans="5:5" x14ac:dyDescent="0.15"/>
    <row r="55" spans="5:5" x14ac:dyDescent="0.15"/>
    <row r="56" spans="5:5" x14ac:dyDescent="0.15"/>
  </sheetData>
  <sheetProtection algorithmName="SHA-512" hashValue="AzKH2J7wppzlJC0qyujY1l5MMYkZLIAlKQ70AuswMjQTNIJdU4oa1/x6jFpmy2yNUfbWZUxilU7LWrbNC9lgcA==" saltValue="Mt/02RLVlP0+RKeeCPF1i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331</v>
      </c>
      <c r="G33" s="219" t="s">
        <v>447</v>
      </c>
      <c r="H33" s="219" t="s">
        <v>527</v>
      </c>
      <c r="I33" s="219" t="s">
        <v>528</v>
      </c>
      <c r="J33" s="223" t="s">
        <v>529</v>
      </c>
      <c r="K33" s="204"/>
      <c r="L33" s="204"/>
      <c r="M33" s="204"/>
      <c r="N33" s="204"/>
      <c r="O33" s="204"/>
      <c r="P33" s="204"/>
    </row>
    <row r="34" spans="1:16" ht="39" customHeight="1" x14ac:dyDescent="0.15">
      <c r="A34" s="204"/>
      <c r="B34" s="206"/>
      <c r="C34" s="1067" t="s">
        <v>261</v>
      </c>
      <c r="D34" s="1067"/>
      <c r="E34" s="1068"/>
      <c r="F34" s="215">
        <v>5.8</v>
      </c>
      <c r="G34" s="220">
        <v>8.52</v>
      </c>
      <c r="H34" s="220">
        <v>5.82</v>
      </c>
      <c r="I34" s="220">
        <v>6.03</v>
      </c>
      <c r="J34" s="224">
        <v>6.15</v>
      </c>
      <c r="K34" s="204"/>
      <c r="L34" s="204"/>
      <c r="M34" s="204"/>
      <c r="N34" s="204"/>
      <c r="O34" s="204"/>
      <c r="P34" s="204"/>
    </row>
    <row r="35" spans="1:16" ht="39" customHeight="1" x14ac:dyDescent="0.15">
      <c r="A35" s="204"/>
      <c r="B35" s="207"/>
      <c r="C35" s="1063" t="s">
        <v>354</v>
      </c>
      <c r="D35" s="1063"/>
      <c r="E35" s="1064"/>
      <c r="F35" s="216">
        <v>4.46</v>
      </c>
      <c r="G35" s="221">
        <v>4.2300000000000004</v>
      </c>
      <c r="H35" s="221">
        <v>4.21</v>
      </c>
      <c r="I35" s="221">
        <v>4.2699999999999996</v>
      </c>
      <c r="J35" s="225">
        <v>4.24</v>
      </c>
      <c r="K35" s="204"/>
      <c r="L35" s="204"/>
      <c r="M35" s="204"/>
      <c r="N35" s="204"/>
      <c r="O35" s="204"/>
      <c r="P35" s="204"/>
    </row>
    <row r="36" spans="1:16" ht="39" customHeight="1" x14ac:dyDescent="0.15">
      <c r="A36" s="204"/>
      <c r="B36" s="207"/>
      <c r="C36" s="1063" t="s">
        <v>461</v>
      </c>
      <c r="D36" s="1063"/>
      <c r="E36" s="1064"/>
      <c r="F36" s="216">
        <v>3.46</v>
      </c>
      <c r="G36" s="221">
        <v>3.45</v>
      </c>
      <c r="H36" s="221">
        <v>0.95</v>
      </c>
      <c r="I36" s="221">
        <v>1.05</v>
      </c>
      <c r="J36" s="225">
        <v>1.1299999999999999</v>
      </c>
      <c r="K36" s="204"/>
      <c r="L36" s="204"/>
      <c r="M36" s="204"/>
      <c r="N36" s="204"/>
      <c r="O36" s="204"/>
      <c r="P36" s="204"/>
    </row>
    <row r="37" spans="1:16" ht="39" customHeight="1" x14ac:dyDescent="0.15">
      <c r="A37" s="204"/>
      <c r="B37" s="207"/>
      <c r="C37" s="1063" t="s">
        <v>287</v>
      </c>
      <c r="D37" s="1063"/>
      <c r="E37" s="1064"/>
      <c r="F37" s="216">
        <v>0.64</v>
      </c>
      <c r="G37" s="221">
        <v>1.02</v>
      </c>
      <c r="H37" s="221">
        <v>1.06</v>
      </c>
      <c r="I37" s="221">
        <v>0.67</v>
      </c>
      <c r="J37" s="225">
        <v>0.71</v>
      </c>
      <c r="K37" s="204"/>
      <c r="L37" s="204"/>
      <c r="M37" s="204"/>
      <c r="N37" s="204"/>
      <c r="O37" s="204"/>
      <c r="P37" s="204"/>
    </row>
    <row r="38" spans="1:16" ht="39" customHeight="1" x14ac:dyDescent="0.15">
      <c r="A38" s="204"/>
      <c r="B38" s="207"/>
      <c r="C38" s="1063" t="s">
        <v>462</v>
      </c>
      <c r="D38" s="1063"/>
      <c r="E38" s="1064"/>
      <c r="F38" s="216">
        <v>0.36</v>
      </c>
      <c r="G38" s="221">
        <v>0.36</v>
      </c>
      <c r="H38" s="221">
        <v>0.37</v>
      </c>
      <c r="I38" s="221">
        <v>0.35</v>
      </c>
      <c r="J38" s="225">
        <v>0.34</v>
      </c>
      <c r="K38" s="204"/>
      <c r="L38" s="204"/>
      <c r="M38" s="204"/>
      <c r="N38" s="204"/>
      <c r="O38" s="204"/>
      <c r="P38" s="204"/>
    </row>
    <row r="39" spans="1:16" ht="39" customHeight="1" x14ac:dyDescent="0.15">
      <c r="A39" s="204"/>
      <c r="B39" s="207"/>
      <c r="C39" s="1063" t="s">
        <v>463</v>
      </c>
      <c r="D39" s="1063"/>
      <c r="E39" s="1064"/>
      <c r="F39" s="216" t="s">
        <v>200</v>
      </c>
      <c r="G39" s="221" t="s">
        <v>200</v>
      </c>
      <c r="H39" s="221" t="s">
        <v>200</v>
      </c>
      <c r="I39" s="221">
        <v>0</v>
      </c>
      <c r="J39" s="225">
        <v>0</v>
      </c>
      <c r="K39" s="204"/>
      <c r="L39" s="204"/>
      <c r="M39" s="204"/>
      <c r="N39" s="204"/>
      <c r="O39" s="204"/>
      <c r="P39" s="204"/>
    </row>
    <row r="40" spans="1:16" ht="39" customHeight="1" x14ac:dyDescent="0.15">
      <c r="A40" s="204"/>
      <c r="B40" s="207"/>
      <c r="C40" s="1063"/>
      <c r="D40" s="1063"/>
      <c r="E40" s="1064"/>
      <c r="F40" s="216"/>
      <c r="G40" s="221"/>
      <c r="H40" s="221"/>
      <c r="I40" s="221"/>
      <c r="J40" s="225"/>
      <c r="K40" s="204"/>
      <c r="L40" s="204"/>
      <c r="M40" s="204"/>
      <c r="N40" s="204"/>
      <c r="O40" s="204"/>
      <c r="P40" s="204"/>
    </row>
    <row r="41" spans="1:16" ht="39" customHeight="1" x14ac:dyDescent="0.15">
      <c r="A41" s="204"/>
      <c r="B41" s="207"/>
      <c r="C41" s="1063"/>
      <c r="D41" s="1063"/>
      <c r="E41" s="1064"/>
      <c r="F41" s="216"/>
      <c r="G41" s="221"/>
      <c r="H41" s="221"/>
      <c r="I41" s="221"/>
      <c r="J41" s="225"/>
      <c r="K41" s="204"/>
      <c r="L41" s="204"/>
      <c r="M41" s="204"/>
      <c r="N41" s="204"/>
      <c r="O41" s="204"/>
      <c r="P41" s="204"/>
    </row>
    <row r="42" spans="1:16" ht="39" customHeight="1" x14ac:dyDescent="0.15">
      <c r="A42" s="204"/>
      <c r="B42" s="208"/>
      <c r="C42" s="1063" t="s">
        <v>531</v>
      </c>
      <c r="D42" s="1063"/>
      <c r="E42" s="1064"/>
      <c r="F42" s="216" t="s">
        <v>200</v>
      </c>
      <c r="G42" s="221" t="s">
        <v>200</v>
      </c>
      <c r="H42" s="221" t="s">
        <v>200</v>
      </c>
      <c r="I42" s="221" t="s">
        <v>200</v>
      </c>
      <c r="J42" s="225" t="s">
        <v>200</v>
      </c>
      <c r="K42" s="204"/>
      <c r="L42" s="204"/>
      <c r="M42" s="204"/>
      <c r="N42" s="204"/>
      <c r="O42" s="204"/>
      <c r="P42" s="204"/>
    </row>
    <row r="43" spans="1:16" ht="39" customHeight="1" x14ac:dyDescent="0.15">
      <c r="A43" s="204"/>
      <c r="B43" s="209"/>
      <c r="C43" s="1065" t="s">
        <v>490</v>
      </c>
      <c r="D43" s="1065"/>
      <c r="E43" s="1066"/>
      <c r="F43" s="217" t="s">
        <v>200</v>
      </c>
      <c r="G43" s="222" t="s">
        <v>200</v>
      </c>
      <c r="H43" s="222" t="s">
        <v>200</v>
      </c>
      <c r="I43" s="222" t="s">
        <v>200</v>
      </c>
      <c r="J43" s="226" t="s">
        <v>200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ni6dz6BD0sWwKZMW16aD1bZQJKcE79mbyetZKytupTTrxz0DuRELkk7Z1pLvGYPkxLfD4IDe4iC14edjmTQAoQ==" saltValue="GizFE01A0nbHWb5Vw/Z31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331</v>
      </c>
      <c r="L44" s="254" t="s">
        <v>447</v>
      </c>
      <c r="M44" s="254" t="s">
        <v>527</v>
      </c>
      <c r="N44" s="254" t="s">
        <v>528</v>
      </c>
      <c r="O44" s="262" t="s">
        <v>529</v>
      </c>
      <c r="P44" s="104"/>
      <c r="Q44" s="104"/>
      <c r="R44" s="104"/>
      <c r="S44" s="104"/>
      <c r="T44" s="104"/>
      <c r="U44" s="104"/>
    </row>
    <row r="45" spans="1:21" ht="30.75" customHeight="1" x14ac:dyDescent="0.15">
      <c r="A45" s="104"/>
      <c r="B45" s="1079" t="s">
        <v>25</v>
      </c>
      <c r="C45" s="1080"/>
      <c r="D45" s="236"/>
      <c r="E45" s="1093" t="s">
        <v>23</v>
      </c>
      <c r="F45" s="1093"/>
      <c r="G45" s="1093"/>
      <c r="H45" s="1093"/>
      <c r="I45" s="1093"/>
      <c r="J45" s="1094"/>
      <c r="K45" s="247">
        <v>2623</v>
      </c>
      <c r="L45" s="255">
        <v>2773</v>
      </c>
      <c r="M45" s="255">
        <v>2799</v>
      </c>
      <c r="N45" s="255">
        <v>2798</v>
      </c>
      <c r="O45" s="263">
        <v>2825</v>
      </c>
      <c r="P45" s="104"/>
      <c r="Q45" s="104"/>
      <c r="R45" s="104"/>
      <c r="S45" s="104"/>
      <c r="T45" s="104"/>
      <c r="U45" s="104"/>
    </row>
    <row r="46" spans="1:21" ht="30.75" customHeight="1" x14ac:dyDescent="0.15">
      <c r="A46" s="104"/>
      <c r="B46" s="1081"/>
      <c r="C46" s="1082"/>
      <c r="D46" s="237"/>
      <c r="E46" s="1085" t="s">
        <v>29</v>
      </c>
      <c r="F46" s="1085"/>
      <c r="G46" s="1085"/>
      <c r="H46" s="1085"/>
      <c r="I46" s="1085"/>
      <c r="J46" s="1086"/>
      <c r="K46" s="248" t="s">
        <v>200</v>
      </c>
      <c r="L46" s="256" t="s">
        <v>200</v>
      </c>
      <c r="M46" s="256" t="s">
        <v>200</v>
      </c>
      <c r="N46" s="256" t="s">
        <v>200</v>
      </c>
      <c r="O46" s="264" t="s">
        <v>200</v>
      </c>
      <c r="P46" s="104"/>
      <c r="Q46" s="104"/>
      <c r="R46" s="104"/>
      <c r="S46" s="104"/>
      <c r="T46" s="104"/>
      <c r="U46" s="104"/>
    </row>
    <row r="47" spans="1:21" ht="30.75" customHeight="1" x14ac:dyDescent="0.15">
      <c r="A47" s="104"/>
      <c r="B47" s="1081"/>
      <c r="C47" s="1082"/>
      <c r="D47" s="237"/>
      <c r="E47" s="1085" t="s">
        <v>32</v>
      </c>
      <c r="F47" s="1085"/>
      <c r="G47" s="1085"/>
      <c r="H47" s="1085"/>
      <c r="I47" s="1085"/>
      <c r="J47" s="1086"/>
      <c r="K47" s="248" t="s">
        <v>200</v>
      </c>
      <c r="L47" s="256" t="s">
        <v>200</v>
      </c>
      <c r="M47" s="256" t="s">
        <v>200</v>
      </c>
      <c r="N47" s="256" t="s">
        <v>200</v>
      </c>
      <c r="O47" s="264" t="s">
        <v>200</v>
      </c>
      <c r="P47" s="104"/>
      <c r="Q47" s="104"/>
      <c r="R47" s="104"/>
      <c r="S47" s="104"/>
      <c r="T47" s="104"/>
      <c r="U47" s="104"/>
    </row>
    <row r="48" spans="1:21" ht="30.75" customHeight="1" x14ac:dyDescent="0.15">
      <c r="A48" s="104"/>
      <c r="B48" s="1081"/>
      <c r="C48" s="1082"/>
      <c r="D48" s="237"/>
      <c r="E48" s="1085" t="s">
        <v>38</v>
      </c>
      <c r="F48" s="1085"/>
      <c r="G48" s="1085"/>
      <c r="H48" s="1085"/>
      <c r="I48" s="1085"/>
      <c r="J48" s="1086"/>
      <c r="K48" s="248">
        <v>368</v>
      </c>
      <c r="L48" s="256">
        <v>266</v>
      </c>
      <c r="M48" s="256">
        <v>258</v>
      </c>
      <c r="N48" s="256">
        <v>174</v>
      </c>
      <c r="O48" s="264">
        <v>201</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v>48</v>
      </c>
      <c r="L49" s="256">
        <v>1</v>
      </c>
      <c r="M49" s="256">
        <v>1</v>
      </c>
      <c r="N49" s="256">
        <v>1</v>
      </c>
      <c r="O49" s="264">
        <v>1</v>
      </c>
      <c r="P49" s="104"/>
      <c r="Q49" s="104"/>
      <c r="R49" s="104"/>
      <c r="S49" s="104"/>
      <c r="T49" s="104"/>
      <c r="U49" s="104"/>
    </row>
    <row r="50" spans="1:21" ht="30.75" customHeight="1" x14ac:dyDescent="0.15">
      <c r="A50" s="104"/>
      <c r="B50" s="1081"/>
      <c r="C50" s="1082"/>
      <c r="D50" s="237"/>
      <c r="E50" s="1085" t="s">
        <v>40</v>
      </c>
      <c r="F50" s="1085"/>
      <c r="G50" s="1085"/>
      <c r="H50" s="1085"/>
      <c r="I50" s="1085"/>
      <c r="J50" s="1086"/>
      <c r="K50" s="248">
        <v>86</v>
      </c>
      <c r="L50" s="256">
        <v>65</v>
      </c>
      <c r="M50" s="256">
        <v>196</v>
      </c>
      <c r="N50" s="256">
        <v>361</v>
      </c>
      <c r="O50" s="264">
        <v>381</v>
      </c>
      <c r="P50" s="104"/>
      <c r="Q50" s="104"/>
      <c r="R50" s="104"/>
      <c r="S50" s="104"/>
      <c r="T50" s="104"/>
      <c r="U50" s="104"/>
    </row>
    <row r="51" spans="1:21" ht="30.75" customHeight="1" x14ac:dyDescent="0.15">
      <c r="A51" s="104"/>
      <c r="B51" s="1083"/>
      <c r="C51" s="1084"/>
      <c r="D51" s="238"/>
      <c r="E51" s="1085" t="s">
        <v>47</v>
      </c>
      <c r="F51" s="1085"/>
      <c r="G51" s="1085"/>
      <c r="H51" s="1085"/>
      <c r="I51" s="1085"/>
      <c r="J51" s="1086"/>
      <c r="K51" s="248">
        <v>0</v>
      </c>
      <c r="L51" s="256" t="s">
        <v>200</v>
      </c>
      <c r="M51" s="256" t="s">
        <v>200</v>
      </c>
      <c r="N51" s="256" t="s">
        <v>200</v>
      </c>
      <c r="O51" s="264" t="s">
        <v>200</v>
      </c>
      <c r="P51" s="104"/>
      <c r="Q51" s="104"/>
      <c r="R51" s="104"/>
      <c r="S51" s="104"/>
      <c r="T51" s="104"/>
      <c r="U51" s="104"/>
    </row>
    <row r="52" spans="1:21" ht="30.75" customHeight="1" x14ac:dyDescent="0.15">
      <c r="A52" s="104"/>
      <c r="B52" s="1087" t="s">
        <v>49</v>
      </c>
      <c r="C52" s="1088"/>
      <c r="D52" s="238"/>
      <c r="E52" s="1085" t="s">
        <v>50</v>
      </c>
      <c r="F52" s="1085"/>
      <c r="G52" s="1085"/>
      <c r="H52" s="1085"/>
      <c r="I52" s="1085"/>
      <c r="J52" s="1086"/>
      <c r="K52" s="248">
        <v>2924</v>
      </c>
      <c r="L52" s="256">
        <v>2965</v>
      </c>
      <c r="M52" s="256">
        <v>2953</v>
      </c>
      <c r="N52" s="256">
        <v>2837</v>
      </c>
      <c r="O52" s="264">
        <v>2929</v>
      </c>
      <c r="P52" s="104"/>
      <c r="Q52" s="104"/>
      <c r="R52" s="104"/>
      <c r="S52" s="104"/>
      <c r="T52" s="104"/>
      <c r="U52" s="104"/>
    </row>
    <row r="53" spans="1:21" ht="30.75" customHeight="1" x14ac:dyDescent="0.15">
      <c r="A53" s="104"/>
      <c r="B53" s="1089" t="s">
        <v>51</v>
      </c>
      <c r="C53" s="1090"/>
      <c r="D53" s="239"/>
      <c r="E53" s="1091" t="s">
        <v>54</v>
      </c>
      <c r="F53" s="1091"/>
      <c r="G53" s="1091"/>
      <c r="H53" s="1091"/>
      <c r="I53" s="1091"/>
      <c r="J53" s="1092"/>
      <c r="K53" s="249">
        <v>201</v>
      </c>
      <c r="L53" s="257">
        <v>140</v>
      </c>
      <c r="M53" s="257">
        <v>301</v>
      </c>
      <c r="N53" s="257">
        <v>497</v>
      </c>
      <c r="O53" s="265">
        <v>479</v>
      </c>
      <c r="P53" s="104"/>
      <c r="Q53" s="104"/>
      <c r="R53" s="104"/>
      <c r="S53" s="104"/>
      <c r="T53" s="104"/>
      <c r="U53" s="104"/>
    </row>
    <row r="54" spans="1:21" ht="24" customHeight="1" x14ac:dyDescent="0.15">
      <c r="A54" s="104"/>
      <c r="B54" s="228" t="s">
        <v>62</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5</v>
      </c>
      <c r="C55" s="234"/>
      <c r="D55" s="234"/>
      <c r="E55" s="234"/>
      <c r="F55" s="234"/>
      <c r="G55" s="234"/>
      <c r="H55" s="234"/>
      <c r="I55" s="234"/>
      <c r="J55" s="234"/>
      <c r="K55" s="250"/>
      <c r="L55" s="250"/>
      <c r="M55" s="250"/>
      <c r="N55" s="250"/>
      <c r="O55" s="266" t="s">
        <v>532</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533</v>
      </c>
      <c r="L56" s="258" t="s">
        <v>534</v>
      </c>
      <c r="M56" s="258" t="s">
        <v>535</v>
      </c>
      <c r="N56" s="258" t="s">
        <v>536</v>
      </c>
      <c r="O56" s="267" t="s">
        <v>537</v>
      </c>
      <c r="P56" s="104"/>
      <c r="Q56" s="104"/>
      <c r="R56" s="104"/>
      <c r="S56" s="104"/>
      <c r="T56" s="104"/>
      <c r="U56" s="104"/>
    </row>
    <row r="57" spans="1:21" ht="31.5" customHeight="1" x14ac:dyDescent="0.15">
      <c r="B57" s="1075" t="s">
        <v>48</v>
      </c>
      <c r="C57" s="1076"/>
      <c r="D57" s="1069" t="s">
        <v>64</v>
      </c>
      <c r="E57" s="1070"/>
      <c r="F57" s="1070"/>
      <c r="G57" s="1070"/>
      <c r="H57" s="1070"/>
      <c r="I57" s="1070"/>
      <c r="J57" s="1071"/>
      <c r="K57" s="252" t="s">
        <v>200</v>
      </c>
      <c r="L57" s="259" t="s">
        <v>200</v>
      </c>
      <c r="M57" s="259" t="s">
        <v>200</v>
      </c>
      <c r="N57" s="259" t="s">
        <v>200</v>
      </c>
      <c r="O57" s="268" t="s">
        <v>200</v>
      </c>
    </row>
    <row r="58" spans="1:21" ht="31.5" customHeight="1" x14ac:dyDescent="0.15">
      <c r="B58" s="1077"/>
      <c r="C58" s="1078"/>
      <c r="D58" s="1072" t="s">
        <v>17</v>
      </c>
      <c r="E58" s="1073"/>
      <c r="F58" s="1073"/>
      <c r="G58" s="1073"/>
      <c r="H58" s="1073"/>
      <c r="I58" s="1073"/>
      <c r="J58" s="1074"/>
      <c r="K58" s="253" t="s">
        <v>200</v>
      </c>
      <c r="L58" s="260" t="s">
        <v>200</v>
      </c>
      <c r="M58" s="260" t="s">
        <v>200</v>
      </c>
      <c r="N58" s="260" t="s">
        <v>200</v>
      </c>
      <c r="O58" s="269" t="s">
        <v>200</v>
      </c>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39</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t8h7Z/R42thUXK0LrA9I+THreLGraWXvtG3Zrv78LRLDS2crsyBwBK68vkME8DMJfYjpw0RrHB1AmblC7x4MDg==" saltValue="imcHqUkMaqr887cNedoxs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2"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24</v>
      </c>
      <c r="C40" s="233"/>
      <c r="D40" s="233"/>
      <c r="E40" s="241"/>
      <c r="F40" s="241"/>
      <c r="G40" s="241"/>
      <c r="H40" s="244" t="s">
        <v>14</v>
      </c>
      <c r="I40" s="246" t="s">
        <v>331</v>
      </c>
      <c r="J40" s="254" t="s">
        <v>447</v>
      </c>
      <c r="K40" s="254" t="s">
        <v>527</v>
      </c>
      <c r="L40" s="254" t="s">
        <v>528</v>
      </c>
      <c r="M40" s="275" t="s">
        <v>529</v>
      </c>
    </row>
    <row r="41" spans="2:13" ht="27.75" customHeight="1" x14ac:dyDescent="0.15">
      <c r="B41" s="1079" t="s">
        <v>34</v>
      </c>
      <c r="C41" s="1080"/>
      <c r="D41" s="236"/>
      <c r="E41" s="1104" t="s">
        <v>65</v>
      </c>
      <c r="F41" s="1104"/>
      <c r="G41" s="1104"/>
      <c r="H41" s="1105"/>
      <c r="I41" s="247">
        <v>29366</v>
      </c>
      <c r="J41" s="255">
        <v>28251</v>
      </c>
      <c r="K41" s="255">
        <v>28104</v>
      </c>
      <c r="L41" s="255">
        <v>27227</v>
      </c>
      <c r="M41" s="263">
        <v>27750</v>
      </c>
    </row>
    <row r="42" spans="2:13" ht="27.75" customHeight="1" x14ac:dyDescent="0.15">
      <c r="B42" s="1081"/>
      <c r="C42" s="1082"/>
      <c r="D42" s="237"/>
      <c r="E42" s="1095" t="s">
        <v>61</v>
      </c>
      <c r="F42" s="1095"/>
      <c r="G42" s="1095"/>
      <c r="H42" s="1096"/>
      <c r="I42" s="248">
        <v>158</v>
      </c>
      <c r="J42" s="256">
        <v>143</v>
      </c>
      <c r="K42" s="256" t="s">
        <v>200</v>
      </c>
      <c r="L42" s="256" t="s">
        <v>200</v>
      </c>
      <c r="M42" s="264" t="s">
        <v>200</v>
      </c>
    </row>
    <row r="43" spans="2:13" ht="27.75" customHeight="1" x14ac:dyDescent="0.15">
      <c r="B43" s="1081"/>
      <c r="C43" s="1082"/>
      <c r="D43" s="237"/>
      <c r="E43" s="1095" t="s">
        <v>67</v>
      </c>
      <c r="F43" s="1095"/>
      <c r="G43" s="1095"/>
      <c r="H43" s="1096"/>
      <c r="I43" s="248">
        <v>4757</v>
      </c>
      <c r="J43" s="256">
        <v>3900</v>
      </c>
      <c r="K43" s="256">
        <v>2961</v>
      </c>
      <c r="L43" s="256">
        <v>2190</v>
      </c>
      <c r="M43" s="264">
        <v>1866</v>
      </c>
    </row>
    <row r="44" spans="2:13" ht="27.75" customHeight="1" x14ac:dyDescent="0.15">
      <c r="B44" s="1081"/>
      <c r="C44" s="1082"/>
      <c r="D44" s="237"/>
      <c r="E44" s="1095" t="s">
        <v>69</v>
      </c>
      <c r="F44" s="1095"/>
      <c r="G44" s="1095"/>
      <c r="H44" s="1096"/>
      <c r="I44" s="248">
        <v>3709</v>
      </c>
      <c r="J44" s="256">
        <v>3834</v>
      </c>
      <c r="K44" s="256">
        <v>3708</v>
      </c>
      <c r="L44" s="256">
        <v>3444</v>
      </c>
      <c r="M44" s="264">
        <v>3168</v>
      </c>
    </row>
    <row r="45" spans="2:13" ht="27.75" customHeight="1" x14ac:dyDescent="0.15">
      <c r="B45" s="1081"/>
      <c r="C45" s="1082"/>
      <c r="D45" s="237"/>
      <c r="E45" s="1095" t="s">
        <v>71</v>
      </c>
      <c r="F45" s="1095"/>
      <c r="G45" s="1095"/>
      <c r="H45" s="1096"/>
      <c r="I45" s="248">
        <v>2775</v>
      </c>
      <c r="J45" s="256">
        <v>2784</v>
      </c>
      <c r="K45" s="256">
        <v>2694</v>
      </c>
      <c r="L45" s="256">
        <v>2790</v>
      </c>
      <c r="M45" s="264">
        <v>2828</v>
      </c>
    </row>
    <row r="46" spans="2:13" ht="27.75" customHeight="1" x14ac:dyDescent="0.15">
      <c r="B46" s="1081"/>
      <c r="C46" s="1082"/>
      <c r="D46" s="238"/>
      <c r="E46" s="1095" t="s">
        <v>70</v>
      </c>
      <c r="F46" s="1095"/>
      <c r="G46" s="1095"/>
      <c r="H46" s="1096"/>
      <c r="I46" s="248" t="s">
        <v>200</v>
      </c>
      <c r="J46" s="256" t="s">
        <v>200</v>
      </c>
      <c r="K46" s="256" t="s">
        <v>200</v>
      </c>
      <c r="L46" s="256" t="s">
        <v>200</v>
      </c>
      <c r="M46" s="264" t="s">
        <v>200</v>
      </c>
    </row>
    <row r="47" spans="2:13" ht="27.75" customHeight="1" x14ac:dyDescent="0.15">
      <c r="B47" s="1081"/>
      <c r="C47" s="1082"/>
      <c r="D47" s="271"/>
      <c r="E47" s="1101" t="s">
        <v>74</v>
      </c>
      <c r="F47" s="1102"/>
      <c r="G47" s="1102"/>
      <c r="H47" s="1103"/>
      <c r="I47" s="248" t="s">
        <v>200</v>
      </c>
      <c r="J47" s="256" t="s">
        <v>200</v>
      </c>
      <c r="K47" s="256" t="s">
        <v>200</v>
      </c>
      <c r="L47" s="256" t="s">
        <v>200</v>
      </c>
      <c r="M47" s="264" t="s">
        <v>200</v>
      </c>
    </row>
    <row r="48" spans="2:13" ht="27.75" customHeight="1" x14ac:dyDescent="0.15">
      <c r="B48" s="1081"/>
      <c r="C48" s="1082"/>
      <c r="D48" s="237"/>
      <c r="E48" s="1095" t="s">
        <v>79</v>
      </c>
      <c r="F48" s="1095"/>
      <c r="G48" s="1095"/>
      <c r="H48" s="1096"/>
      <c r="I48" s="248" t="s">
        <v>200</v>
      </c>
      <c r="J48" s="256" t="s">
        <v>200</v>
      </c>
      <c r="K48" s="256" t="s">
        <v>200</v>
      </c>
      <c r="L48" s="256" t="s">
        <v>200</v>
      </c>
      <c r="M48" s="264" t="s">
        <v>200</v>
      </c>
    </row>
    <row r="49" spans="2:13" ht="27.75" customHeight="1" x14ac:dyDescent="0.15">
      <c r="B49" s="1083"/>
      <c r="C49" s="1084"/>
      <c r="D49" s="237"/>
      <c r="E49" s="1095" t="s">
        <v>85</v>
      </c>
      <c r="F49" s="1095"/>
      <c r="G49" s="1095"/>
      <c r="H49" s="1096"/>
      <c r="I49" s="248" t="s">
        <v>200</v>
      </c>
      <c r="J49" s="256" t="s">
        <v>200</v>
      </c>
      <c r="K49" s="256" t="s">
        <v>200</v>
      </c>
      <c r="L49" s="256" t="s">
        <v>200</v>
      </c>
      <c r="M49" s="264" t="s">
        <v>200</v>
      </c>
    </row>
    <row r="50" spans="2:13" ht="27.75" customHeight="1" x14ac:dyDescent="0.15">
      <c r="B50" s="1099" t="s">
        <v>87</v>
      </c>
      <c r="C50" s="1100"/>
      <c r="D50" s="272"/>
      <c r="E50" s="1095" t="s">
        <v>89</v>
      </c>
      <c r="F50" s="1095"/>
      <c r="G50" s="1095"/>
      <c r="H50" s="1096"/>
      <c r="I50" s="248">
        <v>9224</v>
      </c>
      <c r="J50" s="256">
        <v>10464</v>
      </c>
      <c r="K50" s="256">
        <v>13003</v>
      </c>
      <c r="L50" s="256">
        <v>13848</v>
      </c>
      <c r="M50" s="264">
        <v>14826</v>
      </c>
    </row>
    <row r="51" spans="2:13" ht="27.75" customHeight="1" x14ac:dyDescent="0.15">
      <c r="B51" s="1081"/>
      <c r="C51" s="1082"/>
      <c r="D51" s="237"/>
      <c r="E51" s="1095" t="s">
        <v>92</v>
      </c>
      <c r="F51" s="1095"/>
      <c r="G51" s="1095"/>
      <c r="H51" s="1096"/>
      <c r="I51" s="248">
        <v>5335</v>
      </c>
      <c r="J51" s="256">
        <v>4811</v>
      </c>
      <c r="K51" s="256">
        <v>4446</v>
      </c>
      <c r="L51" s="256">
        <v>3710</v>
      </c>
      <c r="M51" s="264">
        <v>4003</v>
      </c>
    </row>
    <row r="52" spans="2:13" ht="27.75" customHeight="1" x14ac:dyDescent="0.15">
      <c r="B52" s="1083"/>
      <c r="C52" s="1084"/>
      <c r="D52" s="237"/>
      <c r="E52" s="1095" t="s">
        <v>42</v>
      </c>
      <c r="F52" s="1095"/>
      <c r="G52" s="1095"/>
      <c r="H52" s="1096"/>
      <c r="I52" s="248">
        <v>31144</v>
      </c>
      <c r="J52" s="256">
        <v>30232</v>
      </c>
      <c r="K52" s="256">
        <v>29762</v>
      </c>
      <c r="L52" s="256">
        <v>28154</v>
      </c>
      <c r="M52" s="264">
        <v>28201</v>
      </c>
    </row>
    <row r="53" spans="2:13" ht="27.75" customHeight="1" x14ac:dyDescent="0.15">
      <c r="B53" s="1089" t="s">
        <v>51</v>
      </c>
      <c r="C53" s="1090"/>
      <c r="D53" s="239"/>
      <c r="E53" s="1097" t="s">
        <v>94</v>
      </c>
      <c r="F53" s="1097"/>
      <c r="G53" s="1097"/>
      <c r="H53" s="1098"/>
      <c r="I53" s="249">
        <v>-4937</v>
      </c>
      <c r="J53" s="257">
        <v>-6595</v>
      </c>
      <c r="K53" s="257">
        <v>-9742</v>
      </c>
      <c r="L53" s="257">
        <v>-10061</v>
      </c>
      <c r="M53" s="265">
        <v>-11417</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OFiZVVRimU8DNk8xW7CMiQHLfeBZKzpOEBH5FebnF8+w5bS3l3k2os41rjBjSfLjIG1bvWW6z4a0H9HxByXwg==" saltValue="rHFPxvKP1M/q4Tq4+zf/k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90</v>
      </c>
    </row>
    <row r="54" spans="2:8" ht="29.25" customHeight="1" x14ac:dyDescent="0.2">
      <c r="B54" s="276" t="s">
        <v>8</v>
      </c>
      <c r="C54" s="282"/>
      <c r="D54" s="282"/>
      <c r="E54" s="283" t="s">
        <v>14</v>
      </c>
      <c r="F54" s="284" t="s">
        <v>527</v>
      </c>
      <c r="G54" s="284" t="s">
        <v>528</v>
      </c>
      <c r="H54" s="292" t="s">
        <v>529</v>
      </c>
    </row>
    <row r="55" spans="2:8" ht="52.5" customHeight="1" x14ac:dyDescent="0.15">
      <c r="B55" s="277"/>
      <c r="C55" s="1114" t="s">
        <v>98</v>
      </c>
      <c r="D55" s="1114"/>
      <c r="E55" s="1115"/>
      <c r="F55" s="285">
        <v>2444</v>
      </c>
      <c r="G55" s="285">
        <v>2819</v>
      </c>
      <c r="H55" s="293">
        <v>2883</v>
      </c>
    </row>
    <row r="56" spans="2:8" ht="52.5" customHeight="1" x14ac:dyDescent="0.15">
      <c r="B56" s="278"/>
      <c r="C56" s="1116" t="s">
        <v>101</v>
      </c>
      <c r="D56" s="1116"/>
      <c r="E56" s="1117"/>
      <c r="F56" s="286" t="s">
        <v>200</v>
      </c>
      <c r="G56" s="286" t="s">
        <v>200</v>
      </c>
      <c r="H56" s="294" t="s">
        <v>200</v>
      </c>
    </row>
    <row r="57" spans="2:8" ht="53.25" customHeight="1" x14ac:dyDescent="0.15">
      <c r="B57" s="278"/>
      <c r="C57" s="1118" t="s">
        <v>58</v>
      </c>
      <c r="D57" s="1118"/>
      <c r="E57" s="1119"/>
      <c r="F57" s="287">
        <v>9592</v>
      </c>
      <c r="G57" s="287">
        <v>9975</v>
      </c>
      <c r="H57" s="295">
        <v>10837</v>
      </c>
    </row>
    <row r="58" spans="2:8" ht="45.75" customHeight="1" x14ac:dyDescent="0.15">
      <c r="B58" s="279"/>
      <c r="C58" s="1106" t="s">
        <v>413</v>
      </c>
      <c r="D58" s="1107"/>
      <c r="E58" s="1108"/>
      <c r="F58" s="288">
        <v>4514</v>
      </c>
      <c r="G58" s="288">
        <v>4750</v>
      </c>
      <c r="H58" s="296">
        <v>5600</v>
      </c>
    </row>
    <row r="59" spans="2:8" ht="45.75" customHeight="1" x14ac:dyDescent="0.15">
      <c r="B59" s="279"/>
      <c r="C59" s="1106" t="s">
        <v>551</v>
      </c>
      <c r="D59" s="1107"/>
      <c r="E59" s="1108"/>
      <c r="F59" s="288">
        <v>2264</v>
      </c>
      <c r="G59" s="288">
        <v>2472</v>
      </c>
      <c r="H59" s="296">
        <v>2426</v>
      </c>
    </row>
    <row r="60" spans="2:8" ht="45.75" customHeight="1" x14ac:dyDescent="0.15">
      <c r="B60" s="279"/>
      <c r="C60" s="1106" t="s">
        <v>552</v>
      </c>
      <c r="D60" s="1107"/>
      <c r="E60" s="1108"/>
      <c r="F60" s="288">
        <v>1104</v>
      </c>
      <c r="G60" s="288">
        <v>1108</v>
      </c>
      <c r="H60" s="296">
        <v>1137</v>
      </c>
    </row>
    <row r="61" spans="2:8" ht="45.75" customHeight="1" x14ac:dyDescent="0.15">
      <c r="B61" s="279"/>
      <c r="C61" s="1106" t="s">
        <v>553</v>
      </c>
      <c r="D61" s="1107"/>
      <c r="E61" s="1108"/>
      <c r="F61" s="288">
        <v>703</v>
      </c>
      <c r="G61" s="288">
        <v>706</v>
      </c>
      <c r="H61" s="296">
        <v>708</v>
      </c>
    </row>
    <row r="62" spans="2:8" ht="45.75" customHeight="1" x14ac:dyDescent="0.15">
      <c r="B62" s="280"/>
      <c r="C62" s="1109" t="s">
        <v>554</v>
      </c>
      <c r="D62" s="1110"/>
      <c r="E62" s="1111"/>
      <c r="F62" s="289">
        <v>474</v>
      </c>
      <c r="G62" s="289">
        <v>476</v>
      </c>
      <c r="H62" s="297">
        <v>504</v>
      </c>
    </row>
    <row r="63" spans="2:8" ht="52.5" customHeight="1" x14ac:dyDescent="0.15">
      <c r="B63" s="281"/>
      <c r="C63" s="1112" t="s">
        <v>106</v>
      </c>
      <c r="D63" s="1112"/>
      <c r="E63" s="1113"/>
      <c r="F63" s="290">
        <v>12036</v>
      </c>
      <c r="G63" s="290">
        <v>12794</v>
      </c>
      <c r="H63" s="298">
        <v>13720</v>
      </c>
    </row>
    <row r="64" spans="2:8" ht="15" customHeight="1" x14ac:dyDescent="0.15"/>
  </sheetData>
  <sheetProtection algorithmName="SHA-512" hashValue="ymsO6WZohdobC+3WJNv3vfgH973Dldj02aMr+c2YjbU7IBol2ITUHLWqeAn5J9f3npCZx7j6E2PDBuJM5ssXcg==" saltValue="/UINZacLb5cCFTNPnzUwi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526</v>
      </c>
      <c r="G2" s="166"/>
      <c r="H2" s="176"/>
    </row>
    <row r="3" spans="1:8" x14ac:dyDescent="0.15">
      <c r="A3" s="132" t="s">
        <v>130</v>
      </c>
      <c r="B3" s="124"/>
      <c r="C3" s="307"/>
      <c r="D3" s="310">
        <v>23315</v>
      </c>
      <c r="E3" s="312"/>
      <c r="F3" s="315">
        <v>40879</v>
      </c>
      <c r="G3" s="317"/>
      <c r="H3" s="320"/>
    </row>
    <row r="4" spans="1:8" x14ac:dyDescent="0.15">
      <c r="A4" s="117"/>
      <c r="B4" s="123"/>
      <c r="C4" s="308"/>
      <c r="D4" s="311">
        <v>8669</v>
      </c>
      <c r="E4" s="313"/>
      <c r="F4" s="316">
        <v>24087</v>
      </c>
      <c r="G4" s="318"/>
      <c r="H4" s="321"/>
    </row>
    <row r="5" spans="1:8" x14ac:dyDescent="0.15">
      <c r="A5" s="132" t="s">
        <v>232</v>
      </c>
      <c r="B5" s="124"/>
      <c r="C5" s="307"/>
      <c r="D5" s="310">
        <v>29401</v>
      </c>
      <c r="E5" s="312"/>
      <c r="F5" s="315">
        <v>42651</v>
      </c>
      <c r="G5" s="317"/>
      <c r="H5" s="320"/>
    </row>
    <row r="6" spans="1:8" x14ac:dyDescent="0.15">
      <c r="A6" s="117"/>
      <c r="B6" s="123"/>
      <c r="C6" s="308"/>
      <c r="D6" s="311">
        <v>14149</v>
      </c>
      <c r="E6" s="313"/>
      <c r="F6" s="316">
        <v>22675</v>
      </c>
      <c r="G6" s="318"/>
      <c r="H6" s="321"/>
    </row>
    <row r="7" spans="1:8" x14ac:dyDescent="0.15">
      <c r="A7" s="132" t="s">
        <v>505</v>
      </c>
      <c r="B7" s="124"/>
      <c r="C7" s="307"/>
      <c r="D7" s="310">
        <v>40158</v>
      </c>
      <c r="E7" s="312"/>
      <c r="F7" s="315">
        <v>43226</v>
      </c>
      <c r="G7" s="317"/>
      <c r="H7" s="320"/>
    </row>
    <row r="8" spans="1:8" x14ac:dyDescent="0.15">
      <c r="A8" s="117"/>
      <c r="B8" s="123"/>
      <c r="C8" s="308"/>
      <c r="D8" s="311">
        <v>16408</v>
      </c>
      <c r="E8" s="313"/>
      <c r="F8" s="316">
        <v>22622</v>
      </c>
      <c r="G8" s="318"/>
      <c r="H8" s="321"/>
    </row>
    <row r="9" spans="1:8" x14ac:dyDescent="0.15">
      <c r="A9" s="132" t="s">
        <v>524</v>
      </c>
      <c r="B9" s="124"/>
      <c r="C9" s="307"/>
      <c r="D9" s="310">
        <v>32702</v>
      </c>
      <c r="E9" s="312"/>
      <c r="F9" s="315">
        <v>42836</v>
      </c>
      <c r="G9" s="317"/>
      <c r="H9" s="320"/>
    </row>
    <row r="10" spans="1:8" x14ac:dyDescent="0.15">
      <c r="A10" s="117"/>
      <c r="B10" s="123"/>
      <c r="C10" s="308"/>
      <c r="D10" s="311">
        <v>17409</v>
      </c>
      <c r="E10" s="313"/>
      <c r="F10" s="316">
        <v>22936</v>
      </c>
      <c r="G10" s="318"/>
      <c r="H10" s="321"/>
    </row>
    <row r="11" spans="1:8" x14ac:dyDescent="0.15">
      <c r="A11" s="132" t="s">
        <v>479</v>
      </c>
      <c r="B11" s="124"/>
      <c r="C11" s="307"/>
      <c r="D11" s="310">
        <v>50580</v>
      </c>
      <c r="E11" s="312"/>
      <c r="F11" s="315">
        <v>44161</v>
      </c>
      <c r="G11" s="317"/>
      <c r="H11" s="320"/>
    </row>
    <row r="12" spans="1:8" x14ac:dyDescent="0.15">
      <c r="A12" s="117"/>
      <c r="B12" s="123"/>
      <c r="C12" s="309"/>
      <c r="D12" s="311">
        <v>22995</v>
      </c>
      <c r="E12" s="313"/>
      <c r="F12" s="316">
        <v>23644</v>
      </c>
      <c r="G12" s="318"/>
      <c r="H12" s="321"/>
    </row>
    <row r="13" spans="1:8" x14ac:dyDescent="0.15">
      <c r="A13" s="132"/>
      <c r="B13" s="124"/>
      <c r="C13" s="307"/>
      <c r="D13" s="310">
        <v>35231</v>
      </c>
      <c r="E13" s="312"/>
      <c r="F13" s="315">
        <v>42751</v>
      </c>
      <c r="G13" s="319"/>
      <c r="H13" s="320"/>
    </row>
    <row r="14" spans="1:8" x14ac:dyDescent="0.15">
      <c r="A14" s="117"/>
      <c r="B14" s="123"/>
      <c r="C14" s="308"/>
      <c r="D14" s="311">
        <v>15926</v>
      </c>
      <c r="E14" s="313"/>
      <c r="F14" s="316">
        <v>23193</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84</v>
      </c>
      <c r="B19" s="300">
        <f>ROUND(VALUE(SUBSTITUTE(実質収支比率等に係る経年分析!F$48,"▲","-")),2)</f>
        <v>5.81</v>
      </c>
      <c r="C19" s="300">
        <f>ROUND(VALUE(SUBSTITUTE(実質収支比率等に係る経年分析!G$48,"▲","-")),2)</f>
        <v>8.52</v>
      </c>
      <c r="D19" s="300">
        <f>ROUND(VALUE(SUBSTITUTE(実質収支比率等に係る経年分析!H$48,"▲","-")),2)</f>
        <v>5.82</v>
      </c>
      <c r="E19" s="300">
        <f>ROUND(VALUE(SUBSTITUTE(実質収支比率等に係る経年分析!I$48,"▲","-")),2)</f>
        <v>6.04</v>
      </c>
      <c r="F19" s="300">
        <f>ROUND(VALUE(SUBSTITUTE(実質収支比率等に係る経年分析!J$48,"▲","-")),2)</f>
        <v>6.16</v>
      </c>
    </row>
    <row r="20" spans="1:11" x14ac:dyDescent="0.15">
      <c r="A20" s="300" t="s">
        <v>33</v>
      </c>
      <c r="B20" s="300">
        <f>ROUND(VALUE(SUBSTITUTE(実質収支比率等に係る経年分析!F$47,"▲","-")),2)</f>
        <v>14.18</v>
      </c>
      <c r="C20" s="300">
        <f>ROUND(VALUE(SUBSTITUTE(実質収支比率等に係る経年分析!G$47,"▲","-")),2)</f>
        <v>12.72</v>
      </c>
      <c r="D20" s="300">
        <f>ROUND(VALUE(SUBSTITUTE(実質収支比率等に係る経年分析!H$47,"▲","-")),2)</f>
        <v>12.61</v>
      </c>
      <c r="E20" s="300">
        <f>ROUND(VALUE(SUBSTITUTE(実質収支比率等に係る経年分析!I$47,"▲","-")),2)</f>
        <v>14.52</v>
      </c>
      <c r="F20" s="300">
        <f>ROUND(VALUE(SUBSTITUTE(実質収支比率等に係る経年分析!J$47,"▲","-")),2)</f>
        <v>14.51</v>
      </c>
    </row>
    <row r="21" spans="1:11" x14ac:dyDescent="0.15">
      <c r="A21" s="300" t="s">
        <v>110</v>
      </c>
      <c r="B21" s="300">
        <f>IF(ISNUMBER(VALUE(SUBSTITUTE(実質収支比率等に係る経年分析!F$49,"▲","-"))),ROUND(VALUE(SUBSTITUTE(実質収支比率等に係る経年分析!F$49,"▲","-")),2),NA())</f>
        <v>3.01</v>
      </c>
      <c r="C21" s="300">
        <f>IF(ISNUMBER(VALUE(SUBSTITUTE(実質収支比率等に係る経年分析!G$49,"▲","-"))),ROUND(VALUE(SUBSTITUTE(実質収支比率等に係る経年分析!G$49,"▲","-")),2),NA())</f>
        <v>1.47</v>
      </c>
      <c r="D21" s="300">
        <f>IF(ISNUMBER(VALUE(SUBSTITUTE(実質収支比率等に係る経年分析!H$49,"▲","-"))),ROUND(VALUE(SUBSTITUTE(実質収支比率等に係る経年分析!H$49,"▲","-")),2),NA())</f>
        <v>-2.72</v>
      </c>
      <c r="E21" s="300">
        <f>IF(ISNUMBER(VALUE(SUBSTITUTE(実質収支比率等に係る経年分析!I$49,"▲","-"))),ROUND(VALUE(SUBSTITUTE(実質収支比率等に係る経年分析!I$49,"▲","-")),2),NA())</f>
        <v>2.15</v>
      </c>
      <c r="F21" s="300">
        <f>IF(ISNUMBER(VALUE(SUBSTITUTE(実質収支比率等に係る経年分析!J$49,"▲","-"))),ROUND(VALUE(SUBSTITUTE(実質収支比率等に係る経年分析!J$49,"▲","-")),2),NA())</f>
        <v>0.57999999999999996</v>
      </c>
    </row>
    <row r="24" spans="1:11" x14ac:dyDescent="0.15">
      <c r="A24" s="299" t="s">
        <v>96</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111</v>
      </c>
      <c r="C26" s="301" t="s">
        <v>56</v>
      </c>
      <c r="D26" s="301" t="s">
        <v>111</v>
      </c>
      <c r="E26" s="301" t="s">
        <v>56</v>
      </c>
      <c r="F26" s="301" t="s">
        <v>111</v>
      </c>
      <c r="G26" s="301" t="s">
        <v>56</v>
      </c>
      <c r="H26" s="301" t="s">
        <v>111</v>
      </c>
      <c r="I26" s="301" t="s">
        <v>56</v>
      </c>
      <c r="J26" s="301" t="s">
        <v>111</v>
      </c>
      <c r="K26" s="301" t="s">
        <v>56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15">
      <c r="A31" s="301" t="str">
        <f>IF(連結実質赤字比率に係る赤字・黒字の構成分析!C$39="",NA(),連結実質赤字比率に係る赤字・黒字の構成分析!C$39)</f>
        <v>筑紫地区介護認定審査会事業特別会計</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15">
      <c r="A32" s="301" t="str">
        <f>IF(連結実質赤字比率に係る赤字・黒字の構成分析!C$38="",NA(),連結実質赤字比率に係る赤字・黒字の構成分析!C$38)</f>
        <v>後期高齢者医療事業特別会計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0.36</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0.36</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0.37</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0.35</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0.34</v>
      </c>
    </row>
    <row r="33" spans="1:16" x14ac:dyDescent="0.15">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0.64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1.02</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1.06</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0.67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0.71</v>
      </c>
    </row>
    <row r="34" spans="1:16" x14ac:dyDescent="0.15">
      <c r="A34" s="301" t="str">
        <f>IF(連結実質赤字比率に係る赤字・黒字の構成分析!C$36="",NA(),連結実質赤字比率に係る赤字・黒字の構成分析!C$36)</f>
        <v>国民健康保険事業特別会計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3.46</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3.45</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0.95</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1.05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1.1299999999999999</v>
      </c>
    </row>
    <row r="35" spans="1:16" x14ac:dyDescent="0.15">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4.46</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4.2300000000000004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4.21</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4.2699999999999996</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4.24</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5.8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8.52</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5.82</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6.03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6.15</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112</v>
      </c>
      <c r="C41" s="302"/>
      <c r="D41" s="302" t="s">
        <v>114</v>
      </c>
      <c r="E41" s="302" t="s">
        <v>112</v>
      </c>
      <c r="F41" s="302"/>
      <c r="G41" s="302" t="s">
        <v>114</v>
      </c>
      <c r="H41" s="302" t="s">
        <v>112</v>
      </c>
      <c r="I41" s="302"/>
      <c r="J41" s="302" t="s">
        <v>114</v>
      </c>
      <c r="K41" s="302" t="s">
        <v>112</v>
      </c>
      <c r="L41" s="302"/>
      <c r="M41" s="302" t="s">
        <v>114</v>
      </c>
      <c r="N41" s="302" t="s">
        <v>112</v>
      </c>
      <c r="O41" s="302"/>
      <c r="P41" s="302" t="s">
        <v>114</v>
      </c>
    </row>
    <row r="42" spans="1:16" x14ac:dyDescent="0.15">
      <c r="A42" s="302" t="s">
        <v>116</v>
      </c>
      <c r="B42" s="302"/>
      <c r="C42" s="302"/>
      <c r="D42" s="302">
        <f>'実質公債費比率（分子）の構造'!K$52</f>
        <v>2924</v>
      </c>
      <c r="E42" s="302"/>
      <c r="F42" s="302"/>
      <c r="G42" s="302">
        <f>'実質公債費比率（分子）の構造'!L$52</f>
        <v>2965</v>
      </c>
      <c r="H42" s="302"/>
      <c r="I42" s="302"/>
      <c r="J42" s="302">
        <f>'実質公債費比率（分子）の構造'!M$52</f>
        <v>2953</v>
      </c>
      <c r="K42" s="302"/>
      <c r="L42" s="302"/>
      <c r="M42" s="302">
        <f>'実質公債費比率（分子）の構造'!N$52</f>
        <v>2837</v>
      </c>
      <c r="N42" s="302"/>
      <c r="O42" s="302"/>
      <c r="P42" s="302">
        <f>'実質公債費比率（分子）の構造'!O$52</f>
        <v>2929</v>
      </c>
    </row>
    <row r="43" spans="1:16" x14ac:dyDescent="0.15">
      <c r="A43" s="302" t="s">
        <v>47</v>
      </c>
      <c r="B43" s="302">
        <f>'実質公債費比率（分子）の構造'!K$51</f>
        <v>0</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40</v>
      </c>
      <c r="B44" s="302">
        <f>'実質公債費比率（分子）の構造'!K$50</f>
        <v>86</v>
      </c>
      <c r="C44" s="302"/>
      <c r="D44" s="302"/>
      <c r="E44" s="302">
        <f>'実質公債費比率（分子）の構造'!L$50</f>
        <v>65</v>
      </c>
      <c r="F44" s="302"/>
      <c r="G44" s="302"/>
      <c r="H44" s="302">
        <f>'実質公債費比率（分子）の構造'!M$50</f>
        <v>196</v>
      </c>
      <c r="I44" s="302"/>
      <c r="J44" s="302"/>
      <c r="K44" s="302">
        <f>'実質公債費比率（分子）の構造'!N$50</f>
        <v>361</v>
      </c>
      <c r="L44" s="302"/>
      <c r="M44" s="302"/>
      <c r="N44" s="302">
        <f>'実質公債費比率（分子）の構造'!O$50</f>
        <v>381</v>
      </c>
      <c r="O44" s="302"/>
      <c r="P44" s="302"/>
    </row>
    <row r="45" spans="1:16" x14ac:dyDescent="0.15">
      <c r="A45" s="302" t="s">
        <v>0</v>
      </c>
      <c r="B45" s="302">
        <f>'実質公債費比率（分子）の構造'!K$49</f>
        <v>48</v>
      </c>
      <c r="C45" s="302"/>
      <c r="D45" s="302"/>
      <c r="E45" s="302">
        <f>'実質公債費比率（分子）の構造'!L$49</f>
        <v>1</v>
      </c>
      <c r="F45" s="302"/>
      <c r="G45" s="302"/>
      <c r="H45" s="302">
        <f>'実質公債費比率（分子）の構造'!M$49</f>
        <v>1</v>
      </c>
      <c r="I45" s="302"/>
      <c r="J45" s="302"/>
      <c r="K45" s="302">
        <f>'実質公債費比率（分子）の構造'!N$49</f>
        <v>1</v>
      </c>
      <c r="L45" s="302"/>
      <c r="M45" s="302"/>
      <c r="N45" s="302">
        <f>'実質公債費比率（分子）の構造'!O$49</f>
        <v>1</v>
      </c>
      <c r="O45" s="302"/>
      <c r="P45" s="302"/>
    </row>
    <row r="46" spans="1:16" x14ac:dyDescent="0.15">
      <c r="A46" s="302" t="s">
        <v>38</v>
      </c>
      <c r="B46" s="302">
        <f>'実質公債費比率（分子）の構造'!K$48</f>
        <v>368</v>
      </c>
      <c r="C46" s="302"/>
      <c r="D46" s="302"/>
      <c r="E46" s="302">
        <f>'実質公債費比率（分子）の構造'!L$48</f>
        <v>266</v>
      </c>
      <c r="F46" s="302"/>
      <c r="G46" s="302"/>
      <c r="H46" s="302">
        <f>'実質公債費比率（分子）の構造'!M$48</f>
        <v>258</v>
      </c>
      <c r="I46" s="302"/>
      <c r="J46" s="302"/>
      <c r="K46" s="302">
        <f>'実質公債費比率（分子）の構造'!N$48</f>
        <v>174</v>
      </c>
      <c r="L46" s="302"/>
      <c r="M46" s="302"/>
      <c r="N46" s="302">
        <f>'実質公債費比率（分子）の構造'!O$48</f>
        <v>201</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2623</v>
      </c>
      <c r="C49" s="302"/>
      <c r="D49" s="302"/>
      <c r="E49" s="302">
        <f>'実質公債費比率（分子）の構造'!L$45</f>
        <v>2773</v>
      </c>
      <c r="F49" s="302"/>
      <c r="G49" s="302"/>
      <c r="H49" s="302">
        <f>'実質公債費比率（分子）の構造'!M$45</f>
        <v>2799</v>
      </c>
      <c r="I49" s="302"/>
      <c r="J49" s="302"/>
      <c r="K49" s="302">
        <f>'実質公債費比率（分子）の構造'!N$45</f>
        <v>2798</v>
      </c>
      <c r="L49" s="302"/>
      <c r="M49" s="302"/>
      <c r="N49" s="302">
        <f>'実質公債費比率（分子）の構造'!O$45</f>
        <v>2825</v>
      </c>
      <c r="O49" s="302"/>
      <c r="P49" s="302"/>
    </row>
    <row r="50" spans="1:16" x14ac:dyDescent="0.15">
      <c r="A50" s="302" t="s">
        <v>54</v>
      </c>
      <c r="B50" s="302" t="e">
        <f>NA()</f>
        <v>#N/A</v>
      </c>
      <c r="C50" s="302">
        <f>IF(ISNUMBER('実質公債費比率（分子）の構造'!K$53),'実質公債費比率（分子）の構造'!K$53,NA())</f>
        <v>201</v>
      </c>
      <c r="D50" s="302" t="e">
        <f>NA()</f>
        <v>#N/A</v>
      </c>
      <c r="E50" s="302" t="e">
        <f>NA()</f>
        <v>#N/A</v>
      </c>
      <c r="F50" s="302">
        <f>IF(ISNUMBER('実質公債費比率（分子）の構造'!L$53),'実質公債費比率（分子）の構造'!L$53,NA())</f>
        <v>140</v>
      </c>
      <c r="G50" s="302" t="e">
        <f>NA()</f>
        <v>#N/A</v>
      </c>
      <c r="H50" s="302" t="e">
        <f>NA()</f>
        <v>#N/A</v>
      </c>
      <c r="I50" s="302">
        <f>IF(ISNUMBER('実質公債費比率（分子）の構造'!M$53),'実質公債費比率（分子）の構造'!M$53,NA())</f>
        <v>301</v>
      </c>
      <c r="J50" s="302" t="e">
        <f>NA()</f>
        <v>#N/A</v>
      </c>
      <c r="K50" s="302" t="e">
        <f>NA()</f>
        <v>#N/A</v>
      </c>
      <c r="L50" s="302">
        <f>IF(ISNUMBER('実質公債費比率（分子）の構造'!N$53),'実質公債費比率（分子）の構造'!N$53,NA())</f>
        <v>497</v>
      </c>
      <c r="M50" s="302" t="e">
        <f>NA()</f>
        <v>#N/A</v>
      </c>
      <c r="N50" s="302" t="e">
        <f>NA()</f>
        <v>#N/A</v>
      </c>
      <c r="O50" s="302">
        <f>IF(ISNUMBER('実質公債費比率（分子）の構造'!O$53),'実質公債費比率（分子）の構造'!O$53,NA())</f>
        <v>479</v>
      </c>
      <c r="P50" s="302" t="e">
        <f>NA()</f>
        <v>#N/A</v>
      </c>
    </row>
    <row r="53" spans="1:16" x14ac:dyDescent="0.15">
      <c r="A53" s="299" t="s">
        <v>117</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103</v>
      </c>
      <c r="C55" s="301"/>
      <c r="D55" s="301" t="s">
        <v>121</v>
      </c>
      <c r="E55" s="301" t="s">
        <v>103</v>
      </c>
      <c r="F55" s="301"/>
      <c r="G55" s="301" t="s">
        <v>121</v>
      </c>
      <c r="H55" s="301" t="s">
        <v>103</v>
      </c>
      <c r="I55" s="301"/>
      <c r="J55" s="301" t="s">
        <v>121</v>
      </c>
      <c r="K55" s="301" t="s">
        <v>103</v>
      </c>
      <c r="L55" s="301"/>
      <c r="M55" s="301" t="s">
        <v>121</v>
      </c>
      <c r="N55" s="301" t="s">
        <v>103</v>
      </c>
      <c r="O55" s="301"/>
      <c r="P55" s="301" t="s">
        <v>121</v>
      </c>
    </row>
    <row r="56" spans="1:16" x14ac:dyDescent="0.15">
      <c r="A56" s="301" t="s">
        <v>42</v>
      </c>
      <c r="B56" s="301"/>
      <c r="C56" s="301"/>
      <c r="D56" s="301">
        <f>'将来負担比率（分子）の構造'!I$52</f>
        <v>31144</v>
      </c>
      <c r="E56" s="301"/>
      <c r="F56" s="301"/>
      <c r="G56" s="301">
        <f>'将来負担比率（分子）の構造'!J$52</f>
        <v>30232</v>
      </c>
      <c r="H56" s="301"/>
      <c r="I56" s="301"/>
      <c r="J56" s="301">
        <f>'将来負担比率（分子）の構造'!K$52</f>
        <v>29762</v>
      </c>
      <c r="K56" s="301"/>
      <c r="L56" s="301"/>
      <c r="M56" s="301">
        <f>'将来負担比率（分子）の構造'!L$52</f>
        <v>28154</v>
      </c>
      <c r="N56" s="301"/>
      <c r="O56" s="301"/>
      <c r="P56" s="301">
        <f>'将来負担比率（分子）の構造'!M$52</f>
        <v>28201</v>
      </c>
    </row>
    <row r="57" spans="1:16" x14ac:dyDescent="0.15">
      <c r="A57" s="301" t="s">
        <v>92</v>
      </c>
      <c r="B57" s="301"/>
      <c r="C57" s="301"/>
      <c r="D57" s="301">
        <f>'将来負担比率（分子）の構造'!I$51</f>
        <v>5335</v>
      </c>
      <c r="E57" s="301"/>
      <c r="F57" s="301"/>
      <c r="G57" s="301">
        <f>'将来負担比率（分子）の構造'!J$51</f>
        <v>4811</v>
      </c>
      <c r="H57" s="301"/>
      <c r="I57" s="301"/>
      <c r="J57" s="301">
        <f>'将来負担比率（分子）の構造'!K$51</f>
        <v>4446</v>
      </c>
      <c r="K57" s="301"/>
      <c r="L57" s="301"/>
      <c r="M57" s="301">
        <f>'将来負担比率（分子）の構造'!L$51</f>
        <v>3710</v>
      </c>
      <c r="N57" s="301"/>
      <c r="O57" s="301"/>
      <c r="P57" s="301">
        <f>'将来負担比率（分子）の構造'!M$51</f>
        <v>4003</v>
      </c>
    </row>
    <row r="58" spans="1:16" x14ac:dyDescent="0.15">
      <c r="A58" s="301" t="s">
        <v>89</v>
      </c>
      <c r="B58" s="301"/>
      <c r="C58" s="301"/>
      <c r="D58" s="301">
        <f>'将来負担比率（分子）の構造'!I$50</f>
        <v>9224</v>
      </c>
      <c r="E58" s="301"/>
      <c r="F58" s="301"/>
      <c r="G58" s="301">
        <f>'将来負担比率（分子）の構造'!J$50</f>
        <v>10464</v>
      </c>
      <c r="H58" s="301"/>
      <c r="I58" s="301"/>
      <c r="J58" s="301">
        <f>'将来負担比率（分子）の構造'!K$50</f>
        <v>13003</v>
      </c>
      <c r="K58" s="301"/>
      <c r="L58" s="301"/>
      <c r="M58" s="301">
        <f>'将来負担比率（分子）の構造'!L$50</f>
        <v>13848</v>
      </c>
      <c r="N58" s="301"/>
      <c r="O58" s="301"/>
      <c r="P58" s="301">
        <f>'将来負担比率（分子）の構造'!M$50</f>
        <v>14826</v>
      </c>
    </row>
    <row r="59" spans="1:16" x14ac:dyDescent="0.15">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79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2775</v>
      </c>
      <c r="C62" s="301"/>
      <c r="D62" s="301"/>
      <c r="E62" s="301">
        <f>'将来負担比率（分子）の構造'!J$45</f>
        <v>2784</v>
      </c>
      <c r="F62" s="301"/>
      <c r="G62" s="301"/>
      <c r="H62" s="301">
        <f>'将来負担比率（分子）の構造'!K$45</f>
        <v>2694</v>
      </c>
      <c r="I62" s="301"/>
      <c r="J62" s="301"/>
      <c r="K62" s="301">
        <f>'将来負担比率（分子）の構造'!L$45</f>
        <v>2790</v>
      </c>
      <c r="L62" s="301"/>
      <c r="M62" s="301"/>
      <c r="N62" s="301">
        <f>'将来負担比率（分子）の構造'!M$45</f>
        <v>2828</v>
      </c>
      <c r="O62" s="301"/>
      <c r="P62" s="301"/>
    </row>
    <row r="63" spans="1:16" x14ac:dyDescent="0.15">
      <c r="A63" s="301" t="s">
        <v>69</v>
      </c>
      <c r="B63" s="301">
        <f>'将来負担比率（分子）の構造'!I$44</f>
        <v>3709</v>
      </c>
      <c r="C63" s="301"/>
      <c r="D63" s="301"/>
      <c r="E63" s="301">
        <f>'将来負担比率（分子）の構造'!J$44</f>
        <v>3834</v>
      </c>
      <c r="F63" s="301"/>
      <c r="G63" s="301"/>
      <c r="H63" s="301">
        <f>'将来負担比率（分子）の構造'!K$44</f>
        <v>3708</v>
      </c>
      <c r="I63" s="301"/>
      <c r="J63" s="301"/>
      <c r="K63" s="301">
        <f>'将来負担比率（分子）の構造'!L$44</f>
        <v>3444</v>
      </c>
      <c r="L63" s="301"/>
      <c r="M63" s="301"/>
      <c r="N63" s="301">
        <f>'将来負担比率（分子）の構造'!M$44</f>
        <v>3168</v>
      </c>
      <c r="O63" s="301"/>
      <c r="P63" s="301"/>
    </row>
    <row r="64" spans="1:16" x14ac:dyDescent="0.15">
      <c r="A64" s="301" t="s">
        <v>67</v>
      </c>
      <c r="B64" s="301">
        <f>'将来負担比率（分子）の構造'!I$43</f>
        <v>4757</v>
      </c>
      <c r="C64" s="301"/>
      <c r="D64" s="301"/>
      <c r="E64" s="301">
        <f>'将来負担比率（分子）の構造'!J$43</f>
        <v>3900</v>
      </c>
      <c r="F64" s="301"/>
      <c r="G64" s="301"/>
      <c r="H64" s="301">
        <f>'将来負担比率（分子）の構造'!K$43</f>
        <v>2961</v>
      </c>
      <c r="I64" s="301"/>
      <c r="J64" s="301"/>
      <c r="K64" s="301">
        <f>'将来負担比率（分子）の構造'!L$43</f>
        <v>2190</v>
      </c>
      <c r="L64" s="301"/>
      <c r="M64" s="301"/>
      <c r="N64" s="301">
        <f>'将来負担比率（分子）の構造'!M$43</f>
        <v>1866</v>
      </c>
      <c r="O64" s="301"/>
      <c r="P64" s="301"/>
    </row>
    <row r="65" spans="1:16" x14ac:dyDescent="0.15">
      <c r="A65" s="301" t="s">
        <v>61</v>
      </c>
      <c r="B65" s="301">
        <f>'将来負担比率（分子）の構造'!I$42</f>
        <v>158</v>
      </c>
      <c r="C65" s="301"/>
      <c r="D65" s="301"/>
      <c r="E65" s="301">
        <f>'将来負担比率（分子）の構造'!J$42</f>
        <v>143</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65</v>
      </c>
      <c r="B66" s="301">
        <f>'将来負担比率（分子）の構造'!I$41</f>
        <v>29366</v>
      </c>
      <c r="C66" s="301"/>
      <c r="D66" s="301"/>
      <c r="E66" s="301">
        <f>'将来負担比率（分子）の構造'!J$41</f>
        <v>28251</v>
      </c>
      <c r="F66" s="301"/>
      <c r="G66" s="301"/>
      <c r="H66" s="301">
        <f>'将来負担比率（分子）の構造'!K$41</f>
        <v>28104</v>
      </c>
      <c r="I66" s="301"/>
      <c r="J66" s="301"/>
      <c r="K66" s="301">
        <f>'将来負担比率（分子）の構造'!L$41</f>
        <v>27227</v>
      </c>
      <c r="L66" s="301"/>
      <c r="M66" s="301"/>
      <c r="N66" s="301">
        <f>'将来負担比率（分子）の構造'!M$41</f>
        <v>27750</v>
      </c>
      <c r="O66" s="301"/>
      <c r="P66" s="301"/>
    </row>
    <row r="67" spans="1:16" x14ac:dyDescent="0.15">
      <c r="A67" s="301" t="s">
        <v>94</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122</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123</v>
      </c>
      <c r="B72" s="305">
        <f>基金残高に係る経年分析!F55</f>
        <v>2444</v>
      </c>
      <c r="C72" s="305">
        <f>基金残高に係る経年分析!G55</f>
        <v>2819</v>
      </c>
      <c r="D72" s="305">
        <f>基金残高に係る経年分析!H55</f>
        <v>2883</v>
      </c>
    </row>
    <row r="73" spans="1:16" x14ac:dyDescent="0.15">
      <c r="A73" s="303" t="s">
        <v>125</v>
      </c>
      <c r="B73" s="305" t="str">
        <f>基金残高に係る経年分析!F56</f>
        <v>-</v>
      </c>
      <c r="C73" s="305" t="str">
        <f>基金残高に係る経年分析!G56</f>
        <v>-</v>
      </c>
      <c r="D73" s="305" t="str">
        <f>基金残高に係る経年分析!H56</f>
        <v>-</v>
      </c>
    </row>
    <row r="74" spans="1:16" x14ac:dyDescent="0.15">
      <c r="A74" s="303" t="s">
        <v>128</v>
      </c>
      <c r="B74" s="305">
        <f>基金残高に係る経年分析!F57</f>
        <v>9592</v>
      </c>
      <c r="C74" s="305">
        <f>基金残高に係る経年分析!G57</f>
        <v>9975</v>
      </c>
      <c r="D74" s="305">
        <f>基金残高に係る経年分析!H57</f>
        <v>10837</v>
      </c>
    </row>
  </sheetData>
  <sheetProtection algorithmName="SHA-512" hashValue="nA+oC6Ntl/s8qukl0+GYi0ymSBdceOKSNngqj1nc1KBrMVoQufNRWYUT4XMAcJy8v0ZGUUy9G1paUKfIQVwGpQ==" saltValue="IHajPPG71M25aNQgdagAQ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D67" zoomScale="85" zoomScaleNormal="85" zoomScaleSheetLayoutView="55" workbookViewId="0">
      <selection activeCell="AN65" sqref="AN65:DC69"/>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26</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26</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556</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7" t="s">
        <v>559</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166</v>
      </c>
    </row>
    <row r="50" spans="1:109" x14ac:dyDescent="0.15">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331</v>
      </c>
      <c r="BQ50" s="1123"/>
      <c r="BR50" s="1123"/>
      <c r="BS50" s="1123"/>
      <c r="BT50" s="1123"/>
      <c r="BU50" s="1123"/>
      <c r="BV50" s="1123"/>
      <c r="BW50" s="1123"/>
      <c r="BX50" s="1123" t="s">
        <v>447</v>
      </c>
      <c r="BY50" s="1123"/>
      <c r="BZ50" s="1123"/>
      <c r="CA50" s="1123"/>
      <c r="CB50" s="1123"/>
      <c r="CC50" s="1123"/>
      <c r="CD50" s="1123"/>
      <c r="CE50" s="1123"/>
      <c r="CF50" s="1123" t="s">
        <v>527</v>
      </c>
      <c r="CG50" s="1123"/>
      <c r="CH50" s="1123"/>
      <c r="CI50" s="1123"/>
      <c r="CJ50" s="1123"/>
      <c r="CK50" s="1123"/>
      <c r="CL50" s="1123"/>
      <c r="CM50" s="1123"/>
      <c r="CN50" s="1123" t="s">
        <v>528</v>
      </c>
      <c r="CO50" s="1123"/>
      <c r="CP50" s="1123"/>
      <c r="CQ50" s="1123"/>
      <c r="CR50" s="1123"/>
      <c r="CS50" s="1123"/>
      <c r="CT50" s="1123"/>
      <c r="CU50" s="1123"/>
      <c r="CV50" s="1123" t="s">
        <v>529</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33"/>
      <c r="AN51" s="1124" t="s">
        <v>557</v>
      </c>
      <c r="AO51" s="1124"/>
      <c r="AP51" s="1124"/>
      <c r="AQ51" s="1124"/>
      <c r="AR51" s="1124"/>
      <c r="AS51" s="1124"/>
      <c r="AT51" s="1124"/>
      <c r="AU51" s="1124"/>
      <c r="AV51" s="1124"/>
      <c r="AW51" s="1124"/>
      <c r="AX51" s="1124"/>
      <c r="AY51" s="1124"/>
      <c r="AZ51" s="1124"/>
      <c r="BA51" s="1124"/>
      <c r="BB51" s="1124" t="s">
        <v>558</v>
      </c>
      <c r="BC51" s="1124"/>
      <c r="BD51" s="1124"/>
      <c r="BE51" s="1124"/>
      <c r="BF51" s="1124"/>
      <c r="BG51" s="1124"/>
      <c r="BH51" s="1124"/>
      <c r="BI51" s="1124"/>
      <c r="BJ51" s="1124"/>
      <c r="BK51" s="1124"/>
      <c r="BL51" s="1124"/>
      <c r="BM51" s="1124"/>
      <c r="BN51" s="1124"/>
      <c r="BO51" s="1124"/>
      <c r="BP51" s="1120"/>
      <c r="BQ51" s="1120"/>
      <c r="BR51" s="1120"/>
      <c r="BS51" s="1120"/>
      <c r="BT51" s="1120"/>
      <c r="BU51" s="1120"/>
      <c r="BV51" s="1120"/>
      <c r="BW51" s="1120"/>
      <c r="BX51" s="1120"/>
      <c r="BY51" s="1120"/>
      <c r="BZ51" s="1120"/>
      <c r="CA51" s="1120"/>
      <c r="CB51" s="1120"/>
      <c r="CC51" s="1120"/>
      <c r="CD51" s="1120"/>
      <c r="CE51" s="1120"/>
      <c r="CF51" s="1120"/>
      <c r="CG51" s="1120"/>
      <c r="CH51" s="1120"/>
      <c r="CI51" s="1120"/>
      <c r="CJ51" s="1120"/>
      <c r="CK51" s="1120"/>
      <c r="CL51" s="1120"/>
      <c r="CM51" s="1120"/>
      <c r="CN51" s="1120"/>
      <c r="CO51" s="1120"/>
      <c r="CP51" s="1120"/>
      <c r="CQ51" s="1120"/>
      <c r="CR51" s="1120"/>
      <c r="CS51" s="1120"/>
      <c r="CT51" s="1120"/>
      <c r="CU51" s="1120"/>
      <c r="CV51" s="1120"/>
      <c r="CW51" s="1120"/>
      <c r="CX51" s="1120"/>
      <c r="CY51" s="1120"/>
      <c r="CZ51" s="1120"/>
      <c r="DA51" s="1120"/>
      <c r="DB51" s="1120"/>
      <c r="DC51" s="1120"/>
    </row>
    <row r="52" spans="1:109" x14ac:dyDescent="0.15">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143</v>
      </c>
      <c r="BC53" s="1124"/>
      <c r="BD53" s="1124"/>
      <c r="BE53" s="1124"/>
      <c r="BF53" s="1124"/>
      <c r="BG53" s="1124"/>
      <c r="BH53" s="1124"/>
      <c r="BI53" s="1124"/>
      <c r="BJ53" s="1124"/>
      <c r="BK53" s="1124"/>
      <c r="BL53" s="1124"/>
      <c r="BM53" s="1124"/>
      <c r="BN53" s="1124"/>
      <c r="BO53" s="1124"/>
      <c r="BP53" s="1120">
        <v>61.5</v>
      </c>
      <c r="BQ53" s="1120"/>
      <c r="BR53" s="1120"/>
      <c r="BS53" s="1120"/>
      <c r="BT53" s="1120"/>
      <c r="BU53" s="1120"/>
      <c r="BV53" s="1120"/>
      <c r="BW53" s="1120"/>
      <c r="BX53" s="1120">
        <v>63.4</v>
      </c>
      <c r="BY53" s="1120"/>
      <c r="BZ53" s="1120"/>
      <c r="CA53" s="1120"/>
      <c r="CB53" s="1120"/>
      <c r="CC53" s="1120"/>
      <c r="CD53" s="1120"/>
      <c r="CE53" s="1120"/>
      <c r="CF53" s="1120">
        <v>64</v>
      </c>
      <c r="CG53" s="1120"/>
      <c r="CH53" s="1120"/>
      <c r="CI53" s="1120"/>
      <c r="CJ53" s="1120"/>
      <c r="CK53" s="1120"/>
      <c r="CL53" s="1120"/>
      <c r="CM53" s="1120"/>
      <c r="CN53" s="1120">
        <v>65.599999999999994</v>
      </c>
      <c r="CO53" s="1120"/>
      <c r="CP53" s="1120"/>
      <c r="CQ53" s="1120"/>
      <c r="CR53" s="1120"/>
      <c r="CS53" s="1120"/>
      <c r="CT53" s="1120"/>
      <c r="CU53" s="1120"/>
      <c r="CV53" s="1120">
        <v>66.400000000000006</v>
      </c>
      <c r="CW53" s="1120"/>
      <c r="CX53" s="1120"/>
      <c r="CY53" s="1120"/>
      <c r="CZ53" s="1120"/>
      <c r="DA53" s="1120"/>
      <c r="DB53" s="1120"/>
      <c r="DC53" s="1120"/>
    </row>
    <row r="54" spans="1:109" x14ac:dyDescent="0.15">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322"/>
      <c r="B55" s="98"/>
      <c r="G55" s="1121"/>
      <c r="H55" s="1121"/>
      <c r="I55" s="1121"/>
      <c r="J55" s="1121"/>
      <c r="K55" s="1137"/>
      <c r="L55" s="1137"/>
      <c r="M55" s="1137"/>
      <c r="N55" s="1137"/>
      <c r="AN55" s="1123" t="s">
        <v>15</v>
      </c>
      <c r="AO55" s="1123"/>
      <c r="AP55" s="1123"/>
      <c r="AQ55" s="1123"/>
      <c r="AR55" s="1123"/>
      <c r="AS55" s="1123"/>
      <c r="AT55" s="1123"/>
      <c r="AU55" s="1123"/>
      <c r="AV55" s="1123"/>
      <c r="AW55" s="1123"/>
      <c r="AX55" s="1123"/>
      <c r="AY55" s="1123"/>
      <c r="AZ55" s="1123"/>
      <c r="BA55" s="1123"/>
      <c r="BB55" s="1124" t="s">
        <v>558</v>
      </c>
      <c r="BC55" s="1124"/>
      <c r="BD55" s="1124"/>
      <c r="BE55" s="1124"/>
      <c r="BF55" s="1124"/>
      <c r="BG55" s="1124"/>
      <c r="BH55" s="1124"/>
      <c r="BI55" s="1124"/>
      <c r="BJ55" s="1124"/>
      <c r="BK55" s="1124"/>
      <c r="BL55" s="1124"/>
      <c r="BM55" s="1124"/>
      <c r="BN55" s="1124"/>
      <c r="BO55" s="1124"/>
      <c r="BP55" s="1120">
        <v>15</v>
      </c>
      <c r="BQ55" s="1120"/>
      <c r="BR55" s="1120"/>
      <c r="BS55" s="1120"/>
      <c r="BT55" s="1120"/>
      <c r="BU55" s="1120"/>
      <c r="BV55" s="1120"/>
      <c r="BW55" s="1120"/>
      <c r="BX55" s="1120">
        <v>12.2</v>
      </c>
      <c r="BY55" s="1120"/>
      <c r="BZ55" s="1120"/>
      <c r="CA55" s="1120"/>
      <c r="CB55" s="1120"/>
      <c r="CC55" s="1120"/>
      <c r="CD55" s="1120"/>
      <c r="CE55" s="1120"/>
      <c r="CF55" s="1120">
        <v>5</v>
      </c>
      <c r="CG55" s="1120"/>
      <c r="CH55" s="1120"/>
      <c r="CI55" s="1120"/>
      <c r="CJ55" s="1120"/>
      <c r="CK55" s="1120"/>
      <c r="CL55" s="1120"/>
      <c r="CM55" s="1120"/>
      <c r="CN55" s="1120">
        <v>5.4</v>
      </c>
      <c r="CO55" s="1120"/>
      <c r="CP55" s="1120"/>
      <c r="CQ55" s="1120"/>
      <c r="CR55" s="1120"/>
      <c r="CS55" s="1120"/>
      <c r="CT55" s="1120"/>
      <c r="CU55" s="1120"/>
      <c r="CV55" s="1120">
        <v>3.9</v>
      </c>
      <c r="CW55" s="1120"/>
      <c r="CX55" s="1120"/>
      <c r="CY55" s="1120"/>
      <c r="CZ55" s="1120"/>
      <c r="DA55" s="1120"/>
      <c r="DB55" s="1120"/>
      <c r="DC55" s="1120"/>
    </row>
    <row r="56" spans="1:109" x14ac:dyDescent="0.15">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x14ac:dyDescent="0.15">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143</v>
      </c>
      <c r="BC57" s="1124"/>
      <c r="BD57" s="1124"/>
      <c r="BE57" s="1124"/>
      <c r="BF57" s="1124"/>
      <c r="BG57" s="1124"/>
      <c r="BH57" s="1124"/>
      <c r="BI57" s="1124"/>
      <c r="BJ57" s="1124"/>
      <c r="BK57" s="1124"/>
      <c r="BL57" s="1124"/>
      <c r="BM57" s="1124"/>
      <c r="BN57" s="1124"/>
      <c r="BO57" s="1124"/>
      <c r="BP57" s="1120">
        <v>60.1</v>
      </c>
      <c r="BQ57" s="1120"/>
      <c r="BR57" s="1120"/>
      <c r="BS57" s="1120"/>
      <c r="BT57" s="1120"/>
      <c r="BU57" s="1120"/>
      <c r="BV57" s="1120"/>
      <c r="BW57" s="1120"/>
      <c r="BX57" s="1120">
        <v>61.2</v>
      </c>
      <c r="BY57" s="1120"/>
      <c r="BZ57" s="1120"/>
      <c r="CA57" s="1120"/>
      <c r="CB57" s="1120"/>
      <c r="CC57" s="1120"/>
      <c r="CD57" s="1120"/>
      <c r="CE57" s="1120"/>
      <c r="CF57" s="1120">
        <v>61.7</v>
      </c>
      <c r="CG57" s="1120"/>
      <c r="CH57" s="1120"/>
      <c r="CI57" s="1120"/>
      <c r="CJ57" s="1120"/>
      <c r="CK57" s="1120"/>
      <c r="CL57" s="1120"/>
      <c r="CM57" s="1120"/>
      <c r="CN57" s="1120">
        <v>62.6</v>
      </c>
      <c r="CO57" s="1120"/>
      <c r="CP57" s="1120"/>
      <c r="CQ57" s="1120"/>
      <c r="CR57" s="1120"/>
      <c r="CS57" s="1120"/>
      <c r="CT57" s="1120"/>
      <c r="CU57" s="1120"/>
      <c r="CV57" s="1120">
        <v>63.1</v>
      </c>
      <c r="CW57" s="1120"/>
      <c r="CX57" s="1120"/>
      <c r="CY57" s="1120"/>
      <c r="CZ57" s="1120"/>
      <c r="DA57" s="1120"/>
      <c r="DB57" s="1120"/>
      <c r="DC57" s="1120"/>
      <c r="DD57" s="347"/>
      <c r="DE57" s="328"/>
    </row>
    <row r="58" spans="1:109" s="322" customFormat="1" x14ac:dyDescent="0.15">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329</v>
      </c>
    </row>
    <row r="64" spans="1:109" x14ac:dyDescent="0.15">
      <c r="B64" s="98"/>
      <c r="G64" s="331"/>
      <c r="N64" s="345"/>
      <c r="AM64" s="331"/>
      <c r="AN64" s="331" t="s">
        <v>556</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7" t="s">
        <v>560</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166</v>
      </c>
    </row>
    <row r="72" spans="2:107" x14ac:dyDescent="0.15">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331</v>
      </c>
      <c r="BQ72" s="1123"/>
      <c r="BR72" s="1123"/>
      <c r="BS72" s="1123"/>
      <c r="BT72" s="1123"/>
      <c r="BU72" s="1123"/>
      <c r="BV72" s="1123"/>
      <c r="BW72" s="1123"/>
      <c r="BX72" s="1123" t="s">
        <v>447</v>
      </c>
      <c r="BY72" s="1123"/>
      <c r="BZ72" s="1123"/>
      <c r="CA72" s="1123"/>
      <c r="CB72" s="1123"/>
      <c r="CC72" s="1123"/>
      <c r="CD72" s="1123"/>
      <c r="CE72" s="1123"/>
      <c r="CF72" s="1123" t="s">
        <v>527</v>
      </c>
      <c r="CG72" s="1123"/>
      <c r="CH72" s="1123"/>
      <c r="CI72" s="1123"/>
      <c r="CJ72" s="1123"/>
      <c r="CK72" s="1123"/>
      <c r="CL72" s="1123"/>
      <c r="CM72" s="1123"/>
      <c r="CN72" s="1123" t="s">
        <v>528</v>
      </c>
      <c r="CO72" s="1123"/>
      <c r="CP72" s="1123"/>
      <c r="CQ72" s="1123"/>
      <c r="CR72" s="1123"/>
      <c r="CS72" s="1123"/>
      <c r="CT72" s="1123"/>
      <c r="CU72" s="1123"/>
      <c r="CV72" s="1123" t="s">
        <v>529</v>
      </c>
      <c r="CW72" s="1123"/>
      <c r="CX72" s="1123"/>
      <c r="CY72" s="1123"/>
      <c r="CZ72" s="1123"/>
      <c r="DA72" s="1123"/>
      <c r="DB72" s="1123"/>
      <c r="DC72" s="1123"/>
    </row>
    <row r="73" spans="2:107" x14ac:dyDescent="0.15">
      <c r="B73" s="98"/>
      <c r="G73" s="1136"/>
      <c r="H73" s="1136"/>
      <c r="I73" s="1136"/>
      <c r="J73" s="1136"/>
      <c r="K73" s="1122"/>
      <c r="L73" s="1122"/>
      <c r="M73" s="1122"/>
      <c r="N73" s="1122"/>
      <c r="AM73" s="333"/>
      <c r="AN73" s="1124" t="s">
        <v>557</v>
      </c>
      <c r="AO73" s="1124"/>
      <c r="AP73" s="1124"/>
      <c r="AQ73" s="1124"/>
      <c r="AR73" s="1124"/>
      <c r="AS73" s="1124"/>
      <c r="AT73" s="1124"/>
      <c r="AU73" s="1124"/>
      <c r="AV73" s="1124"/>
      <c r="AW73" s="1124"/>
      <c r="AX73" s="1124"/>
      <c r="AY73" s="1124"/>
      <c r="AZ73" s="1124"/>
      <c r="BA73" s="1124"/>
      <c r="BB73" s="1124" t="s">
        <v>558</v>
      </c>
      <c r="BC73" s="1124"/>
      <c r="BD73" s="1124"/>
      <c r="BE73" s="1124"/>
      <c r="BF73" s="1124"/>
      <c r="BG73" s="1124"/>
      <c r="BH73" s="1124"/>
      <c r="BI73" s="1124"/>
      <c r="BJ73" s="1124"/>
      <c r="BK73" s="1124"/>
      <c r="BL73" s="1124"/>
      <c r="BM73" s="1124"/>
      <c r="BN73" s="1124"/>
      <c r="BO73" s="1124"/>
      <c r="BP73" s="1120"/>
      <c r="BQ73" s="1120"/>
      <c r="BR73" s="1120"/>
      <c r="BS73" s="1120"/>
      <c r="BT73" s="1120"/>
      <c r="BU73" s="1120"/>
      <c r="BV73" s="1120"/>
      <c r="BW73" s="1120"/>
      <c r="BX73" s="1120"/>
      <c r="BY73" s="1120"/>
      <c r="BZ73" s="1120"/>
      <c r="CA73" s="1120"/>
      <c r="CB73" s="1120"/>
      <c r="CC73" s="1120"/>
      <c r="CD73" s="1120"/>
      <c r="CE73" s="1120"/>
      <c r="CF73" s="1120"/>
      <c r="CG73" s="1120"/>
      <c r="CH73" s="1120"/>
      <c r="CI73" s="1120"/>
      <c r="CJ73" s="1120"/>
      <c r="CK73" s="1120"/>
      <c r="CL73" s="1120"/>
      <c r="CM73" s="1120"/>
      <c r="CN73" s="1120"/>
      <c r="CO73" s="1120"/>
      <c r="CP73" s="1120"/>
      <c r="CQ73" s="1120"/>
      <c r="CR73" s="1120"/>
      <c r="CS73" s="1120"/>
      <c r="CT73" s="1120"/>
      <c r="CU73" s="1120"/>
      <c r="CV73" s="1120"/>
      <c r="CW73" s="1120"/>
      <c r="CX73" s="1120"/>
      <c r="CY73" s="1120"/>
      <c r="CZ73" s="1120"/>
      <c r="DA73" s="1120"/>
      <c r="DB73" s="1120"/>
      <c r="DC73" s="1120"/>
    </row>
    <row r="74" spans="2:107" x14ac:dyDescent="0.15">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411</v>
      </c>
      <c r="BC75" s="1124"/>
      <c r="BD75" s="1124"/>
      <c r="BE75" s="1124"/>
      <c r="BF75" s="1124"/>
      <c r="BG75" s="1124"/>
      <c r="BH75" s="1124"/>
      <c r="BI75" s="1124"/>
      <c r="BJ75" s="1124"/>
      <c r="BK75" s="1124"/>
      <c r="BL75" s="1124"/>
      <c r="BM75" s="1124"/>
      <c r="BN75" s="1124"/>
      <c r="BO75" s="1124"/>
      <c r="BP75" s="1120">
        <v>1.9</v>
      </c>
      <c r="BQ75" s="1120"/>
      <c r="BR75" s="1120"/>
      <c r="BS75" s="1120"/>
      <c r="BT75" s="1120"/>
      <c r="BU75" s="1120"/>
      <c r="BV75" s="1120"/>
      <c r="BW75" s="1120"/>
      <c r="BX75" s="1120">
        <v>1.3</v>
      </c>
      <c r="BY75" s="1120"/>
      <c r="BZ75" s="1120"/>
      <c r="CA75" s="1120"/>
      <c r="CB75" s="1120"/>
      <c r="CC75" s="1120"/>
      <c r="CD75" s="1120"/>
      <c r="CE75" s="1120"/>
      <c r="CF75" s="1120">
        <v>1.2</v>
      </c>
      <c r="CG75" s="1120"/>
      <c r="CH75" s="1120"/>
      <c r="CI75" s="1120"/>
      <c r="CJ75" s="1120"/>
      <c r="CK75" s="1120"/>
      <c r="CL75" s="1120"/>
      <c r="CM75" s="1120"/>
      <c r="CN75" s="1120">
        <v>1.8</v>
      </c>
      <c r="CO75" s="1120"/>
      <c r="CP75" s="1120"/>
      <c r="CQ75" s="1120"/>
      <c r="CR75" s="1120"/>
      <c r="CS75" s="1120"/>
      <c r="CT75" s="1120"/>
      <c r="CU75" s="1120"/>
      <c r="CV75" s="1120">
        <v>2.4</v>
      </c>
      <c r="CW75" s="1120"/>
      <c r="CX75" s="1120"/>
      <c r="CY75" s="1120"/>
      <c r="CZ75" s="1120"/>
      <c r="DA75" s="1120"/>
      <c r="DB75" s="1120"/>
      <c r="DC75" s="1120"/>
    </row>
    <row r="76" spans="2:107" x14ac:dyDescent="0.15">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15</v>
      </c>
      <c r="AO77" s="1123"/>
      <c r="AP77" s="1123"/>
      <c r="AQ77" s="1123"/>
      <c r="AR77" s="1123"/>
      <c r="AS77" s="1123"/>
      <c r="AT77" s="1123"/>
      <c r="AU77" s="1123"/>
      <c r="AV77" s="1123"/>
      <c r="AW77" s="1123"/>
      <c r="AX77" s="1123"/>
      <c r="AY77" s="1123"/>
      <c r="AZ77" s="1123"/>
      <c r="BA77" s="1123"/>
      <c r="BB77" s="1124" t="s">
        <v>558</v>
      </c>
      <c r="BC77" s="1124"/>
      <c r="BD77" s="1124"/>
      <c r="BE77" s="1124"/>
      <c r="BF77" s="1124"/>
      <c r="BG77" s="1124"/>
      <c r="BH77" s="1124"/>
      <c r="BI77" s="1124"/>
      <c r="BJ77" s="1124"/>
      <c r="BK77" s="1124"/>
      <c r="BL77" s="1124"/>
      <c r="BM77" s="1124"/>
      <c r="BN77" s="1124"/>
      <c r="BO77" s="1124"/>
      <c r="BP77" s="1120">
        <v>15</v>
      </c>
      <c r="BQ77" s="1120"/>
      <c r="BR77" s="1120"/>
      <c r="BS77" s="1120"/>
      <c r="BT77" s="1120"/>
      <c r="BU77" s="1120"/>
      <c r="BV77" s="1120"/>
      <c r="BW77" s="1120"/>
      <c r="BX77" s="1120">
        <v>12.2</v>
      </c>
      <c r="BY77" s="1120"/>
      <c r="BZ77" s="1120"/>
      <c r="CA77" s="1120"/>
      <c r="CB77" s="1120"/>
      <c r="CC77" s="1120"/>
      <c r="CD77" s="1120"/>
      <c r="CE77" s="1120"/>
      <c r="CF77" s="1120">
        <v>5</v>
      </c>
      <c r="CG77" s="1120"/>
      <c r="CH77" s="1120"/>
      <c r="CI77" s="1120"/>
      <c r="CJ77" s="1120"/>
      <c r="CK77" s="1120"/>
      <c r="CL77" s="1120"/>
      <c r="CM77" s="1120"/>
      <c r="CN77" s="1120">
        <v>5.4</v>
      </c>
      <c r="CO77" s="1120"/>
      <c r="CP77" s="1120"/>
      <c r="CQ77" s="1120"/>
      <c r="CR77" s="1120"/>
      <c r="CS77" s="1120"/>
      <c r="CT77" s="1120"/>
      <c r="CU77" s="1120"/>
      <c r="CV77" s="1120">
        <v>3.9</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411</v>
      </c>
      <c r="BC79" s="1124"/>
      <c r="BD79" s="1124"/>
      <c r="BE79" s="1124"/>
      <c r="BF79" s="1124"/>
      <c r="BG79" s="1124"/>
      <c r="BH79" s="1124"/>
      <c r="BI79" s="1124"/>
      <c r="BJ79" s="1124"/>
      <c r="BK79" s="1124"/>
      <c r="BL79" s="1124"/>
      <c r="BM79" s="1124"/>
      <c r="BN79" s="1124"/>
      <c r="BO79" s="1124"/>
      <c r="BP79" s="1120">
        <v>5</v>
      </c>
      <c r="BQ79" s="1120"/>
      <c r="BR79" s="1120"/>
      <c r="BS79" s="1120"/>
      <c r="BT79" s="1120"/>
      <c r="BU79" s="1120"/>
      <c r="BV79" s="1120"/>
      <c r="BW79" s="1120"/>
      <c r="BX79" s="1120">
        <v>4.8</v>
      </c>
      <c r="BY79" s="1120"/>
      <c r="BZ79" s="1120"/>
      <c r="CA79" s="1120"/>
      <c r="CB79" s="1120"/>
      <c r="CC79" s="1120"/>
      <c r="CD79" s="1120"/>
      <c r="CE79" s="1120"/>
      <c r="CF79" s="1120">
        <v>4.5</v>
      </c>
      <c r="CG79" s="1120"/>
      <c r="CH79" s="1120"/>
      <c r="CI79" s="1120"/>
      <c r="CJ79" s="1120"/>
      <c r="CK79" s="1120"/>
      <c r="CL79" s="1120"/>
      <c r="CM79" s="1120"/>
      <c r="CN79" s="1120">
        <v>4.2</v>
      </c>
      <c r="CO79" s="1120"/>
      <c r="CP79" s="1120"/>
      <c r="CQ79" s="1120"/>
      <c r="CR79" s="1120"/>
      <c r="CS79" s="1120"/>
      <c r="CT79" s="1120"/>
      <c r="CU79" s="1120"/>
      <c r="CV79" s="1120">
        <v>4.2</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Iw12FdetXwmCHMM1YtQVfj2ZWRN7bBHbq6gHenG/gP510Dp/Q49RKKugRsDfhHx9WwxaQNRoZoR6yolZuDVNtQ==" saltValue="Iyf8VLITMMzk2MHQ+sy4v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85" zoomScaleNormal="85" zoomScaleSheetLayoutView="70" workbookViewId="0">
      <selection activeCell="AN65" sqref="AN65:DC69"/>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95</v>
      </c>
    </row>
  </sheetData>
  <sheetProtection algorithmName="SHA-512" hashValue="Dk1GrbdwXzOj0o8btpC+MXGwRhxBMGqSGoetAbao0vv0lwf2RzE9bxm+4b1XNznj/eN20dB3DGLpI5hJ4vjJOg==" saltValue="raWUj2wNDO5/vq0QyEDKjg==" spinCount="100000" sheet="1" objects="1" scenarios="1"/>
  <phoneticPr fontId="33"/>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N65" sqref="AN65:DC69"/>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95</v>
      </c>
    </row>
  </sheetData>
  <sheetProtection algorithmName="SHA-512" hashValue="3XLqZ56qJXY3e+8zuldSVvyRIxAzjGQgzai8KLWJMEh6ojdKpGBEdPG/0ZNn/GLmVSiUYqVPOny3YFgblZuS8Q==" saltValue="dW6rlgs1OakimKHApckVYQ==" spinCount="100000" sheet="1" objects="1" scenarios="1"/>
  <phoneticPr fontId="33"/>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291</v>
      </c>
      <c r="DI1" s="682"/>
      <c r="DJ1" s="682"/>
      <c r="DK1" s="682"/>
      <c r="DL1" s="682"/>
      <c r="DM1" s="682"/>
      <c r="DN1" s="683"/>
      <c r="DO1" s="1"/>
      <c r="DP1" s="681" t="s">
        <v>302</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113</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305</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306</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8</v>
      </c>
      <c r="C4" s="518"/>
      <c r="D4" s="518"/>
      <c r="E4" s="518"/>
      <c r="F4" s="518"/>
      <c r="G4" s="518"/>
      <c r="H4" s="518"/>
      <c r="I4" s="518"/>
      <c r="J4" s="518"/>
      <c r="K4" s="518"/>
      <c r="L4" s="518"/>
      <c r="M4" s="518"/>
      <c r="N4" s="518"/>
      <c r="O4" s="518"/>
      <c r="P4" s="518"/>
      <c r="Q4" s="560"/>
      <c r="R4" s="517" t="s">
        <v>309</v>
      </c>
      <c r="S4" s="518"/>
      <c r="T4" s="518"/>
      <c r="U4" s="518"/>
      <c r="V4" s="518"/>
      <c r="W4" s="518"/>
      <c r="X4" s="518"/>
      <c r="Y4" s="560"/>
      <c r="Z4" s="517" t="s">
        <v>312</v>
      </c>
      <c r="AA4" s="518"/>
      <c r="AB4" s="518"/>
      <c r="AC4" s="560"/>
      <c r="AD4" s="517" t="s">
        <v>255</v>
      </c>
      <c r="AE4" s="518"/>
      <c r="AF4" s="518"/>
      <c r="AG4" s="518"/>
      <c r="AH4" s="518"/>
      <c r="AI4" s="518"/>
      <c r="AJ4" s="518"/>
      <c r="AK4" s="560"/>
      <c r="AL4" s="517" t="s">
        <v>312</v>
      </c>
      <c r="AM4" s="518"/>
      <c r="AN4" s="518"/>
      <c r="AO4" s="560"/>
      <c r="AP4" s="684" t="s">
        <v>315</v>
      </c>
      <c r="AQ4" s="684"/>
      <c r="AR4" s="684"/>
      <c r="AS4" s="684"/>
      <c r="AT4" s="684"/>
      <c r="AU4" s="684"/>
      <c r="AV4" s="684"/>
      <c r="AW4" s="684"/>
      <c r="AX4" s="684"/>
      <c r="AY4" s="684"/>
      <c r="AZ4" s="684"/>
      <c r="BA4" s="684"/>
      <c r="BB4" s="684"/>
      <c r="BC4" s="684"/>
      <c r="BD4" s="684"/>
      <c r="BE4" s="684"/>
      <c r="BF4" s="684"/>
      <c r="BG4" s="684" t="s">
        <v>293</v>
      </c>
      <c r="BH4" s="684"/>
      <c r="BI4" s="684"/>
      <c r="BJ4" s="684"/>
      <c r="BK4" s="684"/>
      <c r="BL4" s="684"/>
      <c r="BM4" s="684"/>
      <c r="BN4" s="684"/>
      <c r="BO4" s="684" t="s">
        <v>312</v>
      </c>
      <c r="BP4" s="684"/>
      <c r="BQ4" s="684"/>
      <c r="BR4" s="684"/>
      <c r="BS4" s="684" t="s">
        <v>316</v>
      </c>
      <c r="BT4" s="684"/>
      <c r="BU4" s="684"/>
      <c r="BV4" s="684"/>
      <c r="BW4" s="684"/>
      <c r="BX4" s="684"/>
      <c r="BY4" s="684"/>
      <c r="BZ4" s="684"/>
      <c r="CA4" s="684"/>
      <c r="CB4" s="684"/>
      <c r="CD4" s="517" t="s">
        <v>317</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311</v>
      </c>
      <c r="C5" s="643"/>
      <c r="D5" s="643"/>
      <c r="E5" s="643"/>
      <c r="F5" s="643"/>
      <c r="G5" s="643"/>
      <c r="H5" s="643"/>
      <c r="I5" s="643"/>
      <c r="J5" s="643"/>
      <c r="K5" s="643"/>
      <c r="L5" s="643"/>
      <c r="M5" s="643"/>
      <c r="N5" s="643"/>
      <c r="O5" s="643"/>
      <c r="P5" s="643"/>
      <c r="Q5" s="644"/>
      <c r="R5" s="639">
        <v>13478619</v>
      </c>
      <c r="S5" s="640"/>
      <c r="T5" s="640"/>
      <c r="U5" s="640"/>
      <c r="V5" s="640"/>
      <c r="W5" s="640"/>
      <c r="X5" s="640"/>
      <c r="Y5" s="668"/>
      <c r="Z5" s="679">
        <v>26.3</v>
      </c>
      <c r="AA5" s="679"/>
      <c r="AB5" s="679"/>
      <c r="AC5" s="679"/>
      <c r="AD5" s="680">
        <v>12689521</v>
      </c>
      <c r="AE5" s="680"/>
      <c r="AF5" s="680"/>
      <c r="AG5" s="680"/>
      <c r="AH5" s="680"/>
      <c r="AI5" s="680"/>
      <c r="AJ5" s="680"/>
      <c r="AK5" s="680"/>
      <c r="AL5" s="669">
        <v>66.900000000000006</v>
      </c>
      <c r="AM5" s="649"/>
      <c r="AN5" s="649"/>
      <c r="AO5" s="672"/>
      <c r="AP5" s="642" t="s">
        <v>318</v>
      </c>
      <c r="AQ5" s="643"/>
      <c r="AR5" s="643"/>
      <c r="AS5" s="643"/>
      <c r="AT5" s="643"/>
      <c r="AU5" s="643"/>
      <c r="AV5" s="643"/>
      <c r="AW5" s="643"/>
      <c r="AX5" s="643"/>
      <c r="AY5" s="643"/>
      <c r="AZ5" s="643"/>
      <c r="BA5" s="643"/>
      <c r="BB5" s="643"/>
      <c r="BC5" s="643"/>
      <c r="BD5" s="643"/>
      <c r="BE5" s="643"/>
      <c r="BF5" s="644"/>
      <c r="BG5" s="585">
        <v>12689521</v>
      </c>
      <c r="BH5" s="487"/>
      <c r="BI5" s="487"/>
      <c r="BJ5" s="487"/>
      <c r="BK5" s="487"/>
      <c r="BL5" s="487"/>
      <c r="BM5" s="487"/>
      <c r="BN5" s="586"/>
      <c r="BO5" s="622">
        <v>94.1</v>
      </c>
      <c r="BP5" s="622"/>
      <c r="BQ5" s="622"/>
      <c r="BR5" s="622"/>
      <c r="BS5" s="623">
        <v>88961</v>
      </c>
      <c r="BT5" s="623"/>
      <c r="BU5" s="623"/>
      <c r="BV5" s="623"/>
      <c r="BW5" s="623"/>
      <c r="BX5" s="623"/>
      <c r="BY5" s="623"/>
      <c r="BZ5" s="623"/>
      <c r="CA5" s="623"/>
      <c r="CB5" s="660"/>
      <c r="CD5" s="517" t="s">
        <v>315</v>
      </c>
      <c r="CE5" s="518"/>
      <c r="CF5" s="518"/>
      <c r="CG5" s="518"/>
      <c r="CH5" s="518"/>
      <c r="CI5" s="518"/>
      <c r="CJ5" s="518"/>
      <c r="CK5" s="518"/>
      <c r="CL5" s="518"/>
      <c r="CM5" s="518"/>
      <c r="CN5" s="518"/>
      <c r="CO5" s="518"/>
      <c r="CP5" s="518"/>
      <c r="CQ5" s="560"/>
      <c r="CR5" s="517" t="s">
        <v>321</v>
      </c>
      <c r="CS5" s="518"/>
      <c r="CT5" s="518"/>
      <c r="CU5" s="518"/>
      <c r="CV5" s="518"/>
      <c r="CW5" s="518"/>
      <c r="CX5" s="518"/>
      <c r="CY5" s="560"/>
      <c r="CZ5" s="517" t="s">
        <v>312</v>
      </c>
      <c r="DA5" s="518"/>
      <c r="DB5" s="518"/>
      <c r="DC5" s="560"/>
      <c r="DD5" s="517" t="s">
        <v>322</v>
      </c>
      <c r="DE5" s="518"/>
      <c r="DF5" s="518"/>
      <c r="DG5" s="518"/>
      <c r="DH5" s="518"/>
      <c r="DI5" s="518"/>
      <c r="DJ5" s="518"/>
      <c r="DK5" s="518"/>
      <c r="DL5" s="518"/>
      <c r="DM5" s="518"/>
      <c r="DN5" s="518"/>
      <c r="DO5" s="518"/>
      <c r="DP5" s="560"/>
      <c r="DQ5" s="517" t="s">
        <v>324</v>
      </c>
      <c r="DR5" s="518"/>
      <c r="DS5" s="518"/>
      <c r="DT5" s="518"/>
      <c r="DU5" s="518"/>
      <c r="DV5" s="518"/>
      <c r="DW5" s="518"/>
      <c r="DX5" s="518"/>
      <c r="DY5" s="518"/>
      <c r="DZ5" s="518"/>
      <c r="EA5" s="518"/>
      <c r="EB5" s="518"/>
      <c r="EC5" s="560"/>
    </row>
    <row r="6" spans="2:143" ht="11.25" customHeight="1" x14ac:dyDescent="0.15">
      <c r="B6" s="582" t="s">
        <v>325</v>
      </c>
      <c r="C6" s="583"/>
      <c r="D6" s="583"/>
      <c r="E6" s="583"/>
      <c r="F6" s="583"/>
      <c r="G6" s="583"/>
      <c r="H6" s="583"/>
      <c r="I6" s="583"/>
      <c r="J6" s="583"/>
      <c r="K6" s="583"/>
      <c r="L6" s="583"/>
      <c r="M6" s="583"/>
      <c r="N6" s="583"/>
      <c r="O6" s="583"/>
      <c r="P6" s="583"/>
      <c r="Q6" s="584"/>
      <c r="R6" s="585">
        <v>194481</v>
      </c>
      <c r="S6" s="487"/>
      <c r="T6" s="487"/>
      <c r="U6" s="487"/>
      <c r="V6" s="487"/>
      <c r="W6" s="487"/>
      <c r="X6" s="487"/>
      <c r="Y6" s="586"/>
      <c r="Z6" s="622">
        <v>0.4</v>
      </c>
      <c r="AA6" s="622"/>
      <c r="AB6" s="622"/>
      <c r="AC6" s="622"/>
      <c r="AD6" s="623">
        <v>194481</v>
      </c>
      <c r="AE6" s="623"/>
      <c r="AF6" s="623"/>
      <c r="AG6" s="623"/>
      <c r="AH6" s="623"/>
      <c r="AI6" s="623"/>
      <c r="AJ6" s="623"/>
      <c r="AK6" s="623"/>
      <c r="AL6" s="587">
        <v>1</v>
      </c>
      <c r="AM6" s="353"/>
      <c r="AN6" s="353"/>
      <c r="AO6" s="624"/>
      <c r="AP6" s="582" t="s">
        <v>102</v>
      </c>
      <c r="AQ6" s="583"/>
      <c r="AR6" s="583"/>
      <c r="AS6" s="583"/>
      <c r="AT6" s="583"/>
      <c r="AU6" s="583"/>
      <c r="AV6" s="583"/>
      <c r="AW6" s="583"/>
      <c r="AX6" s="583"/>
      <c r="AY6" s="583"/>
      <c r="AZ6" s="583"/>
      <c r="BA6" s="583"/>
      <c r="BB6" s="583"/>
      <c r="BC6" s="583"/>
      <c r="BD6" s="583"/>
      <c r="BE6" s="583"/>
      <c r="BF6" s="584"/>
      <c r="BG6" s="585">
        <v>12689521</v>
      </c>
      <c r="BH6" s="487"/>
      <c r="BI6" s="487"/>
      <c r="BJ6" s="487"/>
      <c r="BK6" s="487"/>
      <c r="BL6" s="487"/>
      <c r="BM6" s="487"/>
      <c r="BN6" s="586"/>
      <c r="BO6" s="622">
        <v>94.1</v>
      </c>
      <c r="BP6" s="622"/>
      <c r="BQ6" s="622"/>
      <c r="BR6" s="622"/>
      <c r="BS6" s="623">
        <v>88961</v>
      </c>
      <c r="BT6" s="623"/>
      <c r="BU6" s="623"/>
      <c r="BV6" s="623"/>
      <c r="BW6" s="623"/>
      <c r="BX6" s="623"/>
      <c r="BY6" s="623"/>
      <c r="BZ6" s="623"/>
      <c r="CA6" s="623"/>
      <c r="CB6" s="660"/>
      <c r="CD6" s="642" t="s">
        <v>326</v>
      </c>
      <c r="CE6" s="643"/>
      <c r="CF6" s="643"/>
      <c r="CG6" s="643"/>
      <c r="CH6" s="643"/>
      <c r="CI6" s="643"/>
      <c r="CJ6" s="643"/>
      <c r="CK6" s="643"/>
      <c r="CL6" s="643"/>
      <c r="CM6" s="643"/>
      <c r="CN6" s="643"/>
      <c r="CO6" s="643"/>
      <c r="CP6" s="643"/>
      <c r="CQ6" s="644"/>
      <c r="CR6" s="585">
        <v>259179</v>
      </c>
      <c r="CS6" s="487"/>
      <c r="CT6" s="487"/>
      <c r="CU6" s="487"/>
      <c r="CV6" s="487"/>
      <c r="CW6" s="487"/>
      <c r="CX6" s="487"/>
      <c r="CY6" s="586"/>
      <c r="CZ6" s="669">
        <v>0.5</v>
      </c>
      <c r="DA6" s="649"/>
      <c r="DB6" s="649"/>
      <c r="DC6" s="670"/>
      <c r="DD6" s="589" t="s">
        <v>200</v>
      </c>
      <c r="DE6" s="487"/>
      <c r="DF6" s="487"/>
      <c r="DG6" s="487"/>
      <c r="DH6" s="487"/>
      <c r="DI6" s="487"/>
      <c r="DJ6" s="487"/>
      <c r="DK6" s="487"/>
      <c r="DL6" s="487"/>
      <c r="DM6" s="487"/>
      <c r="DN6" s="487"/>
      <c r="DO6" s="487"/>
      <c r="DP6" s="586"/>
      <c r="DQ6" s="589">
        <v>259179</v>
      </c>
      <c r="DR6" s="487"/>
      <c r="DS6" s="487"/>
      <c r="DT6" s="487"/>
      <c r="DU6" s="487"/>
      <c r="DV6" s="487"/>
      <c r="DW6" s="487"/>
      <c r="DX6" s="487"/>
      <c r="DY6" s="487"/>
      <c r="DZ6" s="487"/>
      <c r="EA6" s="487"/>
      <c r="EB6" s="487"/>
      <c r="EC6" s="634"/>
    </row>
    <row r="7" spans="2:143" ht="11.25" customHeight="1" x14ac:dyDescent="0.15">
      <c r="B7" s="582" t="s">
        <v>43</v>
      </c>
      <c r="C7" s="583"/>
      <c r="D7" s="583"/>
      <c r="E7" s="583"/>
      <c r="F7" s="583"/>
      <c r="G7" s="583"/>
      <c r="H7" s="583"/>
      <c r="I7" s="583"/>
      <c r="J7" s="583"/>
      <c r="K7" s="583"/>
      <c r="L7" s="583"/>
      <c r="M7" s="583"/>
      <c r="N7" s="583"/>
      <c r="O7" s="583"/>
      <c r="P7" s="583"/>
      <c r="Q7" s="584"/>
      <c r="R7" s="585">
        <v>10887</v>
      </c>
      <c r="S7" s="487"/>
      <c r="T7" s="487"/>
      <c r="U7" s="487"/>
      <c r="V7" s="487"/>
      <c r="W7" s="487"/>
      <c r="X7" s="487"/>
      <c r="Y7" s="586"/>
      <c r="Z7" s="622">
        <v>0</v>
      </c>
      <c r="AA7" s="622"/>
      <c r="AB7" s="622"/>
      <c r="AC7" s="622"/>
      <c r="AD7" s="623">
        <v>10887</v>
      </c>
      <c r="AE7" s="623"/>
      <c r="AF7" s="623"/>
      <c r="AG7" s="623"/>
      <c r="AH7" s="623"/>
      <c r="AI7" s="623"/>
      <c r="AJ7" s="623"/>
      <c r="AK7" s="623"/>
      <c r="AL7" s="587">
        <v>0.1</v>
      </c>
      <c r="AM7" s="353"/>
      <c r="AN7" s="353"/>
      <c r="AO7" s="624"/>
      <c r="AP7" s="582" t="s">
        <v>327</v>
      </c>
      <c r="AQ7" s="583"/>
      <c r="AR7" s="583"/>
      <c r="AS7" s="583"/>
      <c r="AT7" s="583"/>
      <c r="AU7" s="583"/>
      <c r="AV7" s="583"/>
      <c r="AW7" s="583"/>
      <c r="AX7" s="583"/>
      <c r="AY7" s="583"/>
      <c r="AZ7" s="583"/>
      <c r="BA7" s="583"/>
      <c r="BB7" s="583"/>
      <c r="BC7" s="583"/>
      <c r="BD7" s="583"/>
      <c r="BE7" s="583"/>
      <c r="BF7" s="584"/>
      <c r="BG7" s="585">
        <v>6961180</v>
      </c>
      <c r="BH7" s="487"/>
      <c r="BI7" s="487"/>
      <c r="BJ7" s="487"/>
      <c r="BK7" s="487"/>
      <c r="BL7" s="487"/>
      <c r="BM7" s="487"/>
      <c r="BN7" s="586"/>
      <c r="BO7" s="622">
        <v>51.6</v>
      </c>
      <c r="BP7" s="622"/>
      <c r="BQ7" s="622"/>
      <c r="BR7" s="622"/>
      <c r="BS7" s="623">
        <v>88961</v>
      </c>
      <c r="BT7" s="623"/>
      <c r="BU7" s="623"/>
      <c r="BV7" s="623"/>
      <c r="BW7" s="623"/>
      <c r="BX7" s="623"/>
      <c r="BY7" s="623"/>
      <c r="BZ7" s="623"/>
      <c r="CA7" s="623"/>
      <c r="CB7" s="660"/>
      <c r="CD7" s="582" t="s">
        <v>330</v>
      </c>
      <c r="CE7" s="583"/>
      <c r="CF7" s="583"/>
      <c r="CG7" s="583"/>
      <c r="CH7" s="583"/>
      <c r="CI7" s="583"/>
      <c r="CJ7" s="583"/>
      <c r="CK7" s="583"/>
      <c r="CL7" s="583"/>
      <c r="CM7" s="583"/>
      <c r="CN7" s="583"/>
      <c r="CO7" s="583"/>
      <c r="CP7" s="583"/>
      <c r="CQ7" s="584"/>
      <c r="CR7" s="585">
        <v>16203725</v>
      </c>
      <c r="CS7" s="487"/>
      <c r="CT7" s="487"/>
      <c r="CU7" s="487"/>
      <c r="CV7" s="487"/>
      <c r="CW7" s="487"/>
      <c r="CX7" s="487"/>
      <c r="CY7" s="586"/>
      <c r="CZ7" s="622">
        <v>32.9</v>
      </c>
      <c r="DA7" s="622"/>
      <c r="DB7" s="622"/>
      <c r="DC7" s="622"/>
      <c r="DD7" s="589">
        <v>211140</v>
      </c>
      <c r="DE7" s="487"/>
      <c r="DF7" s="487"/>
      <c r="DG7" s="487"/>
      <c r="DH7" s="487"/>
      <c r="DI7" s="487"/>
      <c r="DJ7" s="487"/>
      <c r="DK7" s="487"/>
      <c r="DL7" s="487"/>
      <c r="DM7" s="487"/>
      <c r="DN7" s="487"/>
      <c r="DO7" s="487"/>
      <c r="DP7" s="586"/>
      <c r="DQ7" s="589">
        <v>4393367</v>
      </c>
      <c r="DR7" s="487"/>
      <c r="DS7" s="487"/>
      <c r="DT7" s="487"/>
      <c r="DU7" s="487"/>
      <c r="DV7" s="487"/>
      <c r="DW7" s="487"/>
      <c r="DX7" s="487"/>
      <c r="DY7" s="487"/>
      <c r="DZ7" s="487"/>
      <c r="EA7" s="487"/>
      <c r="EB7" s="487"/>
      <c r="EC7" s="634"/>
    </row>
    <row r="8" spans="2:143" ht="11.25" customHeight="1" x14ac:dyDescent="0.15">
      <c r="B8" s="582" t="s">
        <v>332</v>
      </c>
      <c r="C8" s="583"/>
      <c r="D8" s="583"/>
      <c r="E8" s="583"/>
      <c r="F8" s="583"/>
      <c r="G8" s="583"/>
      <c r="H8" s="583"/>
      <c r="I8" s="583"/>
      <c r="J8" s="583"/>
      <c r="K8" s="583"/>
      <c r="L8" s="583"/>
      <c r="M8" s="583"/>
      <c r="N8" s="583"/>
      <c r="O8" s="583"/>
      <c r="P8" s="583"/>
      <c r="Q8" s="584"/>
      <c r="R8" s="585">
        <v>54667</v>
      </c>
      <c r="S8" s="487"/>
      <c r="T8" s="487"/>
      <c r="U8" s="487"/>
      <c r="V8" s="487"/>
      <c r="W8" s="487"/>
      <c r="X8" s="487"/>
      <c r="Y8" s="586"/>
      <c r="Z8" s="622">
        <v>0.1</v>
      </c>
      <c r="AA8" s="622"/>
      <c r="AB8" s="622"/>
      <c r="AC8" s="622"/>
      <c r="AD8" s="623">
        <v>54667</v>
      </c>
      <c r="AE8" s="623"/>
      <c r="AF8" s="623"/>
      <c r="AG8" s="623"/>
      <c r="AH8" s="623"/>
      <c r="AI8" s="623"/>
      <c r="AJ8" s="623"/>
      <c r="AK8" s="623"/>
      <c r="AL8" s="587">
        <v>0.3</v>
      </c>
      <c r="AM8" s="353"/>
      <c r="AN8" s="353"/>
      <c r="AO8" s="624"/>
      <c r="AP8" s="582" t="s">
        <v>104</v>
      </c>
      <c r="AQ8" s="583"/>
      <c r="AR8" s="583"/>
      <c r="AS8" s="583"/>
      <c r="AT8" s="583"/>
      <c r="AU8" s="583"/>
      <c r="AV8" s="583"/>
      <c r="AW8" s="583"/>
      <c r="AX8" s="583"/>
      <c r="AY8" s="583"/>
      <c r="AZ8" s="583"/>
      <c r="BA8" s="583"/>
      <c r="BB8" s="583"/>
      <c r="BC8" s="583"/>
      <c r="BD8" s="583"/>
      <c r="BE8" s="583"/>
      <c r="BF8" s="584"/>
      <c r="BG8" s="585">
        <v>182357</v>
      </c>
      <c r="BH8" s="487"/>
      <c r="BI8" s="487"/>
      <c r="BJ8" s="487"/>
      <c r="BK8" s="487"/>
      <c r="BL8" s="487"/>
      <c r="BM8" s="487"/>
      <c r="BN8" s="586"/>
      <c r="BO8" s="622">
        <v>1.4</v>
      </c>
      <c r="BP8" s="622"/>
      <c r="BQ8" s="622"/>
      <c r="BR8" s="622"/>
      <c r="BS8" s="589" t="s">
        <v>200</v>
      </c>
      <c r="BT8" s="487"/>
      <c r="BU8" s="487"/>
      <c r="BV8" s="487"/>
      <c r="BW8" s="487"/>
      <c r="BX8" s="487"/>
      <c r="BY8" s="487"/>
      <c r="BZ8" s="487"/>
      <c r="CA8" s="487"/>
      <c r="CB8" s="634"/>
      <c r="CD8" s="582" t="s">
        <v>335</v>
      </c>
      <c r="CE8" s="583"/>
      <c r="CF8" s="583"/>
      <c r="CG8" s="583"/>
      <c r="CH8" s="583"/>
      <c r="CI8" s="583"/>
      <c r="CJ8" s="583"/>
      <c r="CK8" s="583"/>
      <c r="CL8" s="583"/>
      <c r="CM8" s="583"/>
      <c r="CN8" s="583"/>
      <c r="CO8" s="583"/>
      <c r="CP8" s="583"/>
      <c r="CQ8" s="584"/>
      <c r="CR8" s="585">
        <v>15463222</v>
      </c>
      <c r="CS8" s="487"/>
      <c r="CT8" s="487"/>
      <c r="CU8" s="487"/>
      <c r="CV8" s="487"/>
      <c r="CW8" s="487"/>
      <c r="CX8" s="487"/>
      <c r="CY8" s="586"/>
      <c r="CZ8" s="622">
        <v>31.4</v>
      </c>
      <c r="DA8" s="622"/>
      <c r="DB8" s="622"/>
      <c r="DC8" s="622"/>
      <c r="DD8" s="589">
        <v>94004</v>
      </c>
      <c r="DE8" s="487"/>
      <c r="DF8" s="487"/>
      <c r="DG8" s="487"/>
      <c r="DH8" s="487"/>
      <c r="DI8" s="487"/>
      <c r="DJ8" s="487"/>
      <c r="DK8" s="487"/>
      <c r="DL8" s="487"/>
      <c r="DM8" s="487"/>
      <c r="DN8" s="487"/>
      <c r="DO8" s="487"/>
      <c r="DP8" s="586"/>
      <c r="DQ8" s="589">
        <v>6987378</v>
      </c>
      <c r="DR8" s="487"/>
      <c r="DS8" s="487"/>
      <c r="DT8" s="487"/>
      <c r="DU8" s="487"/>
      <c r="DV8" s="487"/>
      <c r="DW8" s="487"/>
      <c r="DX8" s="487"/>
      <c r="DY8" s="487"/>
      <c r="DZ8" s="487"/>
      <c r="EA8" s="487"/>
      <c r="EB8" s="487"/>
      <c r="EC8" s="634"/>
    </row>
    <row r="9" spans="2:143" ht="11.25" customHeight="1" x14ac:dyDescent="0.15">
      <c r="B9" s="582" t="s">
        <v>334</v>
      </c>
      <c r="C9" s="583"/>
      <c r="D9" s="583"/>
      <c r="E9" s="583"/>
      <c r="F9" s="583"/>
      <c r="G9" s="583"/>
      <c r="H9" s="583"/>
      <c r="I9" s="583"/>
      <c r="J9" s="583"/>
      <c r="K9" s="583"/>
      <c r="L9" s="583"/>
      <c r="M9" s="583"/>
      <c r="N9" s="583"/>
      <c r="O9" s="583"/>
      <c r="P9" s="583"/>
      <c r="Q9" s="584"/>
      <c r="R9" s="585">
        <v>71257</v>
      </c>
      <c r="S9" s="487"/>
      <c r="T9" s="487"/>
      <c r="U9" s="487"/>
      <c r="V9" s="487"/>
      <c r="W9" s="487"/>
      <c r="X9" s="487"/>
      <c r="Y9" s="586"/>
      <c r="Z9" s="622">
        <v>0.1</v>
      </c>
      <c r="AA9" s="622"/>
      <c r="AB9" s="622"/>
      <c r="AC9" s="622"/>
      <c r="AD9" s="623">
        <v>71257</v>
      </c>
      <c r="AE9" s="623"/>
      <c r="AF9" s="623"/>
      <c r="AG9" s="623"/>
      <c r="AH9" s="623"/>
      <c r="AI9" s="623"/>
      <c r="AJ9" s="623"/>
      <c r="AK9" s="623"/>
      <c r="AL9" s="587">
        <v>0.4</v>
      </c>
      <c r="AM9" s="353"/>
      <c r="AN9" s="353"/>
      <c r="AO9" s="624"/>
      <c r="AP9" s="582" t="s">
        <v>336</v>
      </c>
      <c r="AQ9" s="583"/>
      <c r="AR9" s="583"/>
      <c r="AS9" s="583"/>
      <c r="AT9" s="583"/>
      <c r="AU9" s="583"/>
      <c r="AV9" s="583"/>
      <c r="AW9" s="583"/>
      <c r="AX9" s="583"/>
      <c r="AY9" s="583"/>
      <c r="AZ9" s="583"/>
      <c r="BA9" s="583"/>
      <c r="BB9" s="583"/>
      <c r="BC9" s="583"/>
      <c r="BD9" s="583"/>
      <c r="BE9" s="583"/>
      <c r="BF9" s="584"/>
      <c r="BG9" s="585">
        <v>6279884</v>
      </c>
      <c r="BH9" s="487"/>
      <c r="BI9" s="487"/>
      <c r="BJ9" s="487"/>
      <c r="BK9" s="487"/>
      <c r="BL9" s="487"/>
      <c r="BM9" s="487"/>
      <c r="BN9" s="586"/>
      <c r="BO9" s="622">
        <v>46.6</v>
      </c>
      <c r="BP9" s="622"/>
      <c r="BQ9" s="622"/>
      <c r="BR9" s="622"/>
      <c r="BS9" s="589" t="s">
        <v>200</v>
      </c>
      <c r="BT9" s="487"/>
      <c r="BU9" s="487"/>
      <c r="BV9" s="487"/>
      <c r="BW9" s="487"/>
      <c r="BX9" s="487"/>
      <c r="BY9" s="487"/>
      <c r="BZ9" s="487"/>
      <c r="CA9" s="487"/>
      <c r="CB9" s="634"/>
      <c r="CD9" s="582" t="s">
        <v>339</v>
      </c>
      <c r="CE9" s="583"/>
      <c r="CF9" s="583"/>
      <c r="CG9" s="583"/>
      <c r="CH9" s="583"/>
      <c r="CI9" s="583"/>
      <c r="CJ9" s="583"/>
      <c r="CK9" s="583"/>
      <c r="CL9" s="583"/>
      <c r="CM9" s="583"/>
      <c r="CN9" s="583"/>
      <c r="CO9" s="583"/>
      <c r="CP9" s="583"/>
      <c r="CQ9" s="584"/>
      <c r="CR9" s="585">
        <v>2417330</v>
      </c>
      <c r="CS9" s="487"/>
      <c r="CT9" s="487"/>
      <c r="CU9" s="487"/>
      <c r="CV9" s="487"/>
      <c r="CW9" s="487"/>
      <c r="CX9" s="487"/>
      <c r="CY9" s="586"/>
      <c r="CZ9" s="622">
        <v>4.9000000000000004</v>
      </c>
      <c r="DA9" s="622"/>
      <c r="DB9" s="622"/>
      <c r="DC9" s="622"/>
      <c r="DD9" s="589">
        <v>2563</v>
      </c>
      <c r="DE9" s="487"/>
      <c r="DF9" s="487"/>
      <c r="DG9" s="487"/>
      <c r="DH9" s="487"/>
      <c r="DI9" s="487"/>
      <c r="DJ9" s="487"/>
      <c r="DK9" s="487"/>
      <c r="DL9" s="487"/>
      <c r="DM9" s="487"/>
      <c r="DN9" s="487"/>
      <c r="DO9" s="487"/>
      <c r="DP9" s="586"/>
      <c r="DQ9" s="589">
        <v>1997350</v>
      </c>
      <c r="DR9" s="487"/>
      <c r="DS9" s="487"/>
      <c r="DT9" s="487"/>
      <c r="DU9" s="487"/>
      <c r="DV9" s="487"/>
      <c r="DW9" s="487"/>
      <c r="DX9" s="487"/>
      <c r="DY9" s="487"/>
      <c r="DZ9" s="487"/>
      <c r="EA9" s="487"/>
      <c r="EB9" s="487"/>
      <c r="EC9" s="634"/>
    </row>
    <row r="10" spans="2:143" ht="11.25" customHeight="1" x14ac:dyDescent="0.15">
      <c r="B10" s="582" t="s">
        <v>126</v>
      </c>
      <c r="C10" s="583"/>
      <c r="D10" s="583"/>
      <c r="E10" s="583"/>
      <c r="F10" s="583"/>
      <c r="G10" s="583"/>
      <c r="H10" s="583"/>
      <c r="I10" s="583"/>
      <c r="J10" s="583"/>
      <c r="K10" s="583"/>
      <c r="L10" s="583"/>
      <c r="M10" s="583"/>
      <c r="N10" s="583"/>
      <c r="O10" s="583"/>
      <c r="P10" s="583"/>
      <c r="Q10" s="584"/>
      <c r="R10" s="585" t="s">
        <v>200</v>
      </c>
      <c r="S10" s="487"/>
      <c r="T10" s="487"/>
      <c r="U10" s="487"/>
      <c r="V10" s="487"/>
      <c r="W10" s="487"/>
      <c r="X10" s="487"/>
      <c r="Y10" s="586"/>
      <c r="Z10" s="622" t="s">
        <v>200</v>
      </c>
      <c r="AA10" s="622"/>
      <c r="AB10" s="622"/>
      <c r="AC10" s="622"/>
      <c r="AD10" s="623" t="s">
        <v>200</v>
      </c>
      <c r="AE10" s="623"/>
      <c r="AF10" s="623"/>
      <c r="AG10" s="623"/>
      <c r="AH10" s="623"/>
      <c r="AI10" s="623"/>
      <c r="AJ10" s="623"/>
      <c r="AK10" s="623"/>
      <c r="AL10" s="587" t="s">
        <v>200</v>
      </c>
      <c r="AM10" s="353"/>
      <c r="AN10" s="353"/>
      <c r="AO10" s="624"/>
      <c r="AP10" s="582" t="s">
        <v>190</v>
      </c>
      <c r="AQ10" s="583"/>
      <c r="AR10" s="583"/>
      <c r="AS10" s="583"/>
      <c r="AT10" s="583"/>
      <c r="AU10" s="583"/>
      <c r="AV10" s="583"/>
      <c r="AW10" s="583"/>
      <c r="AX10" s="583"/>
      <c r="AY10" s="583"/>
      <c r="AZ10" s="583"/>
      <c r="BA10" s="583"/>
      <c r="BB10" s="583"/>
      <c r="BC10" s="583"/>
      <c r="BD10" s="583"/>
      <c r="BE10" s="583"/>
      <c r="BF10" s="584"/>
      <c r="BG10" s="585">
        <v>228296</v>
      </c>
      <c r="BH10" s="487"/>
      <c r="BI10" s="487"/>
      <c r="BJ10" s="487"/>
      <c r="BK10" s="487"/>
      <c r="BL10" s="487"/>
      <c r="BM10" s="487"/>
      <c r="BN10" s="586"/>
      <c r="BO10" s="622">
        <v>1.7</v>
      </c>
      <c r="BP10" s="622"/>
      <c r="BQ10" s="622"/>
      <c r="BR10" s="622"/>
      <c r="BS10" s="589">
        <v>26254</v>
      </c>
      <c r="BT10" s="487"/>
      <c r="BU10" s="487"/>
      <c r="BV10" s="487"/>
      <c r="BW10" s="487"/>
      <c r="BX10" s="487"/>
      <c r="BY10" s="487"/>
      <c r="BZ10" s="487"/>
      <c r="CA10" s="487"/>
      <c r="CB10" s="634"/>
      <c r="CD10" s="582" t="s">
        <v>44</v>
      </c>
      <c r="CE10" s="583"/>
      <c r="CF10" s="583"/>
      <c r="CG10" s="583"/>
      <c r="CH10" s="583"/>
      <c r="CI10" s="583"/>
      <c r="CJ10" s="583"/>
      <c r="CK10" s="583"/>
      <c r="CL10" s="583"/>
      <c r="CM10" s="583"/>
      <c r="CN10" s="583"/>
      <c r="CO10" s="583"/>
      <c r="CP10" s="583"/>
      <c r="CQ10" s="584"/>
      <c r="CR10" s="585">
        <v>30788</v>
      </c>
      <c r="CS10" s="487"/>
      <c r="CT10" s="487"/>
      <c r="CU10" s="487"/>
      <c r="CV10" s="487"/>
      <c r="CW10" s="487"/>
      <c r="CX10" s="487"/>
      <c r="CY10" s="586"/>
      <c r="CZ10" s="622">
        <v>0.1</v>
      </c>
      <c r="DA10" s="622"/>
      <c r="DB10" s="622"/>
      <c r="DC10" s="622"/>
      <c r="DD10" s="589">
        <v>473</v>
      </c>
      <c r="DE10" s="487"/>
      <c r="DF10" s="487"/>
      <c r="DG10" s="487"/>
      <c r="DH10" s="487"/>
      <c r="DI10" s="487"/>
      <c r="DJ10" s="487"/>
      <c r="DK10" s="487"/>
      <c r="DL10" s="487"/>
      <c r="DM10" s="487"/>
      <c r="DN10" s="487"/>
      <c r="DO10" s="487"/>
      <c r="DP10" s="586"/>
      <c r="DQ10" s="589">
        <v>30784</v>
      </c>
      <c r="DR10" s="487"/>
      <c r="DS10" s="487"/>
      <c r="DT10" s="487"/>
      <c r="DU10" s="487"/>
      <c r="DV10" s="487"/>
      <c r="DW10" s="487"/>
      <c r="DX10" s="487"/>
      <c r="DY10" s="487"/>
      <c r="DZ10" s="487"/>
      <c r="EA10" s="487"/>
      <c r="EB10" s="487"/>
      <c r="EC10" s="634"/>
    </row>
    <row r="11" spans="2:143" ht="11.25" customHeight="1" x14ac:dyDescent="0.15">
      <c r="B11" s="582" t="s">
        <v>100</v>
      </c>
      <c r="C11" s="583"/>
      <c r="D11" s="583"/>
      <c r="E11" s="583"/>
      <c r="F11" s="583"/>
      <c r="G11" s="583"/>
      <c r="H11" s="583"/>
      <c r="I11" s="583"/>
      <c r="J11" s="583"/>
      <c r="K11" s="583"/>
      <c r="L11" s="583"/>
      <c r="M11" s="583"/>
      <c r="N11" s="583"/>
      <c r="O11" s="583"/>
      <c r="P11" s="583"/>
      <c r="Q11" s="584"/>
      <c r="R11" s="585">
        <v>2177016</v>
      </c>
      <c r="S11" s="487"/>
      <c r="T11" s="487"/>
      <c r="U11" s="487"/>
      <c r="V11" s="487"/>
      <c r="W11" s="487"/>
      <c r="X11" s="487"/>
      <c r="Y11" s="586"/>
      <c r="Z11" s="587">
        <v>4.2</v>
      </c>
      <c r="AA11" s="353"/>
      <c r="AB11" s="353"/>
      <c r="AC11" s="588"/>
      <c r="AD11" s="589">
        <v>2177016</v>
      </c>
      <c r="AE11" s="487"/>
      <c r="AF11" s="487"/>
      <c r="AG11" s="487"/>
      <c r="AH11" s="487"/>
      <c r="AI11" s="487"/>
      <c r="AJ11" s="487"/>
      <c r="AK11" s="586"/>
      <c r="AL11" s="587">
        <v>11.5</v>
      </c>
      <c r="AM11" s="353"/>
      <c r="AN11" s="353"/>
      <c r="AO11" s="624"/>
      <c r="AP11" s="582" t="s">
        <v>341</v>
      </c>
      <c r="AQ11" s="583"/>
      <c r="AR11" s="583"/>
      <c r="AS11" s="583"/>
      <c r="AT11" s="583"/>
      <c r="AU11" s="583"/>
      <c r="AV11" s="583"/>
      <c r="AW11" s="583"/>
      <c r="AX11" s="583"/>
      <c r="AY11" s="583"/>
      <c r="AZ11" s="583"/>
      <c r="BA11" s="583"/>
      <c r="BB11" s="583"/>
      <c r="BC11" s="583"/>
      <c r="BD11" s="583"/>
      <c r="BE11" s="583"/>
      <c r="BF11" s="584"/>
      <c r="BG11" s="585">
        <v>270643</v>
      </c>
      <c r="BH11" s="487"/>
      <c r="BI11" s="487"/>
      <c r="BJ11" s="487"/>
      <c r="BK11" s="487"/>
      <c r="BL11" s="487"/>
      <c r="BM11" s="487"/>
      <c r="BN11" s="586"/>
      <c r="BO11" s="622">
        <v>2</v>
      </c>
      <c r="BP11" s="622"/>
      <c r="BQ11" s="622"/>
      <c r="BR11" s="622"/>
      <c r="BS11" s="589">
        <v>62707</v>
      </c>
      <c r="BT11" s="487"/>
      <c r="BU11" s="487"/>
      <c r="BV11" s="487"/>
      <c r="BW11" s="487"/>
      <c r="BX11" s="487"/>
      <c r="BY11" s="487"/>
      <c r="BZ11" s="487"/>
      <c r="CA11" s="487"/>
      <c r="CB11" s="634"/>
      <c r="CD11" s="582" t="s">
        <v>344</v>
      </c>
      <c r="CE11" s="583"/>
      <c r="CF11" s="583"/>
      <c r="CG11" s="583"/>
      <c r="CH11" s="583"/>
      <c r="CI11" s="583"/>
      <c r="CJ11" s="583"/>
      <c r="CK11" s="583"/>
      <c r="CL11" s="583"/>
      <c r="CM11" s="583"/>
      <c r="CN11" s="583"/>
      <c r="CO11" s="583"/>
      <c r="CP11" s="583"/>
      <c r="CQ11" s="584"/>
      <c r="CR11" s="585">
        <v>75077</v>
      </c>
      <c r="CS11" s="487"/>
      <c r="CT11" s="487"/>
      <c r="CU11" s="487"/>
      <c r="CV11" s="487"/>
      <c r="CW11" s="487"/>
      <c r="CX11" s="487"/>
      <c r="CY11" s="586"/>
      <c r="CZ11" s="622">
        <v>0.2</v>
      </c>
      <c r="DA11" s="622"/>
      <c r="DB11" s="622"/>
      <c r="DC11" s="622"/>
      <c r="DD11" s="589">
        <v>887</v>
      </c>
      <c r="DE11" s="487"/>
      <c r="DF11" s="487"/>
      <c r="DG11" s="487"/>
      <c r="DH11" s="487"/>
      <c r="DI11" s="487"/>
      <c r="DJ11" s="487"/>
      <c r="DK11" s="487"/>
      <c r="DL11" s="487"/>
      <c r="DM11" s="487"/>
      <c r="DN11" s="487"/>
      <c r="DO11" s="487"/>
      <c r="DP11" s="586"/>
      <c r="DQ11" s="589">
        <v>68866</v>
      </c>
      <c r="DR11" s="487"/>
      <c r="DS11" s="487"/>
      <c r="DT11" s="487"/>
      <c r="DU11" s="487"/>
      <c r="DV11" s="487"/>
      <c r="DW11" s="487"/>
      <c r="DX11" s="487"/>
      <c r="DY11" s="487"/>
      <c r="DZ11" s="487"/>
      <c r="EA11" s="487"/>
      <c r="EB11" s="487"/>
      <c r="EC11" s="634"/>
    </row>
    <row r="12" spans="2:143" ht="11.25" customHeight="1" x14ac:dyDescent="0.15">
      <c r="B12" s="582" t="s">
        <v>141</v>
      </c>
      <c r="C12" s="583"/>
      <c r="D12" s="583"/>
      <c r="E12" s="583"/>
      <c r="F12" s="583"/>
      <c r="G12" s="583"/>
      <c r="H12" s="583"/>
      <c r="I12" s="583"/>
      <c r="J12" s="583"/>
      <c r="K12" s="583"/>
      <c r="L12" s="583"/>
      <c r="M12" s="583"/>
      <c r="N12" s="583"/>
      <c r="O12" s="583"/>
      <c r="P12" s="583"/>
      <c r="Q12" s="584"/>
      <c r="R12" s="585" t="s">
        <v>200</v>
      </c>
      <c r="S12" s="487"/>
      <c r="T12" s="487"/>
      <c r="U12" s="487"/>
      <c r="V12" s="487"/>
      <c r="W12" s="487"/>
      <c r="X12" s="487"/>
      <c r="Y12" s="586"/>
      <c r="Z12" s="622" t="s">
        <v>200</v>
      </c>
      <c r="AA12" s="622"/>
      <c r="AB12" s="622"/>
      <c r="AC12" s="622"/>
      <c r="AD12" s="623" t="s">
        <v>200</v>
      </c>
      <c r="AE12" s="623"/>
      <c r="AF12" s="623"/>
      <c r="AG12" s="623"/>
      <c r="AH12" s="623"/>
      <c r="AI12" s="623"/>
      <c r="AJ12" s="623"/>
      <c r="AK12" s="623"/>
      <c r="AL12" s="587" t="s">
        <v>200</v>
      </c>
      <c r="AM12" s="353"/>
      <c r="AN12" s="353"/>
      <c r="AO12" s="624"/>
      <c r="AP12" s="582" t="s">
        <v>345</v>
      </c>
      <c r="AQ12" s="583"/>
      <c r="AR12" s="583"/>
      <c r="AS12" s="583"/>
      <c r="AT12" s="583"/>
      <c r="AU12" s="583"/>
      <c r="AV12" s="583"/>
      <c r="AW12" s="583"/>
      <c r="AX12" s="583"/>
      <c r="AY12" s="583"/>
      <c r="AZ12" s="583"/>
      <c r="BA12" s="583"/>
      <c r="BB12" s="583"/>
      <c r="BC12" s="583"/>
      <c r="BD12" s="583"/>
      <c r="BE12" s="583"/>
      <c r="BF12" s="584"/>
      <c r="BG12" s="585">
        <v>4947556</v>
      </c>
      <c r="BH12" s="487"/>
      <c r="BI12" s="487"/>
      <c r="BJ12" s="487"/>
      <c r="BK12" s="487"/>
      <c r="BL12" s="487"/>
      <c r="BM12" s="487"/>
      <c r="BN12" s="586"/>
      <c r="BO12" s="622">
        <v>36.700000000000003</v>
      </c>
      <c r="BP12" s="622"/>
      <c r="BQ12" s="622"/>
      <c r="BR12" s="622"/>
      <c r="BS12" s="589" t="s">
        <v>200</v>
      </c>
      <c r="BT12" s="487"/>
      <c r="BU12" s="487"/>
      <c r="BV12" s="487"/>
      <c r="BW12" s="487"/>
      <c r="BX12" s="487"/>
      <c r="BY12" s="487"/>
      <c r="BZ12" s="487"/>
      <c r="CA12" s="487"/>
      <c r="CB12" s="634"/>
      <c r="CD12" s="582" t="s">
        <v>86</v>
      </c>
      <c r="CE12" s="583"/>
      <c r="CF12" s="583"/>
      <c r="CG12" s="583"/>
      <c r="CH12" s="583"/>
      <c r="CI12" s="583"/>
      <c r="CJ12" s="583"/>
      <c r="CK12" s="583"/>
      <c r="CL12" s="583"/>
      <c r="CM12" s="583"/>
      <c r="CN12" s="583"/>
      <c r="CO12" s="583"/>
      <c r="CP12" s="583"/>
      <c r="CQ12" s="584"/>
      <c r="CR12" s="585">
        <v>822363</v>
      </c>
      <c r="CS12" s="487"/>
      <c r="CT12" s="487"/>
      <c r="CU12" s="487"/>
      <c r="CV12" s="487"/>
      <c r="CW12" s="487"/>
      <c r="CX12" s="487"/>
      <c r="CY12" s="586"/>
      <c r="CZ12" s="622">
        <v>1.7</v>
      </c>
      <c r="DA12" s="622"/>
      <c r="DB12" s="622"/>
      <c r="DC12" s="622"/>
      <c r="DD12" s="589" t="s">
        <v>200</v>
      </c>
      <c r="DE12" s="487"/>
      <c r="DF12" s="487"/>
      <c r="DG12" s="487"/>
      <c r="DH12" s="487"/>
      <c r="DI12" s="487"/>
      <c r="DJ12" s="487"/>
      <c r="DK12" s="487"/>
      <c r="DL12" s="487"/>
      <c r="DM12" s="487"/>
      <c r="DN12" s="487"/>
      <c r="DO12" s="487"/>
      <c r="DP12" s="586"/>
      <c r="DQ12" s="589">
        <v>521498</v>
      </c>
      <c r="DR12" s="487"/>
      <c r="DS12" s="487"/>
      <c r="DT12" s="487"/>
      <c r="DU12" s="487"/>
      <c r="DV12" s="487"/>
      <c r="DW12" s="487"/>
      <c r="DX12" s="487"/>
      <c r="DY12" s="487"/>
      <c r="DZ12" s="487"/>
      <c r="EA12" s="487"/>
      <c r="EB12" s="487"/>
      <c r="EC12" s="634"/>
    </row>
    <row r="13" spans="2:143" ht="11.25" customHeight="1" x14ac:dyDescent="0.15">
      <c r="B13" s="582" t="s">
        <v>346</v>
      </c>
      <c r="C13" s="583"/>
      <c r="D13" s="583"/>
      <c r="E13" s="583"/>
      <c r="F13" s="583"/>
      <c r="G13" s="583"/>
      <c r="H13" s="583"/>
      <c r="I13" s="583"/>
      <c r="J13" s="583"/>
      <c r="K13" s="583"/>
      <c r="L13" s="583"/>
      <c r="M13" s="583"/>
      <c r="N13" s="583"/>
      <c r="O13" s="583"/>
      <c r="P13" s="583"/>
      <c r="Q13" s="584"/>
      <c r="R13" s="585" t="s">
        <v>200</v>
      </c>
      <c r="S13" s="487"/>
      <c r="T13" s="487"/>
      <c r="U13" s="487"/>
      <c r="V13" s="487"/>
      <c r="W13" s="487"/>
      <c r="X13" s="487"/>
      <c r="Y13" s="586"/>
      <c r="Z13" s="622" t="s">
        <v>200</v>
      </c>
      <c r="AA13" s="622"/>
      <c r="AB13" s="622"/>
      <c r="AC13" s="622"/>
      <c r="AD13" s="623" t="s">
        <v>200</v>
      </c>
      <c r="AE13" s="623"/>
      <c r="AF13" s="623"/>
      <c r="AG13" s="623"/>
      <c r="AH13" s="623"/>
      <c r="AI13" s="623"/>
      <c r="AJ13" s="623"/>
      <c r="AK13" s="623"/>
      <c r="AL13" s="587" t="s">
        <v>200</v>
      </c>
      <c r="AM13" s="353"/>
      <c r="AN13" s="353"/>
      <c r="AO13" s="624"/>
      <c r="AP13" s="582" t="s">
        <v>348</v>
      </c>
      <c r="AQ13" s="583"/>
      <c r="AR13" s="583"/>
      <c r="AS13" s="583"/>
      <c r="AT13" s="583"/>
      <c r="AU13" s="583"/>
      <c r="AV13" s="583"/>
      <c r="AW13" s="583"/>
      <c r="AX13" s="583"/>
      <c r="AY13" s="583"/>
      <c r="AZ13" s="583"/>
      <c r="BA13" s="583"/>
      <c r="BB13" s="583"/>
      <c r="BC13" s="583"/>
      <c r="BD13" s="583"/>
      <c r="BE13" s="583"/>
      <c r="BF13" s="584"/>
      <c r="BG13" s="585">
        <v>4920334</v>
      </c>
      <c r="BH13" s="487"/>
      <c r="BI13" s="487"/>
      <c r="BJ13" s="487"/>
      <c r="BK13" s="487"/>
      <c r="BL13" s="487"/>
      <c r="BM13" s="487"/>
      <c r="BN13" s="586"/>
      <c r="BO13" s="622">
        <v>36.5</v>
      </c>
      <c r="BP13" s="622"/>
      <c r="BQ13" s="622"/>
      <c r="BR13" s="622"/>
      <c r="BS13" s="589" t="s">
        <v>200</v>
      </c>
      <c r="BT13" s="487"/>
      <c r="BU13" s="487"/>
      <c r="BV13" s="487"/>
      <c r="BW13" s="487"/>
      <c r="BX13" s="487"/>
      <c r="BY13" s="487"/>
      <c r="BZ13" s="487"/>
      <c r="CA13" s="487"/>
      <c r="CB13" s="634"/>
      <c r="CD13" s="582" t="s">
        <v>349</v>
      </c>
      <c r="CE13" s="583"/>
      <c r="CF13" s="583"/>
      <c r="CG13" s="583"/>
      <c r="CH13" s="583"/>
      <c r="CI13" s="583"/>
      <c r="CJ13" s="583"/>
      <c r="CK13" s="583"/>
      <c r="CL13" s="583"/>
      <c r="CM13" s="583"/>
      <c r="CN13" s="583"/>
      <c r="CO13" s="583"/>
      <c r="CP13" s="583"/>
      <c r="CQ13" s="584"/>
      <c r="CR13" s="585">
        <v>2951965</v>
      </c>
      <c r="CS13" s="487"/>
      <c r="CT13" s="487"/>
      <c r="CU13" s="487"/>
      <c r="CV13" s="487"/>
      <c r="CW13" s="487"/>
      <c r="CX13" s="487"/>
      <c r="CY13" s="586"/>
      <c r="CZ13" s="622">
        <v>6</v>
      </c>
      <c r="DA13" s="622"/>
      <c r="DB13" s="622"/>
      <c r="DC13" s="622"/>
      <c r="DD13" s="589">
        <v>1823443</v>
      </c>
      <c r="DE13" s="487"/>
      <c r="DF13" s="487"/>
      <c r="DG13" s="487"/>
      <c r="DH13" s="487"/>
      <c r="DI13" s="487"/>
      <c r="DJ13" s="487"/>
      <c r="DK13" s="487"/>
      <c r="DL13" s="487"/>
      <c r="DM13" s="487"/>
      <c r="DN13" s="487"/>
      <c r="DO13" s="487"/>
      <c r="DP13" s="586"/>
      <c r="DQ13" s="589">
        <v>1636483</v>
      </c>
      <c r="DR13" s="487"/>
      <c r="DS13" s="487"/>
      <c r="DT13" s="487"/>
      <c r="DU13" s="487"/>
      <c r="DV13" s="487"/>
      <c r="DW13" s="487"/>
      <c r="DX13" s="487"/>
      <c r="DY13" s="487"/>
      <c r="DZ13" s="487"/>
      <c r="EA13" s="487"/>
      <c r="EB13" s="487"/>
      <c r="EC13" s="634"/>
    </row>
    <row r="14" spans="2:143" ht="11.25" customHeight="1" x14ac:dyDescent="0.15">
      <c r="B14" s="582" t="s">
        <v>351</v>
      </c>
      <c r="C14" s="583"/>
      <c r="D14" s="583"/>
      <c r="E14" s="583"/>
      <c r="F14" s="583"/>
      <c r="G14" s="583"/>
      <c r="H14" s="583"/>
      <c r="I14" s="583"/>
      <c r="J14" s="583"/>
      <c r="K14" s="583"/>
      <c r="L14" s="583"/>
      <c r="M14" s="583"/>
      <c r="N14" s="583"/>
      <c r="O14" s="583"/>
      <c r="P14" s="583"/>
      <c r="Q14" s="584"/>
      <c r="R14" s="585" t="s">
        <v>200</v>
      </c>
      <c r="S14" s="487"/>
      <c r="T14" s="487"/>
      <c r="U14" s="487"/>
      <c r="V14" s="487"/>
      <c r="W14" s="487"/>
      <c r="X14" s="487"/>
      <c r="Y14" s="586"/>
      <c r="Z14" s="622" t="s">
        <v>200</v>
      </c>
      <c r="AA14" s="622"/>
      <c r="AB14" s="622"/>
      <c r="AC14" s="622"/>
      <c r="AD14" s="623" t="s">
        <v>200</v>
      </c>
      <c r="AE14" s="623"/>
      <c r="AF14" s="623"/>
      <c r="AG14" s="623"/>
      <c r="AH14" s="623"/>
      <c r="AI14" s="623"/>
      <c r="AJ14" s="623"/>
      <c r="AK14" s="623"/>
      <c r="AL14" s="587" t="s">
        <v>200</v>
      </c>
      <c r="AM14" s="353"/>
      <c r="AN14" s="353"/>
      <c r="AO14" s="624"/>
      <c r="AP14" s="582" t="s">
        <v>221</v>
      </c>
      <c r="AQ14" s="583"/>
      <c r="AR14" s="583"/>
      <c r="AS14" s="583"/>
      <c r="AT14" s="583"/>
      <c r="AU14" s="583"/>
      <c r="AV14" s="583"/>
      <c r="AW14" s="583"/>
      <c r="AX14" s="583"/>
      <c r="AY14" s="583"/>
      <c r="AZ14" s="583"/>
      <c r="BA14" s="583"/>
      <c r="BB14" s="583"/>
      <c r="BC14" s="583"/>
      <c r="BD14" s="583"/>
      <c r="BE14" s="583"/>
      <c r="BF14" s="584"/>
      <c r="BG14" s="585">
        <v>203644</v>
      </c>
      <c r="BH14" s="487"/>
      <c r="BI14" s="487"/>
      <c r="BJ14" s="487"/>
      <c r="BK14" s="487"/>
      <c r="BL14" s="487"/>
      <c r="BM14" s="487"/>
      <c r="BN14" s="586"/>
      <c r="BO14" s="622">
        <v>1.5</v>
      </c>
      <c r="BP14" s="622"/>
      <c r="BQ14" s="622"/>
      <c r="BR14" s="622"/>
      <c r="BS14" s="589" t="s">
        <v>200</v>
      </c>
      <c r="BT14" s="487"/>
      <c r="BU14" s="487"/>
      <c r="BV14" s="487"/>
      <c r="BW14" s="487"/>
      <c r="BX14" s="487"/>
      <c r="BY14" s="487"/>
      <c r="BZ14" s="487"/>
      <c r="CA14" s="487"/>
      <c r="CB14" s="634"/>
      <c r="CD14" s="582" t="s">
        <v>352</v>
      </c>
      <c r="CE14" s="583"/>
      <c r="CF14" s="583"/>
      <c r="CG14" s="583"/>
      <c r="CH14" s="583"/>
      <c r="CI14" s="583"/>
      <c r="CJ14" s="583"/>
      <c r="CK14" s="583"/>
      <c r="CL14" s="583"/>
      <c r="CM14" s="583"/>
      <c r="CN14" s="583"/>
      <c r="CO14" s="583"/>
      <c r="CP14" s="583"/>
      <c r="CQ14" s="584"/>
      <c r="CR14" s="585">
        <v>1092594</v>
      </c>
      <c r="CS14" s="487"/>
      <c r="CT14" s="487"/>
      <c r="CU14" s="487"/>
      <c r="CV14" s="487"/>
      <c r="CW14" s="487"/>
      <c r="CX14" s="487"/>
      <c r="CY14" s="586"/>
      <c r="CZ14" s="622">
        <v>2.2000000000000002</v>
      </c>
      <c r="DA14" s="622"/>
      <c r="DB14" s="622"/>
      <c r="DC14" s="622"/>
      <c r="DD14" s="589">
        <v>69524</v>
      </c>
      <c r="DE14" s="487"/>
      <c r="DF14" s="487"/>
      <c r="DG14" s="487"/>
      <c r="DH14" s="487"/>
      <c r="DI14" s="487"/>
      <c r="DJ14" s="487"/>
      <c r="DK14" s="487"/>
      <c r="DL14" s="487"/>
      <c r="DM14" s="487"/>
      <c r="DN14" s="487"/>
      <c r="DO14" s="487"/>
      <c r="DP14" s="586"/>
      <c r="DQ14" s="589">
        <v>1032123</v>
      </c>
      <c r="DR14" s="487"/>
      <c r="DS14" s="487"/>
      <c r="DT14" s="487"/>
      <c r="DU14" s="487"/>
      <c r="DV14" s="487"/>
      <c r="DW14" s="487"/>
      <c r="DX14" s="487"/>
      <c r="DY14" s="487"/>
      <c r="DZ14" s="487"/>
      <c r="EA14" s="487"/>
      <c r="EB14" s="487"/>
      <c r="EC14" s="634"/>
    </row>
    <row r="15" spans="2:143" ht="11.25" customHeight="1" x14ac:dyDescent="0.15">
      <c r="B15" s="582" t="s">
        <v>319</v>
      </c>
      <c r="C15" s="583"/>
      <c r="D15" s="583"/>
      <c r="E15" s="583"/>
      <c r="F15" s="583"/>
      <c r="G15" s="583"/>
      <c r="H15" s="583"/>
      <c r="I15" s="583"/>
      <c r="J15" s="583"/>
      <c r="K15" s="583"/>
      <c r="L15" s="583"/>
      <c r="M15" s="583"/>
      <c r="N15" s="583"/>
      <c r="O15" s="583"/>
      <c r="P15" s="583"/>
      <c r="Q15" s="584"/>
      <c r="R15" s="585" t="s">
        <v>200</v>
      </c>
      <c r="S15" s="487"/>
      <c r="T15" s="487"/>
      <c r="U15" s="487"/>
      <c r="V15" s="487"/>
      <c r="W15" s="487"/>
      <c r="X15" s="487"/>
      <c r="Y15" s="586"/>
      <c r="Z15" s="622" t="s">
        <v>200</v>
      </c>
      <c r="AA15" s="622"/>
      <c r="AB15" s="622"/>
      <c r="AC15" s="622"/>
      <c r="AD15" s="623" t="s">
        <v>200</v>
      </c>
      <c r="AE15" s="623"/>
      <c r="AF15" s="623"/>
      <c r="AG15" s="623"/>
      <c r="AH15" s="623"/>
      <c r="AI15" s="623"/>
      <c r="AJ15" s="623"/>
      <c r="AK15" s="623"/>
      <c r="AL15" s="587" t="s">
        <v>200</v>
      </c>
      <c r="AM15" s="353"/>
      <c r="AN15" s="353"/>
      <c r="AO15" s="624"/>
      <c r="AP15" s="582" t="s">
        <v>353</v>
      </c>
      <c r="AQ15" s="583"/>
      <c r="AR15" s="583"/>
      <c r="AS15" s="583"/>
      <c r="AT15" s="583"/>
      <c r="AU15" s="583"/>
      <c r="AV15" s="583"/>
      <c r="AW15" s="583"/>
      <c r="AX15" s="583"/>
      <c r="AY15" s="583"/>
      <c r="AZ15" s="583"/>
      <c r="BA15" s="583"/>
      <c r="BB15" s="583"/>
      <c r="BC15" s="583"/>
      <c r="BD15" s="583"/>
      <c r="BE15" s="583"/>
      <c r="BF15" s="584"/>
      <c r="BG15" s="585">
        <v>577141</v>
      </c>
      <c r="BH15" s="487"/>
      <c r="BI15" s="487"/>
      <c r="BJ15" s="487"/>
      <c r="BK15" s="487"/>
      <c r="BL15" s="487"/>
      <c r="BM15" s="487"/>
      <c r="BN15" s="586"/>
      <c r="BO15" s="622">
        <v>4.3</v>
      </c>
      <c r="BP15" s="622"/>
      <c r="BQ15" s="622"/>
      <c r="BR15" s="622"/>
      <c r="BS15" s="589" t="s">
        <v>200</v>
      </c>
      <c r="BT15" s="487"/>
      <c r="BU15" s="487"/>
      <c r="BV15" s="487"/>
      <c r="BW15" s="487"/>
      <c r="BX15" s="487"/>
      <c r="BY15" s="487"/>
      <c r="BZ15" s="487"/>
      <c r="CA15" s="487"/>
      <c r="CB15" s="634"/>
      <c r="CD15" s="582" t="s">
        <v>355</v>
      </c>
      <c r="CE15" s="583"/>
      <c r="CF15" s="583"/>
      <c r="CG15" s="583"/>
      <c r="CH15" s="583"/>
      <c r="CI15" s="583"/>
      <c r="CJ15" s="583"/>
      <c r="CK15" s="583"/>
      <c r="CL15" s="583"/>
      <c r="CM15" s="583"/>
      <c r="CN15" s="583"/>
      <c r="CO15" s="583"/>
      <c r="CP15" s="583"/>
      <c r="CQ15" s="584"/>
      <c r="CR15" s="585">
        <v>6906276</v>
      </c>
      <c r="CS15" s="487"/>
      <c r="CT15" s="487"/>
      <c r="CU15" s="487"/>
      <c r="CV15" s="487"/>
      <c r="CW15" s="487"/>
      <c r="CX15" s="487"/>
      <c r="CY15" s="586"/>
      <c r="CZ15" s="622">
        <v>14</v>
      </c>
      <c r="DA15" s="622"/>
      <c r="DB15" s="622"/>
      <c r="DC15" s="622"/>
      <c r="DD15" s="589">
        <v>3392659</v>
      </c>
      <c r="DE15" s="487"/>
      <c r="DF15" s="487"/>
      <c r="DG15" s="487"/>
      <c r="DH15" s="487"/>
      <c r="DI15" s="487"/>
      <c r="DJ15" s="487"/>
      <c r="DK15" s="487"/>
      <c r="DL15" s="487"/>
      <c r="DM15" s="487"/>
      <c r="DN15" s="487"/>
      <c r="DO15" s="487"/>
      <c r="DP15" s="586"/>
      <c r="DQ15" s="589">
        <v>3548826</v>
      </c>
      <c r="DR15" s="487"/>
      <c r="DS15" s="487"/>
      <c r="DT15" s="487"/>
      <c r="DU15" s="487"/>
      <c r="DV15" s="487"/>
      <c r="DW15" s="487"/>
      <c r="DX15" s="487"/>
      <c r="DY15" s="487"/>
      <c r="DZ15" s="487"/>
      <c r="EA15" s="487"/>
      <c r="EB15" s="487"/>
      <c r="EC15" s="634"/>
    </row>
    <row r="16" spans="2:143" ht="11.25" customHeight="1" x14ac:dyDescent="0.15">
      <c r="B16" s="582" t="s">
        <v>356</v>
      </c>
      <c r="C16" s="583"/>
      <c r="D16" s="583"/>
      <c r="E16" s="583"/>
      <c r="F16" s="583"/>
      <c r="G16" s="583"/>
      <c r="H16" s="583"/>
      <c r="I16" s="583"/>
      <c r="J16" s="583"/>
      <c r="K16" s="583"/>
      <c r="L16" s="583"/>
      <c r="M16" s="583"/>
      <c r="N16" s="583"/>
      <c r="O16" s="583"/>
      <c r="P16" s="583"/>
      <c r="Q16" s="584"/>
      <c r="R16" s="585">
        <v>23791</v>
      </c>
      <c r="S16" s="487"/>
      <c r="T16" s="487"/>
      <c r="U16" s="487"/>
      <c r="V16" s="487"/>
      <c r="W16" s="487"/>
      <c r="X16" s="487"/>
      <c r="Y16" s="586"/>
      <c r="Z16" s="622">
        <v>0</v>
      </c>
      <c r="AA16" s="622"/>
      <c r="AB16" s="622"/>
      <c r="AC16" s="622"/>
      <c r="AD16" s="623">
        <v>23791</v>
      </c>
      <c r="AE16" s="623"/>
      <c r="AF16" s="623"/>
      <c r="AG16" s="623"/>
      <c r="AH16" s="623"/>
      <c r="AI16" s="623"/>
      <c r="AJ16" s="623"/>
      <c r="AK16" s="623"/>
      <c r="AL16" s="587">
        <v>0.1</v>
      </c>
      <c r="AM16" s="353"/>
      <c r="AN16" s="353"/>
      <c r="AO16" s="624"/>
      <c r="AP16" s="582" t="s">
        <v>357</v>
      </c>
      <c r="AQ16" s="583"/>
      <c r="AR16" s="583"/>
      <c r="AS16" s="583"/>
      <c r="AT16" s="583"/>
      <c r="AU16" s="583"/>
      <c r="AV16" s="583"/>
      <c r="AW16" s="583"/>
      <c r="AX16" s="583"/>
      <c r="AY16" s="583"/>
      <c r="AZ16" s="583"/>
      <c r="BA16" s="583"/>
      <c r="BB16" s="583"/>
      <c r="BC16" s="583"/>
      <c r="BD16" s="583"/>
      <c r="BE16" s="583"/>
      <c r="BF16" s="584"/>
      <c r="BG16" s="585" t="s">
        <v>200</v>
      </c>
      <c r="BH16" s="487"/>
      <c r="BI16" s="487"/>
      <c r="BJ16" s="487"/>
      <c r="BK16" s="487"/>
      <c r="BL16" s="487"/>
      <c r="BM16" s="487"/>
      <c r="BN16" s="586"/>
      <c r="BO16" s="622" t="s">
        <v>200</v>
      </c>
      <c r="BP16" s="622"/>
      <c r="BQ16" s="622"/>
      <c r="BR16" s="622"/>
      <c r="BS16" s="589" t="s">
        <v>200</v>
      </c>
      <c r="BT16" s="487"/>
      <c r="BU16" s="487"/>
      <c r="BV16" s="487"/>
      <c r="BW16" s="487"/>
      <c r="BX16" s="487"/>
      <c r="BY16" s="487"/>
      <c r="BZ16" s="487"/>
      <c r="CA16" s="487"/>
      <c r="CB16" s="634"/>
      <c r="CD16" s="582" t="s">
        <v>358</v>
      </c>
      <c r="CE16" s="583"/>
      <c r="CF16" s="583"/>
      <c r="CG16" s="583"/>
      <c r="CH16" s="583"/>
      <c r="CI16" s="583"/>
      <c r="CJ16" s="583"/>
      <c r="CK16" s="583"/>
      <c r="CL16" s="583"/>
      <c r="CM16" s="583"/>
      <c r="CN16" s="583"/>
      <c r="CO16" s="583"/>
      <c r="CP16" s="583"/>
      <c r="CQ16" s="584"/>
      <c r="CR16" s="585" t="s">
        <v>200</v>
      </c>
      <c r="CS16" s="487"/>
      <c r="CT16" s="487"/>
      <c r="CU16" s="487"/>
      <c r="CV16" s="487"/>
      <c r="CW16" s="487"/>
      <c r="CX16" s="487"/>
      <c r="CY16" s="586"/>
      <c r="CZ16" s="622" t="s">
        <v>200</v>
      </c>
      <c r="DA16" s="622"/>
      <c r="DB16" s="622"/>
      <c r="DC16" s="622"/>
      <c r="DD16" s="589" t="s">
        <v>200</v>
      </c>
      <c r="DE16" s="487"/>
      <c r="DF16" s="487"/>
      <c r="DG16" s="487"/>
      <c r="DH16" s="487"/>
      <c r="DI16" s="487"/>
      <c r="DJ16" s="487"/>
      <c r="DK16" s="487"/>
      <c r="DL16" s="487"/>
      <c r="DM16" s="487"/>
      <c r="DN16" s="487"/>
      <c r="DO16" s="487"/>
      <c r="DP16" s="586"/>
      <c r="DQ16" s="589" t="s">
        <v>200</v>
      </c>
      <c r="DR16" s="487"/>
      <c r="DS16" s="487"/>
      <c r="DT16" s="487"/>
      <c r="DU16" s="487"/>
      <c r="DV16" s="487"/>
      <c r="DW16" s="487"/>
      <c r="DX16" s="487"/>
      <c r="DY16" s="487"/>
      <c r="DZ16" s="487"/>
      <c r="EA16" s="487"/>
      <c r="EB16" s="487"/>
      <c r="EC16" s="634"/>
    </row>
    <row r="17" spans="2:133" ht="11.25" customHeight="1" x14ac:dyDescent="0.15">
      <c r="B17" s="582" t="s">
        <v>359</v>
      </c>
      <c r="C17" s="583"/>
      <c r="D17" s="583"/>
      <c r="E17" s="583"/>
      <c r="F17" s="583"/>
      <c r="G17" s="583"/>
      <c r="H17" s="583"/>
      <c r="I17" s="583"/>
      <c r="J17" s="583"/>
      <c r="K17" s="583"/>
      <c r="L17" s="583"/>
      <c r="M17" s="583"/>
      <c r="N17" s="583"/>
      <c r="O17" s="583"/>
      <c r="P17" s="583"/>
      <c r="Q17" s="584"/>
      <c r="R17" s="585">
        <v>37017</v>
      </c>
      <c r="S17" s="487"/>
      <c r="T17" s="487"/>
      <c r="U17" s="487"/>
      <c r="V17" s="487"/>
      <c r="W17" s="487"/>
      <c r="X17" s="487"/>
      <c r="Y17" s="586"/>
      <c r="Z17" s="622">
        <v>0.1</v>
      </c>
      <c r="AA17" s="622"/>
      <c r="AB17" s="622"/>
      <c r="AC17" s="622"/>
      <c r="AD17" s="623">
        <v>37017</v>
      </c>
      <c r="AE17" s="623"/>
      <c r="AF17" s="623"/>
      <c r="AG17" s="623"/>
      <c r="AH17" s="623"/>
      <c r="AI17" s="623"/>
      <c r="AJ17" s="623"/>
      <c r="AK17" s="623"/>
      <c r="AL17" s="587">
        <v>0.2</v>
      </c>
      <c r="AM17" s="353"/>
      <c r="AN17" s="353"/>
      <c r="AO17" s="624"/>
      <c r="AP17" s="582" t="s">
        <v>360</v>
      </c>
      <c r="AQ17" s="583"/>
      <c r="AR17" s="583"/>
      <c r="AS17" s="583"/>
      <c r="AT17" s="583"/>
      <c r="AU17" s="583"/>
      <c r="AV17" s="583"/>
      <c r="AW17" s="583"/>
      <c r="AX17" s="583"/>
      <c r="AY17" s="583"/>
      <c r="AZ17" s="583"/>
      <c r="BA17" s="583"/>
      <c r="BB17" s="583"/>
      <c r="BC17" s="583"/>
      <c r="BD17" s="583"/>
      <c r="BE17" s="583"/>
      <c r="BF17" s="584"/>
      <c r="BG17" s="585" t="s">
        <v>200</v>
      </c>
      <c r="BH17" s="487"/>
      <c r="BI17" s="487"/>
      <c r="BJ17" s="487"/>
      <c r="BK17" s="487"/>
      <c r="BL17" s="487"/>
      <c r="BM17" s="487"/>
      <c r="BN17" s="586"/>
      <c r="BO17" s="622" t="s">
        <v>200</v>
      </c>
      <c r="BP17" s="622"/>
      <c r="BQ17" s="622"/>
      <c r="BR17" s="622"/>
      <c r="BS17" s="589" t="s">
        <v>200</v>
      </c>
      <c r="BT17" s="487"/>
      <c r="BU17" s="487"/>
      <c r="BV17" s="487"/>
      <c r="BW17" s="487"/>
      <c r="BX17" s="487"/>
      <c r="BY17" s="487"/>
      <c r="BZ17" s="487"/>
      <c r="CA17" s="487"/>
      <c r="CB17" s="634"/>
      <c r="CD17" s="582" t="s">
        <v>362</v>
      </c>
      <c r="CE17" s="583"/>
      <c r="CF17" s="583"/>
      <c r="CG17" s="583"/>
      <c r="CH17" s="583"/>
      <c r="CI17" s="583"/>
      <c r="CJ17" s="583"/>
      <c r="CK17" s="583"/>
      <c r="CL17" s="583"/>
      <c r="CM17" s="583"/>
      <c r="CN17" s="583"/>
      <c r="CO17" s="583"/>
      <c r="CP17" s="583"/>
      <c r="CQ17" s="584"/>
      <c r="CR17" s="585">
        <v>2825025</v>
      </c>
      <c r="CS17" s="487"/>
      <c r="CT17" s="487"/>
      <c r="CU17" s="487"/>
      <c r="CV17" s="487"/>
      <c r="CW17" s="487"/>
      <c r="CX17" s="487"/>
      <c r="CY17" s="586"/>
      <c r="CZ17" s="622">
        <v>5.7</v>
      </c>
      <c r="DA17" s="622"/>
      <c r="DB17" s="622"/>
      <c r="DC17" s="622"/>
      <c r="DD17" s="589" t="s">
        <v>200</v>
      </c>
      <c r="DE17" s="487"/>
      <c r="DF17" s="487"/>
      <c r="DG17" s="487"/>
      <c r="DH17" s="487"/>
      <c r="DI17" s="487"/>
      <c r="DJ17" s="487"/>
      <c r="DK17" s="487"/>
      <c r="DL17" s="487"/>
      <c r="DM17" s="487"/>
      <c r="DN17" s="487"/>
      <c r="DO17" s="487"/>
      <c r="DP17" s="586"/>
      <c r="DQ17" s="589">
        <v>2737406</v>
      </c>
      <c r="DR17" s="487"/>
      <c r="DS17" s="487"/>
      <c r="DT17" s="487"/>
      <c r="DU17" s="487"/>
      <c r="DV17" s="487"/>
      <c r="DW17" s="487"/>
      <c r="DX17" s="487"/>
      <c r="DY17" s="487"/>
      <c r="DZ17" s="487"/>
      <c r="EA17" s="487"/>
      <c r="EB17" s="487"/>
      <c r="EC17" s="634"/>
    </row>
    <row r="18" spans="2:133" ht="11.25" customHeight="1" x14ac:dyDescent="0.15">
      <c r="B18" s="582" t="s">
        <v>162</v>
      </c>
      <c r="C18" s="583"/>
      <c r="D18" s="583"/>
      <c r="E18" s="583"/>
      <c r="F18" s="583"/>
      <c r="G18" s="583"/>
      <c r="H18" s="583"/>
      <c r="I18" s="583"/>
      <c r="J18" s="583"/>
      <c r="K18" s="583"/>
      <c r="L18" s="583"/>
      <c r="M18" s="583"/>
      <c r="N18" s="583"/>
      <c r="O18" s="583"/>
      <c r="P18" s="583"/>
      <c r="Q18" s="584"/>
      <c r="R18" s="585">
        <v>118731</v>
      </c>
      <c r="S18" s="487"/>
      <c r="T18" s="487"/>
      <c r="U18" s="487"/>
      <c r="V18" s="487"/>
      <c r="W18" s="487"/>
      <c r="X18" s="487"/>
      <c r="Y18" s="586"/>
      <c r="Z18" s="622">
        <v>0.2</v>
      </c>
      <c r="AA18" s="622"/>
      <c r="AB18" s="622"/>
      <c r="AC18" s="622"/>
      <c r="AD18" s="623">
        <v>118731</v>
      </c>
      <c r="AE18" s="623"/>
      <c r="AF18" s="623"/>
      <c r="AG18" s="623"/>
      <c r="AH18" s="623"/>
      <c r="AI18" s="623"/>
      <c r="AJ18" s="623"/>
      <c r="AK18" s="623"/>
      <c r="AL18" s="587">
        <v>0.6</v>
      </c>
      <c r="AM18" s="353"/>
      <c r="AN18" s="353"/>
      <c r="AO18" s="624"/>
      <c r="AP18" s="582" t="s">
        <v>97</v>
      </c>
      <c r="AQ18" s="583"/>
      <c r="AR18" s="583"/>
      <c r="AS18" s="583"/>
      <c r="AT18" s="583"/>
      <c r="AU18" s="583"/>
      <c r="AV18" s="583"/>
      <c r="AW18" s="583"/>
      <c r="AX18" s="583"/>
      <c r="AY18" s="583"/>
      <c r="AZ18" s="583"/>
      <c r="BA18" s="583"/>
      <c r="BB18" s="583"/>
      <c r="BC18" s="583"/>
      <c r="BD18" s="583"/>
      <c r="BE18" s="583"/>
      <c r="BF18" s="584"/>
      <c r="BG18" s="585" t="s">
        <v>200</v>
      </c>
      <c r="BH18" s="487"/>
      <c r="BI18" s="487"/>
      <c r="BJ18" s="487"/>
      <c r="BK18" s="487"/>
      <c r="BL18" s="487"/>
      <c r="BM18" s="487"/>
      <c r="BN18" s="586"/>
      <c r="BO18" s="622" t="s">
        <v>200</v>
      </c>
      <c r="BP18" s="622"/>
      <c r="BQ18" s="622"/>
      <c r="BR18" s="622"/>
      <c r="BS18" s="589" t="s">
        <v>200</v>
      </c>
      <c r="BT18" s="487"/>
      <c r="BU18" s="487"/>
      <c r="BV18" s="487"/>
      <c r="BW18" s="487"/>
      <c r="BX18" s="487"/>
      <c r="BY18" s="487"/>
      <c r="BZ18" s="487"/>
      <c r="CA18" s="487"/>
      <c r="CB18" s="634"/>
      <c r="CD18" s="582" t="s">
        <v>363</v>
      </c>
      <c r="CE18" s="583"/>
      <c r="CF18" s="583"/>
      <c r="CG18" s="583"/>
      <c r="CH18" s="583"/>
      <c r="CI18" s="583"/>
      <c r="CJ18" s="583"/>
      <c r="CK18" s="583"/>
      <c r="CL18" s="583"/>
      <c r="CM18" s="583"/>
      <c r="CN18" s="583"/>
      <c r="CO18" s="583"/>
      <c r="CP18" s="583"/>
      <c r="CQ18" s="584"/>
      <c r="CR18" s="585">
        <v>136624</v>
      </c>
      <c r="CS18" s="487"/>
      <c r="CT18" s="487"/>
      <c r="CU18" s="487"/>
      <c r="CV18" s="487"/>
      <c r="CW18" s="487"/>
      <c r="CX18" s="487"/>
      <c r="CY18" s="586"/>
      <c r="CZ18" s="622">
        <v>0.3</v>
      </c>
      <c r="DA18" s="622"/>
      <c r="DB18" s="622"/>
      <c r="DC18" s="622"/>
      <c r="DD18" s="589">
        <v>136624</v>
      </c>
      <c r="DE18" s="487"/>
      <c r="DF18" s="487"/>
      <c r="DG18" s="487"/>
      <c r="DH18" s="487"/>
      <c r="DI18" s="487"/>
      <c r="DJ18" s="487"/>
      <c r="DK18" s="487"/>
      <c r="DL18" s="487"/>
      <c r="DM18" s="487"/>
      <c r="DN18" s="487"/>
      <c r="DO18" s="487"/>
      <c r="DP18" s="586"/>
      <c r="DQ18" s="589">
        <v>136624</v>
      </c>
      <c r="DR18" s="487"/>
      <c r="DS18" s="487"/>
      <c r="DT18" s="487"/>
      <c r="DU18" s="487"/>
      <c r="DV18" s="487"/>
      <c r="DW18" s="487"/>
      <c r="DX18" s="487"/>
      <c r="DY18" s="487"/>
      <c r="DZ18" s="487"/>
      <c r="EA18" s="487"/>
      <c r="EB18" s="487"/>
      <c r="EC18" s="634"/>
    </row>
    <row r="19" spans="2:133" ht="11.25" customHeight="1" x14ac:dyDescent="0.15">
      <c r="B19" s="582" t="s">
        <v>364</v>
      </c>
      <c r="C19" s="583"/>
      <c r="D19" s="583"/>
      <c r="E19" s="583"/>
      <c r="F19" s="583"/>
      <c r="G19" s="583"/>
      <c r="H19" s="583"/>
      <c r="I19" s="583"/>
      <c r="J19" s="583"/>
      <c r="K19" s="583"/>
      <c r="L19" s="583"/>
      <c r="M19" s="583"/>
      <c r="N19" s="583"/>
      <c r="O19" s="583"/>
      <c r="P19" s="583"/>
      <c r="Q19" s="584"/>
      <c r="R19" s="585">
        <v>104024</v>
      </c>
      <c r="S19" s="487"/>
      <c r="T19" s="487"/>
      <c r="U19" s="487"/>
      <c r="V19" s="487"/>
      <c r="W19" s="487"/>
      <c r="X19" s="487"/>
      <c r="Y19" s="586"/>
      <c r="Z19" s="622">
        <v>0.2</v>
      </c>
      <c r="AA19" s="622"/>
      <c r="AB19" s="622"/>
      <c r="AC19" s="622"/>
      <c r="AD19" s="623">
        <v>104024</v>
      </c>
      <c r="AE19" s="623"/>
      <c r="AF19" s="623"/>
      <c r="AG19" s="623"/>
      <c r="AH19" s="623"/>
      <c r="AI19" s="623"/>
      <c r="AJ19" s="623"/>
      <c r="AK19" s="623"/>
      <c r="AL19" s="587">
        <v>0.5</v>
      </c>
      <c r="AM19" s="353"/>
      <c r="AN19" s="353"/>
      <c r="AO19" s="624"/>
      <c r="AP19" s="582" t="s">
        <v>365</v>
      </c>
      <c r="AQ19" s="583"/>
      <c r="AR19" s="583"/>
      <c r="AS19" s="583"/>
      <c r="AT19" s="583"/>
      <c r="AU19" s="583"/>
      <c r="AV19" s="583"/>
      <c r="AW19" s="583"/>
      <c r="AX19" s="583"/>
      <c r="AY19" s="583"/>
      <c r="AZ19" s="583"/>
      <c r="BA19" s="583"/>
      <c r="BB19" s="583"/>
      <c r="BC19" s="583"/>
      <c r="BD19" s="583"/>
      <c r="BE19" s="583"/>
      <c r="BF19" s="584"/>
      <c r="BG19" s="585">
        <v>789098</v>
      </c>
      <c r="BH19" s="487"/>
      <c r="BI19" s="487"/>
      <c r="BJ19" s="487"/>
      <c r="BK19" s="487"/>
      <c r="BL19" s="487"/>
      <c r="BM19" s="487"/>
      <c r="BN19" s="586"/>
      <c r="BO19" s="622">
        <v>5.9</v>
      </c>
      <c r="BP19" s="622"/>
      <c r="BQ19" s="622"/>
      <c r="BR19" s="622"/>
      <c r="BS19" s="589" t="s">
        <v>200</v>
      </c>
      <c r="BT19" s="487"/>
      <c r="BU19" s="487"/>
      <c r="BV19" s="487"/>
      <c r="BW19" s="487"/>
      <c r="BX19" s="487"/>
      <c r="BY19" s="487"/>
      <c r="BZ19" s="487"/>
      <c r="CA19" s="487"/>
      <c r="CB19" s="634"/>
      <c r="CD19" s="582" t="s">
        <v>366</v>
      </c>
      <c r="CE19" s="583"/>
      <c r="CF19" s="583"/>
      <c r="CG19" s="583"/>
      <c r="CH19" s="583"/>
      <c r="CI19" s="583"/>
      <c r="CJ19" s="583"/>
      <c r="CK19" s="583"/>
      <c r="CL19" s="583"/>
      <c r="CM19" s="583"/>
      <c r="CN19" s="583"/>
      <c r="CO19" s="583"/>
      <c r="CP19" s="583"/>
      <c r="CQ19" s="584"/>
      <c r="CR19" s="585" t="s">
        <v>200</v>
      </c>
      <c r="CS19" s="487"/>
      <c r="CT19" s="487"/>
      <c r="CU19" s="487"/>
      <c r="CV19" s="487"/>
      <c r="CW19" s="487"/>
      <c r="CX19" s="487"/>
      <c r="CY19" s="586"/>
      <c r="CZ19" s="622" t="s">
        <v>200</v>
      </c>
      <c r="DA19" s="622"/>
      <c r="DB19" s="622"/>
      <c r="DC19" s="622"/>
      <c r="DD19" s="589" t="s">
        <v>200</v>
      </c>
      <c r="DE19" s="487"/>
      <c r="DF19" s="487"/>
      <c r="DG19" s="487"/>
      <c r="DH19" s="487"/>
      <c r="DI19" s="487"/>
      <c r="DJ19" s="487"/>
      <c r="DK19" s="487"/>
      <c r="DL19" s="487"/>
      <c r="DM19" s="487"/>
      <c r="DN19" s="487"/>
      <c r="DO19" s="487"/>
      <c r="DP19" s="586"/>
      <c r="DQ19" s="589" t="s">
        <v>200</v>
      </c>
      <c r="DR19" s="487"/>
      <c r="DS19" s="487"/>
      <c r="DT19" s="487"/>
      <c r="DU19" s="487"/>
      <c r="DV19" s="487"/>
      <c r="DW19" s="487"/>
      <c r="DX19" s="487"/>
      <c r="DY19" s="487"/>
      <c r="DZ19" s="487"/>
      <c r="EA19" s="487"/>
      <c r="EB19" s="487"/>
      <c r="EC19" s="634"/>
    </row>
    <row r="20" spans="2:133" ht="11.25" customHeight="1" x14ac:dyDescent="0.15">
      <c r="B20" s="582" t="s">
        <v>72</v>
      </c>
      <c r="C20" s="583"/>
      <c r="D20" s="583"/>
      <c r="E20" s="583"/>
      <c r="F20" s="583"/>
      <c r="G20" s="583"/>
      <c r="H20" s="583"/>
      <c r="I20" s="583"/>
      <c r="J20" s="583"/>
      <c r="K20" s="583"/>
      <c r="L20" s="583"/>
      <c r="M20" s="583"/>
      <c r="N20" s="583"/>
      <c r="O20" s="583"/>
      <c r="P20" s="583"/>
      <c r="Q20" s="584"/>
      <c r="R20" s="585">
        <v>10464</v>
      </c>
      <c r="S20" s="487"/>
      <c r="T20" s="487"/>
      <c r="U20" s="487"/>
      <c r="V20" s="487"/>
      <c r="W20" s="487"/>
      <c r="X20" s="487"/>
      <c r="Y20" s="586"/>
      <c r="Z20" s="622">
        <v>0</v>
      </c>
      <c r="AA20" s="622"/>
      <c r="AB20" s="622"/>
      <c r="AC20" s="622"/>
      <c r="AD20" s="623">
        <v>10464</v>
      </c>
      <c r="AE20" s="623"/>
      <c r="AF20" s="623"/>
      <c r="AG20" s="623"/>
      <c r="AH20" s="623"/>
      <c r="AI20" s="623"/>
      <c r="AJ20" s="623"/>
      <c r="AK20" s="623"/>
      <c r="AL20" s="587">
        <v>0.1</v>
      </c>
      <c r="AM20" s="353"/>
      <c r="AN20" s="353"/>
      <c r="AO20" s="624"/>
      <c r="AP20" s="582" t="s">
        <v>367</v>
      </c>
      <c r="AQ20" s="583"/>
      <c r="AR20" s="583"/>
      <c r="AS20" s="583"/>
      <c r="AT20" s="583"/>
      <c r="AU20" s="583"/>
      <c r="AV20" s="583"/>
      <c r="AW20" s="583"/>
      <c r="AX20" s="583"/>
      <c r="AY20" s="583"/>
      <c r="AZ20" s="583"/>
      <c r="BA20" s="583"/>
      <c r="BB20" s="583"/>
      <c r="BC20" s="583"/>
      <c r="BD20" s="583"/>
      <c r="BE20" s="583"/>
      <c r="BF20" s="584"/>
      <c r="BG20" s="585">
        <v>789098</v>
      </c>
      <c r="BH20" s="487"/>
      <c r="BI20" s="487"/>
      <c r="BJ20" s="487"/>
      <c r="BK20" s="487"/>
      <c r="BL20" s="487"/>
      <c r="BM20" s="487"/>
      <c r="BN20" s="586"/>
      <c r="BO20" s="622">
        <v>5.9</v>
      </c>
      <c r="BP20" s="622"/>
      <c r="BQ20" s="622"/>
      <c r="BR20" s="622"/>
      <c r="BS20" s="589" t="s">
        <v>200</v>
      </c>
      <c r="BT20" s="487"/>
      <c r="BU20" s="487"/>
      <c r="BV20" s="487"/>
      <c r="BW20" s="487"/>
      <c r="BX20" s="487"/>
      <c r="BY20" s="487"/>
      <c r="BZ20" s="487"/>
      <c r="CA20" s="487"/>
      <c r="CB20" s="634"/>
      <c r="CD20" s="582" t="s">
        <v>191</v>
      </c>
      <c r="CE20" s="583"/>
      <c r="CF20" s="583"/>
      <c r="CG20" s="583"/>
      <c r="CH20" s="583"/>
      <c r="CI20" s="583"/>
      <c r="CJ20" s="583"/>
      <c r="CK20" s="583"/>
      <c r="CL20" s="583"/>
      <c r="CM20" s="583"/>
      <c r="CN20" s="583"/>
      <c r="CO20" s="583"/>
      <c r="CP20" s="583"/>
      <c r="CQ20" s="584"/>
      <c r="CR20" s="585">
        <v>49184168</v>
      </c>
      <c r="CS20" s="487"/>
      <c r="CT20" s="487"/>
      <c r="CU20" s="487"/>
      <c r="CV20" s="487"/>
      <c r="CW20" s="487"/>
      <c r="CX20" s="487"/>
      <c r="CY20" s="586"/>
      <c r="CZ20" s="622">
        <v>100</v>
      </c>
      <c r="DA20" s="622"/>
      <c r="DB20" s="622"/>
      <c r="DC20" s="622"/>
      <c r="DD20" s="589">
        <v>5731317</v>
      </c>
      <c r="DE20" s="487"/>
      <c r="DF20" s="487"/>
      <c r="DG20" s="487"/>
      <c r="DH20" s="487"/>
      <c r="DI20" s="487"/>
      <c r="DJ20" s="487"/>
      <c r="DK20" s="487"/>
      <c r="DL20" s="487"/>
      <c r="DM20" s="487"/>
      <c r="DN20" s="487"/>
      <c r="DO20" s="487"/>
      <c r="DP20" s="586"/>
      <c r="DQ20" s="589">
        <v>23349884</v>
      </c>
      <c r="DR20" s="487"/>
      <c r="DS20" s="487"/>
      <c r="DT20" s="487"/>
      <c r="DU20" s="487"/>
      <c r="DV20" s="487"/>
      <c r="DW20" s="487"/>
      <c r="DX20" s="487"/>
      <c r="DY20" s="487"/>
      <c r="DZ20" s="487"/>
      <c r="EA20" s="487"/>
      <c r="EB20" s="487"/>
      <c r="EC20" s="634"/>
    </row>
    <row r="21" spans="2:133" ht="11.25" customHeight="1" x14ac:dyDescent="0.15">
      <c r="B21" s="582" t="s">
        <v>369</v>
      </c>
      <c r="C21" s="583"/>
      <c r="D21" s="583"/>
      <c r="E21" s="583"/>
      <c r="F21" s="583"/>
      <c r="G21" s="583"/>
      <c r="H21" s="583"/>
      <c r="I21" s="583"/>
      <c r="J21" s="583"/>
      <c r="K21" s="583"/>
      <c r="L21" s="583"/>
      <c r="M21" s="583"/>
      <c r="N21" s="583"/>
      <c r="O21" s="583"/>
      <c r="P21" s="583"/>
      <c r="Q21" s="584"/>
      <c r="R21" s="585">
        <v>4243</v>
      </c>
      <c r="S21" s="487"/>
      <c r="T21" s="487"/>
      <c r="U21" s="487"/>
      <c r="V21" s="487"/>
      <c r="W21" s="487"/>
      <c r="X21" s="487"/>
      <c r="Y21" s="586"/>
      <c r="Z21" s="622">
        <v>0</v>
      </c>
      <c r="AA21" s="622"/>
      <c r="AB21" s="622"/>
      <c r="AC21" s="622"/>
      <c r="AD21" s="623">
        <v>4243</v>
      </c>
      <c r="AE21" s="623"/>
      <c r="AF21" s="623"/>
      <c r="AG21" s="623"/>
      <c r="AH21" s="623"/>
      <c r="AI21" s="623"/>
      <c r="AJ21" s="623"/>
      <c r="AK21" s="623"/>
      <c r="AL21" s="587">
        <v>0</v>
      </c>
      <c r="AM21" s="353"/>
      <c r="AN21" s="353"/>
      <c r="AO21" s="624"/>
      <c r="AP21" s="661" t="s">
        <v>370</v>
      </c>
      <c r="AQ21" s="664"/>
      <c r="AR21" s="664"/>
      <c r="AS21" s="664"/>
      <c r="AT21" s="664"/>
      <c r="AU21" s="664"/>
      <c r="AV21" s="664"/>
      <c r="AW21" s="664"/>
      <c r="AX21" s="664"/>
      <c r="AY21" s="664"/>
      <c r="AZ21" s="664"/>
      <c r="BA21" s="664"/>
      <c r="BB21" s="664"/>
      <c r="BC21" s="664"/>
      <c r="BD21" s="664"/>
      <c r="BE21" s="664"/>
      <c r="BF21" s="663"/>
      <c r="BG21" s="585" t="s">
        <v>200</v>
      </c>
      <c r="BH21" s="487"/>
      <c r="BI21" s="487"/>
      <c r="BJ21" s="487"/>
      <c r="BK21" s="487"/>
      <c r="BL21" s="487"/>
      <c r="BM21" s="487"/>
      <c r="BN21" s="586"/>
      <c r="BO21" s="622" t="s">
        <v>200</v>
      </c>
      <c r="BP21" s="622"/>
      <c r="BQ21" s="622"/>
      <c r="BR21" s="622"/>
      <c r="BS21" s="589" t="s">
        <v>200</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342</v>
      </c>
      <c r="C22" s="583"/>
      <c r="D22" s="583"/>
      <c r="E22" s="583"/>
      <c r="F22" s="583"/>
      <c r="G22" s="583"/>
      <c r="H22" s="583"/>
      <c r="I22" s="583"/>
      <c r="J22" s="583"/>
      <c r="K22" s="583"/>
      <c r="L22" s="583"/>
      <c r="M22" s="583"/>
      <c r="N22" s="583"/>
      <c r="O22" s="583"/>
      <c r="P22" s="583"/>
      <c r="Q22" s="584"/>
      <c r="R22" s="585">
        <v>3820700</v>
      </c>
      <c r="S22" s="487"/>
      <c r="T22" s="487"/>
      <c r="U22" s="487"/>
      <c r="V22" s="487"/>
      <c r="W22" s="487"/>
      <c r="X22" s="487"/>
      <c r="Y22" s="586"/>
      <c r="Z22" s="622">
        <v>7.4</v>
      </c>
      <c r="AA22" s="622"/>
      <c r="AB22" s="622"/>
      <c r="AC22" s="622"/>
      <c r="AD22" s="623">
        <v>3485581</v>
      </c>
      <c r="AE22" s="623"/>
      <c r="AF22" s="623"/>
      <c r="AG22" s="623"/>
      <c r="AH22" s="623"/>
      <c r="AI22" s="623"/>
      <c r="AJ22" s="623"/>
      <c r="AK22" s="623"/>
      <c r="AL22" s="587">
        <v>18.399999999999999</v>
      </c>
      <c r="AM22" s="353"/>
      <c r="AN22" s="353"/>
      <c r="AO22" s="624"/>
      <c r="AP22" s="661" t="s">
        <v>372</v>
      </c>
      <c r="AQ22" s="664"/>
      <c r="AR22" s="664"/>
      <c r="AS22" s="664"/>
      <c r="AT22" s="664"/>
      <c r="AU22" s="664"/>
      <c r="AV22" s="664"/>
      <c r="AW22" s="664"/>
      <c r="AX22" s="664"/>
      <c r="AY22" s="664"/>
      <c r="AZ22" s="664"/>
      <c r="BA22" s="664"/>
      <c r="BB22" s="664"/>
      <c r="BC22" s="664"/>
      <c r="BD22" s="664"/>
      <c r="BE22" s="664"/>
      <c r="BF22" s="663"/>
      <c r="BG22" s="585" t="s">
        <v>200</v>
      </c>
      <c r="BH22" s="487"/>
      <c r="BI22" s="487"/>
      <c r="BJ22" s="487"/>
      <c r="BK22" s="487"/>
      <c r="BL22" s="487"/>
      <c r="BM22" s="487"/>
      <c r="BN22" s="586"/>
      <c r="BO22" s="622" t="s">
        <v>200</v>
      </c>
      <c r="BP22" s="622"/>
      <c r="BQ22" s="622"/>
      <c r="BR22" s="622"/>
      <c r="BS22" s="589" t="s">
        <v>200</v>
      </c>
      <c r="BT22" s="487"/>
      <c r="BU22" s="487"/>
      <c r="BV22" s="487"/>
      <c r="BW22" s="487"/>
      <c r="BX22" s="487"/>
      <c r="BY22" s="487"/>
      <c r="BZ22" s="487"/>
      <c r="CA22" s="487"/>
      <c r="CB22" s="634"/>
      <c r="CD22" s="517" t="s">
        <v>373</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298</v>
      </c>
      <c r="C23" s="583"/>
      <c r="D23" s="583"/>
      <c r="E23" s="583"/>
      <c r="F23" s="583"/>
      <c r="G23" s="583"/>
      <c r="H23" s="583"/>
      <c r="I23" s="583"/>
      <c r="J23" s="583"/>
      <c r="K23" s="583"/>
      <c r="L23" s="583"/>
      <c r="M23" s="583"/>
      <c r="N23" s="583"/>
      <c r="O23" s="583"/>
      <c r="P23" s="583"/>
      <c r="Q23" s="584"/>
      <c r="R23" s="585">
        <v>3485581</v>
      </c>
      <c r="S23" s="487"/>
      <c r="T23" s="487"/>
      <c r="U23" s="487"/>
      <c r="V23" s="487"/>
      <c r="W23" s="487"/>
      <c r="X23" s="487"/>
      <c r="Y23" s="586"/>
      <c r="Z23" s="622">
        <v>6.8</v>
      </c>
      <c r="AA23" s="622"/>
      <c r="AB23" s="622"/>
      <c r="AC23" s="622"/>
      <c r="AD23" s="623">
        <v>3485581</v>
      </c>
      <c r="AE23" s="623"/>
      <c r="AF23" s="623"/>
      <c r="AG23" s="623"/>
      <c r="AH23" s="623"/>
      <c r="AI23" s="623"/>
      <c r="AJ23" s="623"/>
      <c r="AK23" s="623"/>
      <c r="AL23" s="587">
        <v>18.399999999999999</v>
      </c>
      <c r="AM23" s="353"/>
      <c r="AN23" s="353"/>
      <c r="AO23" s="624"/>
      <c r="AP23" s="661" t="s">
        <v>120</v>
      </c>
      <c r="AQ23" s="664"/>
      <c r="AR23" s="664"/>
      <c r="AS23" s="664"/>
      <c r="AT23" s="664"/>
      <c r="AU23" s="664"/>
      <c r="AV23" s="664"/>
      <c r="AW23" s="664"/>
      <c r="AX23" s="664"/>
      <c r="AY23" s="664"/>
      <c r="AZ23" s="664"/>
      <c r="BA23" s="664"/>
      <c r="BB23" s="664"/>
      <c r="BC23" s="664"/>
      <c r="BD23" s="664"/>
      <c r="BE23" s="664"/>
      <c r="BF23" s="663"/>
      <c r="BG23" s="585">
        <v>789098</v>
      </c>
      <c r="BH23" s="487"/>
      <c r="BI23" s="487"/>
      <c r="BJ23" s="487"/>
      <c r="BK23" s="487"/>
      <c r="BL23" s="487"/>
      <c r="BM23" s="487"/>
      <c r="BN23" s="586"/>
      <c r="BO23" s="622">
        <v>5.9</v>
      </c>
      <c r="BP23" s="622"/>
      <c r="BQ23" s="622"/>
      <c r="BR23" s="622"/>
      <c r="BS23" s="589" t="s">
        <v>200</v>
      </c>
      <c r="BT23" s="487"/>
      <c r="BU23" s="487"/>
      <c r="BV23" s="487"/>
      <c r="BW23" s="487"/>
      <c r="BX23" s="487"/>
      <c r="BY23" s="487"/>
      <c r="BZ23" s="487"/>
      <c r="CA23" s="487"/>
      <c r="CB23" s="634"/>
      <c r="CD23" s="517" t="s">
        <v>315</v>
      </c>
      <c r="CE23" s="518"/>
      <c r="CF23" s="518"/>
      <c r="CG23" s="518"/>
      <c r="CH23" s="518"/>
      <c r="CI23" s="518"/>
      <c r="CJ23" s="518"/>
      <c r="CK23" s="518"/>
      <c r="CL23" s="518"/>
      <c r="CM23" s="518"/>
      <c r="CN23" s="518"/>
      <c r="CO23" s="518"/>
      <c r="CP23" s="518"/>
      <c r="CQ23" s="560"/>
      <c r="CR23" s="517" t="s">
        <v>374</v>
      </c>
      <c r="CS23" s="518"/>
      <c r="CT23" s="518"/>
      <c r="CU23" s="518"/>
      <c r="CV23" s="518"/>
      <c r="CW23" s="518"/>
      <c r="CX23" s="518"/>
      <c r="CY23" s="560"/>
      <c r="CZ23" s="517" t="s">
        <v>378</v>
      </c>
      <c r="DA23" s="518"/>
      <c r="DB23" s="518"/>
      <c r="DC23" s="560"/>
      <c r="DD23" s="517" t="s">
        <v>148</v>
      </c>
      <c r="DE23" s="518"/>
      <c r="DF23" s="518"/>
      <c r="DG23" s="518"/>
      <c r="DH23" s="518"/>
      <c r="DI23" s="518"/>
      <c r="DJ23" s="518"/>
      <c r="DK23" s="560"/>
      <c r="DL23" s="665" t="s">
        <v>380</v>
      </c>
      <c r="DM23" s="666"/>
      <c r="DN23" s="666"/>
      <c r="DO23" s="666"/>
      <c r="DP23" s="666"/>
      <c r="DQ23" s="666"/>
      <c r="DR23" s="666"/>
      <c r="DS23" s="666"/>
      <c r="DT23" s="666"/>
      <c r="DU23" s="666"/>
      <c r="DV23" s="667"/>
      <c r="DW23" s="517" t="s">
        <v>381</v>
      </c>
      <c r="DX23" s="518"/>
      <c r="DY23" s="518"/>
      <c r="DZ23" s="518"/>
      <c r="EA23" s="518"/>
      <c r="EB23" s="518"/>
      <c r="EC23" s="560"/>
    </row>
    <row r="24" spans="2:133" ht="11.25" customHeight="1" x14ac:dyDescent="0.15">
      <c r="B24" s="582" t="s">
        <v>295</v>
      </c>
      <c r="C24" s="583"/>
      <c r="D24" s="583"/>
      <c r="E24" s="583"/>
      <c r="F24" s="583"/>
      <c r="G24" s="583"/>
      <c r="H24" s="583"/>
      <c r="I24" s="583"/>
      <c r="J24" s="583"/>
      <c r="K24" s="583"/>
      <c r="L24" s="583"/>
      <c r="M24" s="583"/>
      <c r="N24" s="583"/>
      <c r="O24" s="583"/>
      <c r="P24" s="583"/>
      <c r="Q24" s="584"/>
      <c r="R24" s="585">
        <v>335119</v>
      </c>
      <c r="S24" s="487"/>
      <c r="T24" s="487"/>
      <c r="U24" s="487"/>
      <c r="V24" s="487"/>
      <c r="W24" s="487"/>
      <c r="X24" s="487"/>
      <c r="Y24" s="586"/>
      <c r="Z24" s="622">
        <v>0.7</v>
      </c>
      <c r="AA24" s="622"/>
      <c r="AB24" s="622"/>
      <c r="AC24" s="622"/>
      <c r="AD24" s="623" t="s">
        <v>200</v>
      </c>
      <c r="AE24" s="623"/>
      <c r="AF24" s="623"/>
      <c r="AG24" s="623"/>
      <c r="AH24" s="623"/>
      <c r="AI24" s="623"/>
      <c r="AJ24" s="623"/>
      <c r="AK24" s="623"/>
      <c r="AL24" s="587" t="s">
        <v>200</v>
      </c>
      <c r="AM24" s="353"/>
      <c r="AN24" s="353"/>
      <c r="AO24" s="624"/>
      <c r="AP24" s="661" t="s">
        <v>382</v>
      </c>
      <c r="AQ24" s="664"/>
      <c r="AR24" s="664"/>
      <c r="AS24" s="664"/>
      <c r="AT24" s="664"/>
      <c r="AU24" s="664"/>
      <c r="AV24" s="664"/>
      <c r="AW24" s="664"/>
      <c r="AX24" s="664"/>
      <c r="AY24" s="664"/>
      <c r="AZ24" s="664"/>
      <c r="BA24" s="664"/>
      <c r="BB24" s="664"/>
      <c r="BC24" s="664"/>
      <c r="BD24" s="664"/>
      <c r="BE24" s="664"/>
      <c r="BF24" s="663"/>
      <c r="BG24" s="585" t="s">
        <v>200</v>
      </c>
      <c r="BH24" s="487"/>
      <c r="BI24" s="487"/>
      <c r="BJ24" s="487"/>
      <c r="BK24" s="487"/>
      <c r="BL24" s="487"/>
      <c r="BM24" s="487"/>
      <c r="BN24" s="586"/>
      <c r="BO24" s="622" t="s">
        <v>200</v>
      </c>
      <c r="BP24" s="622"/>
      <c r="BQ24" s="622"/>
      <c r="BR24" s="622"/>
      <c r="BS24" s="589" t="s">
        <v>200</v>
      </c>
      <c r="BT24" s="487"/>
      <c r="BU24" s="487"/>
      <c r="BV24" s="487"/>
      <c r="BW24" s="487"/>
      <c r="BX24" s="487"/>
      <c r="BY24" s="487"/>
      <c r="BZ24" s="487"/>
      <c r="CA24" s="487"/>
      <c r="CB24" s="634"/>
      <c r="CD24" s="642" t="s">
        <v>383</v>
      </c>
      <c r="CE24" s="643"/>
      <c r="CF24" s="643"/>
      <c r="CG24" s="643"/>
      <c r="CH24" s="643"/>
      <c r="CI24" s="643"/>
      <c r="CJ24" s="643"/>
      <c r="CK24" s="643"/>
      <c r="CL24" s="643"/>
      <c r="CM24" s="643"/>
      <c r="CN24" s="643"/>
      <c r="CO24" s="643"/>
      <c r="CP24" s="643"/>
      <c r="CQ24" s="644"/>
      <c r="CR24" s="639">
        <v>17498927</v>
      </c>
      <c r="CS24" s="640"/>
      <c r="CT24" s="640"/>
      <c r="CU24" s="640"/>
      <c r="CV24" s="640"/>
      <c r="CW24" s="640"/>
      <c r="CX24" s="640"/>
      <c r="CY24" s="668"/>
      <c r="CZ24" s="669">
        <v>35.6</v>
      </c>
      <c r="DA24" s="649"/>
      <c r="DB24" s="649"/>
      <c r="DC24" s="670"/>
      <c r="DD24" s="671">
        <v>9465658</v>
      </c>
      <c r="DE24" s="640"/>
      <c r="DF24" s="640"/>
      <c r="DG24" s="640"/>
      <c r="DH24" s="640"/>
      <c r="DI24" s="640"/>
      <c r="DJ24" s="640"/>
      <c r="DK24" s="668"/>
      <c r="DL24" s="671">
        <v>9399585</v>
      </c>
      <c r="DM24" s="640"/>
      <c r="DN24" s="640"/>
      <c r="DO24" s="640"/>
      <c r="DP24" s="640"/>
      <c r="DQ24" s="640"/>
      <c r="DR24" s="640"/>
      <c r="DS24" s="640"/>
      <c r="DT24" s="640"/>
      <c r="DU24" s="640"/>
      <c r="DV24" s="668"/>
      <c r="DW24" s="669">
        <v>46.9</v>
      </c>
      <c r="DX24" s="649"/>
      <c r="DY24" s="649"/>
      <c r="DZ24" s="649"/>
      <c r="EA24" s="649"/>
      <c r="EB24" s="649"/>
      <c r="EC24" s="672"/>
    </row>
    <row r="25" spans="2:133" ht="11.25" customHeight="1" x14ac:dyDescent="0.15">
      <c r="B25" s="582" t="s">
        <v>386</v>
      </c>
      <c r="C25" s="583"/>
      <c r="D25" s="583"/>
      <c r="E25" s="583"/>
      <c r="F25" s="583"/>
      <c r="G25" s="583"/>
      <c r="H25" s="583"/>
      <c r="I25" s="583"/>
      <c r="J25" s="583"/>
      <c r="K25" s="583"/>
      <c r="L25" s="583"/>
      <c r="M25" s="583"/>
      <c r="N25" s="583"/>
      <c r="O25" s="583"/>
      <c r="P25" s="583"/>
      <c r="Q25" s="584"/>
      <c r="R25" s="585" t="s">
        <v>200</v>
      </c>
      <c r="S25" s="487"/>
      <c r="T25" s="487"/>
      <c r="U25" s="487"/>
      <c r="V25" s="487"/>
      <c r="W25" s="487"/>
      <c r="X25" s="487"/>
      <c r="Y25" s="586"/>
      <c r="Z25" s="622" t="s">
        <v>200</v>
      </c>
      <c r="AA25" s="622"/>
      <c r="AB25" s="622"/>
      <c r="AC25" s="622"/>
      <c r="AD25" s="623" t="s">
        <v>200</v>
      </c>
      <c r="AE25" s="623"/>
      <c r="AF25" s="623"/>
      <c r="AG25" s="623"/>
      <c r="AH25" s="623"/>
      <c r="AI25" s="623"/>
      <c r="AJ25" s="623"/>
      <c r="AK25" s="623"/>
      <c r="AL25" s="587" t="s">
        <v>200</v>
      </c>
      <c r="AM25" s="353"/>
      <c r="AN25" s="353"/>
      <c r="AO25" s="624"/>
      <c r="AP25" s="661" t="s">
        <v>275</v>
      </c>
      <c r="AQ25" s="664"/>
      <c r="AR25" s="664"/>
      <c r="AS25" s="664"/>
      <c r="AT25" s="664"/>
      <c r="AU25" s="664"/>
      <c r="AV25" s="664"/>
      <c r="AW25" s="664"/>
      <c r="AX25" s="664"/>
      <c r="AY25" s="664"/>
      <c r="AZ25" s="664"/>
      <c r="BA25" s="664"/>
      <c r="BB25" s="664"/>
      <c r="BC25" s="664"/>
      <c r="BD25" s="664"/>
      <c r="BE25" s="664"/>
      <c r="BF25" s="663"/>
      <c r="BG25" s="585" t="s">
        <v>200</v>
      </c>
      <c r="BH25" s="487"/>
      <c r="BI25" s="487"/>
      <c r="BJ25" s="487"/>
      <c r="BK25" s="487"/>
      <c r="BL25" s="487"/>
      <c r="BM25" s="487"/>
      <c r="BN25" s="586"/>
      <c r="BO25" s="622" t="s">
        <v>200</v>
      </c>
      <c r="BP25" s="622"/>
      <c r="BQ25" s="622"/>
      <c r="BR25" s="622"/>
      <c r="BS25" s="589" t="s">
        <v>200</v>
      </c>
      <c r="BT25" s="487"/>
      <c r="BU25" s="487"/>
      <c r="BV25" s="487"/>
      <c r="BW25" s="487"/>
      <c r="BX25" s="487"/>
      <c r="BY25" s="487"/>
      <c r="BZ25" s="487"/>
      <c r="CA25" s="487"/>
      <c r="CB25" s="634"/>
      <c r="CD25" s="582" t="s">
        <v>198</v>
      </c>
      <c r="CE25" s="583"/>
      <c r="CF25" s="583"/>
      <c r="CG25" s="583"/>
      <c r="CH25" s="583"/>
      <c r="CI25" s="583"/>
      <c r="CJ25" s="583"/>
      <c r="CK25" s="583"/>
      <c r="CL25" s="583"/>
      <c r="CM25" s="583"/>
      <c r="CN25" s="583"/>
      <c r="CO25" s="583"/>
      <c r="CP25" s="583"/>
      <c r="CQ25" s="584"/>
      <c r="CR25" s="585">
        <v>4200931</v>
      </c>
      <c r="CS25" s="612"/>
      <c r="CT25" s="612"/>
      <c r="CU25" s="612"/>
      <c r="CV25" s="612"/>
      <c r="CW25" s="612"/>
      <c r="CX25" s="612"/>
      <c r="CY25" s="613"/>
      <c r="CZ25" s="587">
        <v>8.5</v>
      </c>
      <c r="DA25" s="614"/>
      <c r="DB25" s="614"/>
      <c r="DC25" s="615"/>
      <c r="DD25" s="589">
        <v>3736795</v>
      </c>
      <c r="DE25" s="612"/>
      <c r="DF25" s="612"/>
      <c r="DG25" s="612"/>
      <c r="DH25" s="612"/>
      <c r="DI25" s="612"/>
      <c r="DJ25" s="612"/>
      <c r="DK25" s="613"/>
      <c r="DL25" s="589">
        <v>3674002</v>
      </c>
      <c r="DM25" s="612"/>
      <c r="DN25" s="612"/>
      <c r="DO25" s="612"/>
      <c r="DP25" s="612"/>
      <c r="DQ25" s="612"/>
      <c r="DR25" s="612"/>
      <c r="DS25" s="612"/>
      <c r="DT25" s="612"/>
      <c r="DU25" s="612"/>
      <c r="DV25" s="613"/>
      <c r="DW25" s="587">
        <v>18.3</v>
      </c>
      <c r="DX25" s="614"/>
      <c r="DY25" s="614"/>
      <c r="DZ25" s="614"/>
      <c r="EA25" s="614"/>
      <c r="EB25" s="614"/>
      <c r="EC25" s="635"/>
    </row>
    <row r="26" spans="2:133" ht="11.25" customHeight="1" x14ac:dyDescent="0.15">
      <c r="B26" s="582" t="s">
        <v>78</v>
      </c>
      <c r="C26" s="583"/>
      <c r="D26" s="583"/>
      <c r="E26" s="583"/>
      <c r="F26" s="583"/>
      <c r="G26" s="583"/>
      <c r="H26" s="583"/>
      <c r="I26" s="583"/>
      <c r="J26" s="583"/>
      <c r="K26" s="583"/>
      <c r="L26" s="583"/>
      <c r="M26" s="583"/>
      <c r="N26" s="583"/>
      <c r="O26" s="583"/>
      <c r="P26" s="583"/>
      <c r="Q26" s="584"/>
      <c r="R26" s="585">
        <v>19987166</v>
      </c>
      <c r="S26" s="487"/>
      <c r="T26" s="487"/>
      <c r="U26" s="487"/>
      <c r="V26" s="487"/>
      <c r="W26" s="487"/>
      <c r="X26" s="487"/>
      <c r="Y26" s="586"/>
      <c r="Z26" s="622">
        <v>38.9</v>
      </c>
      <c r="AA26" s="622"/>
      <c r="AB26" s="622"/>
      <c r="AC26" s="622"/>
      <c r="AD26" s="623">
        <v>18862949</v>
      </c>
      <c r="AE26" s="623"/>
      <c r="AF26" s="623"/>
      <c r="AG26" s="623"/>
      <c r="AH26" s="623"/>
      <c r="AI26" s="623"/>
      <c r="AJ26" s="623"/>
      <c r="AK26" s="623"/>
      <c r="AL26" s="587">
        <v>99.5</v>
      </c>
      <c r="AM26" s="353"/>
      <c r="AN26" s="353"/>
      <c r="AO26" s="624"/>
      <c r="AP26" s="661" t="s">
        <v>388</v>
      </c>
      <c r="AQ26" s="662"/>
      <c r="AR26" s="662"/>
      <c r="AS26" s="662"/>
      <c r="AT26" s="662"/>
      <c r="AU26" s="662"/>
      <c r="AV26" s="662"/>
      <c r="AW26" s="662"/>
      <c r="AX26" s="662"/>
      <c r="AY26" s="662"/>
      <c r="AZ26" s="662"/>
      <c r="BA26" s="662"/>
      <c r="BB26" s="662"/>
      <c r="BC26" s="662"/>
      <c r="BD26" s="662"/>
      <c r="BE26" s="662"/>
      <c r="BF26" s="663"/>
      <c r="BG26" s="585" t="s">
        <v>200</v>
      </c>
      <c r="BH26" s="487"/>
      <c r="BI26" s="487"/>
      <c r="BJ26" s="487"/>
      <c r="BK26" s="487"/>
      <c r="BL26" s="487"/>
      <c r="BM26" s="487"/>
      <c r="BN26" s="586"/>
      <c r="BO26" s="622" t="s">
        <v>200</v>
      </c>
      <c r="BP26" s="622"/>
      <c r="BQ26" s="622"/>
      <c r="BR26" s="622"/>
      <c r="BS26" s="589" t="s">
        <v>200</v>
      </c>
      <c r="BT26" s="487"/>
      <c r="BU26" s="487"/>
      <c r="BV26" s="487"/>
      <c r="BW26" s="487"/>
      <c r="BX26" s="487"/>
      <c r="BY26" s="487"/>
      <c r="BZ26" s="487"/>
      <c r="CA26" s="487"/>
      <c r="CB26" s="634"/>
      <c r="CD26" s="582" t="s">
        <v>105</v>
      </c>
      <c r="CE26" s="583"/>
      <c r="CF26" s="583"/>
      <c r="CG26" s="583"/>
      <c r="CH26" s="583"/>
      <c r="CI26" s="583"/>
      <c r="CJ26" s="583"/>
      <c r="CK26" s="583"/>
      <c r="CL26" s="583"/>
      <c r="CM26" s="583"/>
      <c r="CN26" s="583"/>
      <c r="CO26" s="583"/>
      <c r="CP26" s="583"/>
      <c r="CQ26" s="584"/>
      <c r="CR26" s="585">
        <v>2841572</v>
      </c>
      <c r="CS26" s="487"/>
      <c r="CT26" s="487"/>
      <c r="CU26" s="487"/>
      <c r="CV26" s="487"/>
      <c r="CW26" s="487"/>
      <c r="CX26" s="487"/>
      <c r="CY26" s="586"/>
      <c r="CZ26" s="587">
        <v>5.8</v>
      </c>
      <c r="DA26" s="614"/>
      <c r="DB26" s="614"/>
      <c r="DC26" s="615"/>
      <c r="DD26" s="589">
        <v>2499444</v>
      </c>
      <c r="DE26" s="487"/>
      <c r="DF26" s="487"/>
      <c r="DG26" s="487"/>
      <c r="DH26" s="487"/>
      <c r="DI26" s="487"/>
      <c r="DJ26" s="487"/>
      <c r="DK26" s="586"/>
      <c r="DL26" s="589" t="s">
        <v>200</v>
      </c>
      <c r="DM26" s="487"/>
      <c r="DN26" s="487"/>
      <c r="DO26" s="487"/>
      <c r="DP26" s="487"/>
      <c r="DQ26" s="487"/>
      <c r="DR26" s="487"/>
      <c r="DS26" s="487"/>
      <c r="DT26" s="487"/>
      <c r="DU26" s="487"/>
      <c r="DV26" s="586"/>
      <c r="DW26" s="587" t="s">
        <v>200</v>
      </c>
      <c r="DX26" s="614"/>
      <c r="DY26" s="614"/>
      <c r="DZ26" s="614"/>
      <c r="EA26" s="614"/>
      <c r="EB26" s="614"/>
      <c r="EC26" s="635"/>
    </row>
    <row r="27" spans="2:133" ht="11.25" customHeight="1" x14ac:dyDescent="0.15">
      <c r="B27" s="582" t="s">
        <v>389</v>
      </c>
      <c r="C27" s="583"/>
      <c r="D27" s="583"/>
      <c r="E27" s="583"/>
      <c r="F27" s="583"/>
      <c r="G27" s="583"/>
      <c r="H27" s="583"/>
      <c r="I27" s="583"/>
      <c r="J27" s="583"/>
      <c r="K27" s="583"/>
      <c r="L27" s="583"/>
      <c r="M27" s="583"/>
      <c r="N27" s="583"/>
      <c r="O27" s="583"/>
      <c r="P27" s="583"/>
      <c r="Q27" s="584"/>
      <c r="R27" s="585">
        <v>24343</v>
      </c>
      <c r="S27" s="487"/>
      <c r="T27" s="487"/>
      <c r="U27" s="487"/>
      <c r="V27" s="487"/>
      <c r="W27" s="487"/>
      <c r="X27" s="487"/>
      <c r="Y27" s="586"/>
      <c r="Z27" s="622">
        <v>0</v>
      </c>
      <c r="AA27" s="622"/>
      <c r="AB27" s="622"/>
      <c r="AC27" s="622"/>
      <c r="AD27" s="623">
        <v>24343</v>
      </c>
      <c r="AE27" s="623"/>
      <c r="AF27" s="623"/>
      <c r="AG27" s="623"/>
      <c r="AH27" s="623"/>
      <c r="AI27" s="623"/>
      <c r="AJ27" s="623"/>
      <c r="AK27" s="623"/>
      <c r="AL27" s="587">
        <v>0.1</v>
      </c>
      <c r="AM27" s="353"/>
      <c r="AN27" s="353"/>
      <c r="AO27" s="624"/>
      <c r="AP27" s="582" t="s">
        <v>391</v>
      </c>
      <c r="AQ27" s="583"/>
      <c r="AR27" s="583"/>
      <c r="AS27" s="583"/>
      <c r="AT27" s="583"/>
      <c r="AU27" s="583"/>
      <c r="AV27" s="583"/>
      <c r="AW27" s="583"/>
      <c r="AX27" s="583"/>
      <c r="AY27" s="583"/>
      <c r="AZ27" s="583"/>
      <c r="BA27" s="583"/>
      <c r="BB27" s="583"/>
      <c r="BC27" s="583"/>
      <c r="BD27" s="583"/>
      <c r="BE27" s="583"/>
      <c r="BF27" s="584"/>
      <c r="BG27" s="585">
        <v>13478619</v>
      </c>
      <c r="BH27" s="487"/>
      <c r="BI27" s="487"/>
      <c r="BJ27" s="487"/>
      <c r="BK27" s="487"/>
      <c r="BL27" s="487"/>
      <c r="BM27" s="487"/>
      <c r="BN27" s="586"/>
      <c r="BO27" s="622">
        <v>100</v>
      </c>
      <c r="BP27" s="622"/>
      <c r="BQ27" s="622"/>
      <c r="BR27" s="622"/>
      <c r="BS27" s="589">
        <v>88961</v>
      </c>
      <c r="BT27" s="487"/>
      <c r="BU27" s="487"/>
      <c r="BV27" s="487"/>
      <c r="BW27" s="487"/>
      <c r="BX27" s="487"/>
      <c r="BY27" s="487"/>
      <c r="BZ27" s="487"/>
      <c r="CA27" s="487"/>
      <c r="CB27" s="634"/>
      <c r="CD27" s="582" t="s">
        <v>225</v>
      </c>
      <c r="CE27" s="583"/>
      <c r="CF27" s="583"/>
      <c r="CG27" s="583"/>
      <c r="CH27" s="583"/>
      <c r="CI27" s="583"/>
      <c r="CJ27" s="583"/>
      <c r="CK27" s="583"/>
      <c r="CL27" s="583"/>
      <c r="CM27" s="583"/>
      <c r="CN27" s="583"/>
      <c r="CO27" s="583"/>
      <c r="CP27" s="583"/>
      <c r="CQ27" s="584"/>
      <c r="CR27" s="585">
        <v>10472985</v>
      </c>
      <c r="CS27" s="612"/>
      <c r="CT27" s="612"/>
      <c r="CU27" s="612"/>
      <c r="CV27" s="612"/>
      <c r="CW27" s="612"/>
      <c r="CX27" s="612"/>
      <c r="CY27" s="613"/>
      <c r="CZ27" s="587">
        <v>21.3</v>
      </c>
      <c r="DA27" s="614"/>
      <c r="DB27" s="614"/>
      <c r="DC27" s="615"/>
      <c r="DD27" s="589">
        <v>2991471</v>
      </c>
      <c r="DE27" s="612"/>
      <c r="DF27" s="612"/>
      <c r="DG27" s="612"/>
      <c r="DH27" s="612"/>
      <c r="DI27" s="612"/>
      <c r="DJ27" s="612"/>
      <c r="DK27" s="613"/>
      <c r="DL27" s="589">
        <v>2988559</v>
      </c>
      <c r="DM27" s="612"/>
      <c r="DN27" s="612"/>
      <c r="DO27" s="612"/>
      <c r="DP27" s="612"/>
      <c r="DQ27" s="612"/>
      <c r="DR27" s="612"/>
      <c r="DS27" s="612"/>
      <c r="DT27" s="612"/>
      <c r="DU27" s="612"/>
      <c r="DV27" s="613"/>
      <c r="DW27" s="587">
        <v>14.9</v>
      </c>
      <c r="DX27" s="614"/>
      <c r="DY27" s="614"/>
      <c r="DZ27" s="614"/>
      <c r="EA27" s="614"/>
      <c r="EB27" s="614"/>
      <c r="EC27" s="635"/>
    </row>
    <row r="28" spans="2:133" ht="11.25" customHeight="1" x14ac:dyDescent="0.15">
      <c r="B28" s="582" t="s">
        <v>155</v>
      </c>
      <c r="C28" s="583"/>
      <c r="D28" s="583"/>
      <c r="E28" s="583"/>
      <c r="F28" s="583"/>
      <c r="G28" s="583"/>
      <c r="H28" s="583"/>
      <c r="I28" s="583"/>
      <c r="J28" s="583"/>
      <c r="K28" s="583"/>
      <c r="L28" s="583"/>
      <c r="M28" s="583"/>
      <c r="N28" s="583"/>
      <c r="O28" s="583"/>
      <c r="P28" s="583"/>
      <c r="Q28" s="584"/>
      <c r="R28" s="585">
        <v>282420</v>
      </c>
      <c r="S28" s="487"/>
      <c r="T28" s="487"/>
      <c r="U28" s="487"/>
      <c r="V28" s="487"/>
      <c r="W28" s="487"/>
      <c r="X28" s="487"/>
      <c r="Y28" s="586"/>
      <c r="Z28" s="622">
        <v>0.6</v>
      </c>
      <c r="AA28" s="622"/>
      <c r="AB28" s="622"/>
      <c r="AC28" s="622"/>
      <c r="AD28" s="623" t="s">
        <v>200</v>
      </c>
      <c r="AE28" s="623"/>
      <c r="AF28" s="623"/>
      <c r="AG28" s="623"/>
      <c r="AH28" s="623"/>
      <c r="AI28" s="623"/>
      <c r="AJ28" s="623"/>
      <c r="AK28" s="623"/>
      <c r="AL28" s="587" t="s">
        <v>200</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384</v>
      </c>
      <c r="CE28" s="583"/>
      <c r="CF28" s="583"/>
      <c r="CG28" s="583"/>
      <c r="CH28" s="583"/>
      <c r="CI28" s="583"/>
      <c r="CJ28" s="583"/>
      <c r="CK28" s="583"/>
      <c r="CL28" s="583"/>
      <c r="CM28" s="583"/>
      <c r="CN28" s="583"/>
      <c r="CO28" s="583"/>
      <c r="CP28" s="583"/>
      <c r="CQ28" s="584"/>
      <c r="CR28" s="585">
        <v>2825011</v>
      </c>
      <c r="CS28" s="487"/>
      <c r="CT28" s="487"/>
      <c r="CU28" s="487"/>
      <c r="CV28" s="487"/>
      <c r="CW28" s="487"/>
      <c r="CX28" s="487"/>
      <c r="CY28" s="586"/>
      <c r="CZ28" s="587">
        <v>5.7</v>
      </c>
      <c r="DA28" s="614"/>
      <c r="DB28" s="614"/>
      <c r="DC28" s="615"/>
      <c r="DD28" s="589">
        <v>2737392</v>
      </c>
      <c r="DE28" s="487"/>
      <c r="DF28" s="487"/>
      <c r="DG28" s="487"/>
      <c r="DH28" s="487"/>
      <c r="DI28" s="487"/>
      <c r="DJ28" s="487"/>
      <c r="DK28" s="586"/>
      <c r="DL28" s="589">
        <v>2737024</v>
      </c>
      <c r="DM28" s="487"/>
      <c r="DN28" s="487"/>
      <c r="DO28" s="487"/>
      <c r="DP28" s="487"/>
      <c r="DQ28" s="487"/>
      <c r="DR28" s="487"/>
      <c r="DS28" s="487"/>
      <c r="DT28" s="487"/>
      <c r="DU28" s="487"/>
      <c r="DV28" s="586"/>
      <c r="DW28" s="587">
        <v>13.7</v>
      </c>
      <c r="DX28" s="614"/>
      <c r="DY28" s="614"/>
      <c r="DZ28" s="614"/>
      <c r="EA28" s="614"/>
      <c r="EB28" s="614"/>
      <c r="EC28" s="635"/>
    </row>
    <row r="29" spans="2:133" ht="11.25" customHeight="1" x14ac:dyDescent="0.15">
      <c r="B29" s="582" t="s">
        <v>313</v>
      </c>
      <c r="C29" s="583"/>
      <c r="D29" s="583"/>
      <c r="E29" s="583"/>
      <c r="F29" s="583"/>
      <c r="G29" s="583"/>
      <c r="H29" s="583"/>
      <c r="I29" s="583"/>
      <c r="J29" s="583"/>
      <c r="K29" s="583"/>
      <c r="L29" s="583"/>
      <c r="M29" s="583"/>
      <c r="N29" s="583"/>
      <c r="O29" s="583"/>
      <c r="P29" s="583"/>
      <c r="Q29" s="584"/>
      <c r="R29" s="585">
        <v>238008</v>
      </c>
      <c r="S29" s="487"/>
      <c r="T29" s="487"/>
      <c r="U29" s="487"/>
      <c r="V29" s="487"/>
      <c r="W29" s="487"/>
      <c r="X29" s="487"/>
      <c r="Y29" s="586"/>
      <c r="Z29" s="622">
        <v>0.5</v>
      </c>
      <c r="AA29" s="622"/>
      <c r="AB29" s="622"/>
      <c r="AC29" s="622"/>
      <c r="AD29" s="623">
        <v>63232</v>
      </c>
      <c r="AE29" s="623"/>
      <c r="AF29" s="623"/>
      <c r="AG29" s="623"/>
      <c r="AH29" s="623"/>
      <c r="AI29" s="623"/>
      <c r="AJ29" s="623"/>
      <c r="AK29" s="623"/>
      <c r="AL29" s="587">
        <v>0.3</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177</v>
      </c>
      <c r="CE29" s="390"/>
      <c r="CF29" s="582" t="s">
        <v>23</v>
      </c>
      <c r="CG29" s="583"/>
      <c r="CH29" s="583"/>
      <c r="CI29" s="583"/>
      <c r="CJ29" s="583"/>
      <c r="CK29" s="583"/>
      <c r="CL29" s="583"/>
      <c r="CM29" s="583"/>
      <c r="CN29" s="583"/>
      <c r="CO29" s="583"/>
      <c r="CP29" s="583"/>
      <c r="CQ29" s="584"/>
      <c r="CR29" s="585">
        <v>2825011</v>
      </c>
      <c r="CS29" s="612"/>
      <c r="CT29" s="612"/>
      <c r="CU29" s="612"/>
      <c r="CV29" s="612"/>
      <c r="CW29" s="612"/>
      <c r="CX29" s="612"/>
      <c r="CY29" s="613"/>
      <c r="CZ29" s="587">
        <v>5.7</v>
      </c>
      <c r="DA29" s="614"/>
      <c r="DB29" s="614"/>
      <c r="DC29" s="615"/>
      <c r="DD29" s="589">
        <v>2737392</v>
      </c>
      <c r="DE29" s="612"/>
      <c r="DF29" s="612"/>
      <c r="DG29" s="612"/>
      <c r="DH29" s="612"/>
      <c r="DI29" s="612"/>
      <c r="DJ29" s="612"/>
      <c r="DK29" s="613"/>
      <c r="DL29" s="589">
        <v>2737024</v>
      </c>
      <c r="DM29" s="612"/>
      <c r="DN29" s="612"/>
      <c r="DO29" s="612"/>
      <c r="DP29" s="612"/>
      <c r="DQ29" s="612"/>
      <c r="DR29" s="612"/>
      <c r="DS29" s="612"/>
      <c r="DT29" s="612"/>
      <c r="DU29" s="612"/>
      <c r="DV29" s="613"/>
      <c r="DW29" s="587">
        <v>13.7</v>
      </c>
      <c r="DX29" s="614"/>
      <c r="DY29" s="614"/>
      <c r="DZ29" s="614"/>
      <c r="EA29" s="614"/>
      <c r="EB29" s="614"/>
      <c r="EC29" s="635"/>
    </row>
    <row r="30" spans="2:133" ht="11.25" customHeight="1" x14ac:dyDescent="0.15">
      <c r="B30" s="582" t="s">
        <v>20</v>
      </c>
      <c r="C30" s="583"/>
      <c r="D30" s="583"/>
      <c r="E30" s="583"/>
      <c r="F30" s="583"/>
      <c r="G30" s="583"/>
      <c r="H30" s="583"/>
      <c r="I30" s="583"/>
      <c r="J30" s="583"/>
      <c r="K30" s="583"/>
      <c r="L30" s="583"/>
      <c r="M30" s="583"/>
      <c r="N30" s="583"/>
      <c r="O30" s="583"/>
      <c r="P30" s="583"/>
      <c r="Q30" s="584"/>
      <c r="R30" s="585">
        <v>346937</v>
      </c>
      <c r="S30" s="487"/>
      <c r="T30" s="487"/>
      <c r="U30" s="487"/>
      <c r="V30" s="487"/>
      <c r="W30" s="487"/>
      <c r="X30" s="487"/>
      <c r="Y30" s="586"/>
      <c r="Z30" s="622">
        <v>0.7</v>
      </c>
      <c r="AA30" s="622"/>
      <c r="AB30" s="622"/>
      <c r="AC30" s="622"/>
      <c r="AD30" s="623" t="s">
        <v>200</v>
      </c>
      <c r="AE30" s="623"/>
      <c r="AF30" s="623"/>
      <c r="AG30" s="623"/>
      <c r="AH30" s="623"/>
      <c r="AI30" s="623"/>
      <c r="AJ30" s="623"/>
      <c r="AK30" s="623"/>
      <c r="AL30" s="587" t="s">
        <v>200</v>
      </c>
      <c r="AM30" s="353"/>
      <c r="AN30" s="353"/>
      <c r="AO30" s="624"/>
      <c r="AP30" s="517" t="s">
        <v>315</v>
      </c>
      <c r="AQ30" s="518"/>
      <c r="AR30" s="518"/>
      <c r="AS30" s="518"/>
      <c r="AT30" s="518"/>
      <c r="AU30" s="518"/>
      <c r="AV30" s="518"/>
      <c r="AW30" s="518"/>
      <c r="AX30" s="518"/>
      <c r="AY30" s="518"/>
      <c r="AZ30" s="518"/>
      <c r="BA30" s="518"/>
      <c r="BB30" s="518"/>
      <c r="BC30" s="518"/>
      <c r="BD30" s="518"/>
      <c r="BE30" s="518"/>
      <c r="BF30" s="560"/>
      <c r="BG30" s="517" t="s">
        <v>394</v>
      </c>
      <c r="BH30" s="658"/>
      <c r="BI30" s="658"/>
      <c r="BJ30" s="658"/>
      <c r="BK30" s="658"/>
      <c r="BL30" s="658"/>
      <c r="BM30" s="658"/>
      <c r="BN30" s="658"/>
      <c r="BO30" s="658"/>
      <c r="BP30" s="658"/>
      <c r="BQ30" s="659"/>
      <c r="BR30" s="517" t="s">
        <v>127</v>
      </c>
      <c r="BS30" s="658"/>
      <c r="BT30" s="658"/>
      <c r="BU30" s="658"/>
      <c r="BV30" s="658"/>
      <c r="BW30" s="658"/>
      <c r="BX30" s="658"/>
      <c r="BY30" s="658"/>
      <c r="BZ30" s="658"/>
      <c r="CA30" s="658"/>
      <c r="CB30" s="659"/>
      <c r="CD30" s="391"/>
      <c r="CE30" s="393"/>
      <c r="CF30" s="582" t="s">
        <v>395</v>
      </c>
      <c r="CG30" s="583"/>
      <c r="CH30" s="583"/>
      <c r="CI30" s="583"/>
      <c r="CJ30" s="583"/>
      <c r="CK30" s="583"/>
      <c r="CL30" s="583"/>
      <c r="CM30" s="583"/>
      <c r="CN30" s="583"/>
      <c r="CO30" s="583"/>
      <c r="CP30" s="583"/>
      <c r="CQ30" s="584"/>
      <c r="CR30" s="585">
        <v>2672713</v>
      </c>
      <c r="CS30" s="487"/>
      <c r="CT30" s="487"/>
      <c r="CU30" s="487"/>
      <c r="CV30" s="487"/>
      <c r="CW30" s="487"/>
      <c r="CX30" s="487"/>
      <c r="CY30" s="586"/>
      <c r="CZ30" s="587">
        <v>5.4</v>
      </c>
      <c r="DA30" s="614"/>
      <c r="DB30" s="614"/>
      <c r="DC30" s="615"/>
      <c r="DD30" s="589">
        <v>2585541</v>
      </c>
      <c r="DE30" s="487"/>
      <c r="DF30" s="487"/>
      <c r="DG30" s="487"/>
      <c r="DH30" s="487"/>
      <c r="DI30" s="487"/>
      <c r="DJ30" s="487"/>
      <c r="DK30" s="586"/>
      <c r="DL30" s="589">
        <v>2585173</v>
      </c>
      <c r="DM30" s="487"/>
      <c r="DN30" s="487"/>
      <c r="DO30" s="487"/>
      <c r="DP30" s="487"/>
      <c r="DQ30" s="487"/>
      <c r="DR30" s="487"/>
      <c r="DS30" s="487"/>
      <c r="DT30" s="487"/>
      <c r="DU30" s="487"/>
      <c r="DV30" s="586"/>
      <c r="DW30" s="587">
        <v>12.9</v>
      </c>
      <c r="DX30" s="614"/>
      <c r="DY30" s="614"/>
      <c r="DZ30" s="614"/>
      <c r="EA30" s="614"/>
      <c r="EB30" s="614"/>
      <c r="EC30" s="635"/>
    </row>
    <row r="31" spans="2:133" ht="11.25" customHeight="1" x14ac:dyDescent="0.15">
      <c r="B31" s="582" t="s">
        <v>343</v>
      </c>
      <c r="C31" s="583"/>
      <c r="D31" s="583"/>
      <c r="E31" s="583"/>
      <c r="F31" s="583"/>
      <c r="G31" s="583"/>
      <c r="H31" s="583"/>
      <c r="I31" s="583"/>
      <c r="J31" s="583"/>
      <c r="K31" s="583"/>
      <c r="L31" s="583"/>
      <c r="M31" s="583"/>
      <c r="N31" s="583"/>
      <c r="O31" s="583"/>
      <c r="P31" s="583"/>
      <c r="Q31" s="584"/>
      <c r="R31" s="585">
        <v>20447407</v>
      </c>
      <c r="S31" s="487"/>
      <c r="T31" s="487"/>
      <c r="U31" s="487"/>
      <c r="V31" s="487"/>
      <c r="W31" s="487"/>
      <c r="X31" s="487"/>
      <c r="Y31" s="586"/>
      <c r="Z31" s="622">
        <v>39.799999999999997</v>
      </c>
      <c r="AA31" s="622"/>
      <c r="AB31" s="622"/>
      <c r="AC31" s="622"/>
      <c r="AD31" s="623" t="s">
        <v>200</v>
      </c>
      <c r="AE31" s="623"/>
      <c r="AF31" s="623"/>
      <c r="AG31" s="623"/>
      <c r="AH31" s="623"/>
      <c r="AI31" s="623"/>
      <c r="AJ31" s="623"/>
      <c r="AK31" s="623"/>
      <c r="AL31" s="587" t="s">
        <v>200</v>
      </c>
      <c r="AM31" s="353"/>
      <c r="AN31" s="353"/>
      <c r="AO31" s="624"/>
      <c r="AP31" s="380" t="s">
        <v>9</v>
      </c>
      <c r="AQ31" s="381"/>
      <c r="AR31" s="381"/>
      <c r="AS31" s="381"/>
      <c r="AT31" s="645" t="s">
        <v>396</v>
      </c>
      <c r="AU31" s="47"/>
      <c r="AV31" s="47"/>
      <c r="AW31" s="47"/>
      <c r="AX31" s="642" t="s">
        <v>276</v>
      </c>
      <c r="AY31" s="643"/>
      <c r="AZ31" s="643"/>
      <c r="BA31" s="643"/>
      <c r="BB31" s="643"/>
      <c r="BC31" s="643"/>
      <c r="BD31" s="643"/>
      <c r="BE31" s="643"/>
      <c r="BF31" s="644"/>
      <c r="BG31" s="657">
        <v>99.4</v>
      </c>
      <c r="BH31" s="650"/>
      <c r="BI31" s="650"/>
      <c r="BJ31" s="650"/>
      <c r="BK31" s="650"/>
      <c r="BL31" s="650"/>
      <c r="BM31" s="649">
        <v>98.6</v>
      </c>
      <c r="BN31" s="650"/>
      <c r="BO31" s="650"/>
      <c r="BP31" s="650"/>
      <c r="BQ31" s="651"/>
      <c r="BR31" s="657">
        <v>99.6</v>
      </c>
      <c r="BS31" s="650"/>
      <c r="BT31" s="650"/>
      <c r="BU31" s="650"/>
      <c r="BV31" s="650"/>
      <c r="BW31" s="650"/>
      <c r="BX31" s="649">
        <v>98.6</v>
      </c>
      <c r="BY31" s="650"/>
      <c r="BZ31" s="650"/>
      <c r="CA31" s="650"/>
      <c r="CB31" s="651"/>
      <c r="CD31" s="391"/>
      <c r="CE31" s="393"/>
      <c r="CF31" s="582" t="s">
        <v>314</v>
      </c>
      <c r="CG31" s="583"/>
      <c r="CH31" s="583"/>
      <c r="CI31" s="583"/>
      <c r="CJ31" s="583"/>
      <c r="CK31" s="583"/>
      <c r="CL31" s="583"/>
      <c r="CM31" s="583"/>
      <c r="CN31" s="583"/>
      <c r="CO31" s="583"/>
      <c r="CP31" s="583"/>
      <c r="CQ31" s="584"/>
      <c r="CR31" s="585">
        <v>152298</v>
      </c>
      <c r="CS31" s="612"/>
      <c r="CT31" s="612"/>
      <c r="CU31" s="612"/>
      <c r="CV31" s="612"/>
      <c r="CW31" s="612"/>
      <c r="CX31" s="612"/>
      <c r="CY31" s="613"/>
      <c r="CZ31" s="587">
        <v>0.3</v>
      </c>
      <c r="DA31" s="614"/>
      <c r="DB31" s="614"/>
      <c r="DC31" s="615"/>
      <c r="DD31" s="589">
        <v>151851</v>
      </c>
      <c r="DE31" s="612"/>
      <c r="DF31" s="612"/>
      <c r="DG31" s="612"/>
      <c r="DH31" s="612"/>
      <c r="DI31" s="612"/>
      <c r="DJ31" s="612"/>
      <c r="DK31" s="613"/>
      <c r="DL31" s="589">
        <v>151851</v>
      </c>
      <c r="DM31" s="612"/>
      <c r="DN31" s="612"/>
      <c r="DO31" s="612"/>
      <c r="DP31" s="612"/>
      <c r="DQ31" s="612"/>
      <c r="DR31" s="612"/>
      <c r="DS31" s="612"/>
      <c r="DT31" s="612"/>
      <c r="DU31" s="612"/>
      <c r="DV31" s="613"/>
      <c r="DW31" s="587">
        <v>0.8</v>
      </c>
      <c r="DX31" s="614"/>
      <c r="DY31" s="614"/>
      <c r="DZ31" s="614"/>
      <c r="EA31" s="614"/>
      <c r="EB31" s="614"/>
      <c r="EC31" s="635"/>
    </row>
    <row r="32" spans="2:133" ht="11.25" customHeight="1" x14ac:dyDescent="0.15">
      <c r="B32" s="652" t="s">
        <v>55</v>
      </c>
      <c r="C32" s="653"/>
      <c r="D32" s="653"/>
      <c r="E32" s="653"/>
      <c r="F32" s="653"/>
      <c r="G32" s="653"/>
      <c r="H32" s="653"/>
      <c r="I32" s="653"/>
      <c r="J32" s="653"/>
      <c r="K32" s="653"/>
      <c r="L32" s="653"/>
      <c r="M32" s="653"/>
      <c r="N32" s="653"/>
      <c r="O32" s="653"/>
      <c r="P32" s="653"/>
      <c r="Q32" s="654"/>
      <c r="R32" s="585">
        <v>2506</v>
      </c>
      <c r="S32" s="487"/>
      <c r="T32" s="487"/>
      <c r="U32" s="487"/>
      <c r="V32" s="487"/>
      <c r="W32" s="487"/>
      <c r="X32" s="487"/>
      <c r="Y32" s="586"/>
      <c r="Z32" s="622">
        <v>0</v>
      </c>
      <c r="AA32" s="622"/>
      <c r="AB32" s="622"/>
      <c r="AC32" s="622"/>
      <c r="AD32" s="623">
        <v>2506</v>
      </c>
      <c r="AE32" s="623"/>
      <c r="AF32" s="623"/>
      <c r="AG32" s="623"/>
      <c r="AH32" s="623"/>
      <c r="AI32" s="623"/>
      <c r="AJ32" s="623"/>
      <c r="AK32" s="623"/>
      <c r="AL32" s="587">
        <v>0</v>
      </c>
      <c r="AM32" s="353"/>
      <c r="AN32" s="353"/>
      <c r="AO32" s="624"/>
      <c r="AP32" s="630"/>
      <c r="AQ32" s="444"/>
      <c r="AR32" s="444"/>
      <c r="AS32" s="444"/>
      <c r="AT32" s="646"/>
      <c r="AU32" s="8" t="s">
        <v>250</v>
      </c>
      <c r="AV32" s="8"/>
      <c r="AW32" s="8"/>
      <c r="AX32" s="582" t="s">
        <v>375</v>
      </c>
      <c r="AY32" s="583"/>
      <c r="AZ32" s="583"/>
      <c r="BA32" s="583"/>
      <c r="BB32" s="583"/>
      <c r="BC32" s="583"/>
      <c r="BD32" s="583"/>
      <c r="BE32" s="583"/>
      <c r="BF32" s="584"/>
      <c r="BG32" s="655">
        <v>99.6</v>
      </c>
      <c r="BH32" s="612"/>
      <c r="BI32" s="612"/>
      <c r="BJ32" s="612"/>
      <c r="BK32" s="612"/>
      <c r="BL32" s="612"/>
      <c r="BM32" s="353">
        <v>98.6</v>
      </c>
      <c r="BN32" s="656"/>
      <c r="BO32" s="656"/>
      <c r="BP32" s="656"/>
      <c r="BQ32" s="633"/>
      <c r="BR32" s="655">
        <v>99.5</v>
      </c>
      <c r="BS32" s="612"/>
      <c r="BT32" s="612"/>
      <c r="BU32" s="612"/>
      <c r="BV32" s="612"/>
      <c r="BW32" s="612"/>
      <c r="BX32" s="353">
        <v>98.2</v>
      </c>
      <c r="BY32" s="656"/>
      <c r="BZ32" s="656"/>
      <c r="CA32" s="656"/>
      <c r="CB32" s="633"/>
      <c r="CD32" s="394"/>
      <c r="CE32" s="396"/>
      <c r="CF32" s="582" t="s">
        <v>208</v>
      </c>
      <c r="CG32" s="583"/>
      <c r="CH32" s="583"/>
      <c r="CI32" s="583"/>
      <c r="CJ32" s="583"/>
      <c r="CK32" s="583"/>
      <c r="CL32" s="583"/>
      <c r="CM32" s="583"/>
      <c r="CN32" s="583"/>
      <c r="CO32" s="583"/>
      <c r="CP32" s="583"/>
      <c r="CQ32" s="584"/>
      <c r="CR32" s="585" t="s">
        <v>200</v>
      </c>
      <c r="CS32" s="487"/>
      <c r="CT32" s="487"/>
      <c r="CU32" s="487"/>
      <c r="CV32" s="487"/>
      <c r="CW32" s="487"/>
      <c r="CX32" s="487"/>
      <c r="CY32" s="586"/>
      <c r="CZ32" s="587" t="s">
        <v>200</v>
      </c>
      <c r="DA32" s="614"/>
      <c r="DB32" s="614"/>
      <c r="DC32" s="615"/>
      <c r="DD32" s="589" t="s">
        <v>200</v>
      </c>
      <c r="DE32" s="487"/>
      <c r="DF32" s="487"/>
      <c r="DG32" s="487"/>
      <c r="DH32" s="487"/>
      <c r="DI32" s="487"/>
      <c r="DJ32" s="487"/>
      <c r="DK32" s="586"/>
      <c r="DL32" s="589" t="s">
        <v>200</v>
      </c>
      <c r="DM32" s="487"/>
      <c r="DN32" s="487"/>
      <c r="DO32" s="487"/>
      <c r="DP32" s="487"/>
      <c r="DQ32" s="487"/>
      <c r="DR32" s="487"/>
      <c r="DS32" s="487"/>
      <c r="DT32" s="487"/>
      <c r="DU32" s="487"/>
      <c r="DV32" s="586"/>
      <c r="DW32" s="587" t="s">
        <v>200</v>
      </c>
      <c r="DX32" s="614"/>
      <c r="DY32" s="614"/>
      <c r="DZ32" s="614"/>
      <c r="EA32" s="614"/>
      <c r="EB32" s="614"/>
      <c r="EC32" s="635"/>
    </row>
    <row r="33" spans="2:133" ht="11.25" customHeight="1" x14ac:dyDescent="0.15">
      <c r="B33" s="582" t="s">
        <v>397</v>
      </c>
      <c r="C33" s="583"/>
      <c r="D33" s="583"/>
      <c r="E33" s="583"/>
      <c r="F33" s="583"/>
      <c r="G33" s="583"/>
      <c r="H33" s="583"/>
      <c r="I33" s="583"/>
      <c r="J33" s="583"/>
      <c r="K33" s="583"/>
      <c r="L33" s="583"/>
      <c r="M33" s="583"/>
      <c r="N33" s="583"/>
      <c r="O33" s="583"/>
      <c r="P33" s="583"/>
      <c r="Q33" s="584"/>
      <c r="R33" s="585">
        <v>2790905</v>
      </c>
      <c r="S33" s="487"/>
      <c r="T33" s="487"/>
      <c r="U33" s="487"/>
      <c r="V33" s="487"/>
      <c r="W33" s="487"/>
      <c r="X33" s="487"/>
      <c r="Y33" s="586"/>
      <c r="Z33" s="622">
        <v>5.4</v>
      </c>
      <c r="AA33" s="622"/>
      <c r="AB33" s="622"/>
      <c r="AC33" s="622"/>
      <c r="AD33" s="623" t="s">
        <v>200</v>
      </c>
      <c r="AE33" s="623"/>
      <c r="AF33" s="623"/>
      <c r="AG33" s="623"/>
      <c r="AH33" s="623"/>
      <c r="AI33" s="623"/>
      <c r="AJ33" s="623"/>
      <c r="AK33" s="623"/>
      <c r="AL33" s="587" t="s">
        <v>200</v>
      </c>
      <c r="AM33" s="353"/>
      <c r="AN33" s="353"/>
      <c r="AO33" s="624"/>
      <c r="AP33" s="383"/>
      <c r="AQ33" s="384"/>
      <c r="AR33" s="384"/>
      <c r="AS33" s="384"/>
      <c r="AT33" s="647"/>
      <c r="AU33" s="48"/>
      <c r="AV33" s="48"/>
      <c r="AW33" s="48"/>
      <c r="AX33" s="596" t="s">
        <v>159</v>
      </c>
      <c r="AY33" s="597"/>
      <c r="AZ33" s="597"/>
      <c r="BA33" s="597"/>
      <c r="BB33" s="597"/>
      <c r="BC33" s="597"/>
      <c r="BD33" s="597"/>
      <c r="BE33" s="597"/>
      <c r="BF33" s="598"/>
      <c r="BG33" s="648">
        <v>99.1</v>
      </c>
      <c r="BH33" s="600"/>
      <c r="BI33" s="600"/>
      <c r="BJ33" s="600"/>
      <c r="BK33" s="600"/>
      <c r="BL33" s="600"/>
      <c r="BM33" s="620">
        <v>98.4</v>
      </c>
      <c r="BN33" s="600"/>
      <c r="BO33" s="600"/>
      <c r="BP33" s="600"/>
      <c r="BQ33" s="628"/>
      <c r="BR33" s="648">
        <v>99.8</v>
      </c>
      <c r="BS33" s="600"/>
      <c r="BT33" s="600"/>
      <c r="BU33" s="600"/>
      <c r="BV33" s="600"/>
      <c r="BW33" s="600"/>
      <c r="BX33" s="620">
        <v>98.9</v>
      </c>
      <c r="BY33" s="600"/>
      <c r="BZ33" s="600"/>
      <c r="CA33" s="600"/>
      <c r="CB33" s="628"/>
      <c r="CD33" s="582" t="s">
        <v>398</v>
      </c>
      <c r="CE33" s="583"/>
      <c r="CF33" s="583"/>
      <c r="CG33" s="583"/>
      <c r="CH33" s="583"/>
      <c r="CI33" s="583"/>
      <c r="CJ33" s="583"/>
      <c r="CK33" s="583"/>
      <c r="CL33" s="583"/>
      <c r="CM33" s="583"/>
      <c r="CN33" s="583"/>
      <c r="CO33" s="583"/>
      <c r="CP33" s="583"/>
      <c r="CQ33" s="584"/>
      <c r="CR33" s="585">
        <v>25953924</v>
      </c>
      <c r="CS33" s="612"/>
      <c r="CT33" s="612"/>
      <c r="CU33" s="612"/>
      <c r="CV33" s="612"/>
      <c r="CW33" s="612"/>
      <c r="CX33" s="612"/>
      <c r="CY33" s="613"/>
      <c r="CZ33" s="587">
        <v>52.8</v>
      </c>
      <c r="DA33" s="614"/>
      <c r="DB33" s="614"/>
      <c r="DC33" s="615"/>
      <c r="DD33" s="589">
        <v>12044908</v>
      </c>
      <c r="DE33" s="612"/>
      <c r="DF33" s="612"/>
      <c r="DG33" s="612"/>
      <c r="DH33" s="612"/>
      <c r="DI33" s="612"/>
      <c r="DJ33" s="612"/>
      <c r="DK33" s="613"/>
      <c r="DL33" s="589">
        <v>8068285</v>
      </c>
      <c r="DM33" s="612"/>
      <c r="DN33" s="612"/>
      <c r="DO33" s="612"/>
      <c r="DP33" s="612"/>
      <c r="DQ33" s="612"/>
      <c r="DR33" s="612"/>
      <c r="DS33" s="612"/>
      <c r="DT33" s="612"/>
      <c r="DU33" s="612"/>
      <c r="DV33" s="613"/>
      <c r="DW33" s="587">
        <v>40.299999999999997</v>
      </c>
      <c r="DX33" s="614"/>
      <c r="DY33" s="614"/>
      <c r="DZ33" s="614"/>
      <c r="EA33" s="614"/>
      <c r="EB33" s="614"/>
      <c r="EC33" s="635"/>
    </row>
    <row r="34" spans="2:133" ht="11.25" customHeight="1" x14ac:dyDescent="0.15">
      <c r="B34" s="582" t="s">
        <v>236</v>
      </c>
      <c r="C34" s="583"/>
      <c r="D34" s="583"/>
      <c r="E34" s="583"/>
      <c r="F34" s="583"/>
      <c r="G34" s="583"/>
      <c r="H34" s="583"/>
      <c r="I34" s="583"/>
      <c r="J34" s="583"/>
      <c r="K34" s="583"/>
      <c r="L34" s="583"/>
      <c r="M34" s="583"/>
      <c r="N34" s="583"/>
      <c r="O34" s="583"/>
      <c r="P34" s="583"/>
      <c r="Q34" s="584"/>
      <c r="R34" s="585">
        <v>54639</v>
      </c>
      <c r="S34" s="487"/>
      <c r="T34" s="487"/>
      <c r="U34" s="487"/>
      <c r="V34" s="487"/>
      <c r="W34" s="487"/>
      <c r="X34" s="487"/>
      <c r="Y34" s="586"/>
      <c r="Z34" s="622">
        <v>0.1</v>
      </c>
      <c r="AA34" s="622"/>
      <c r="AB34" s="622"/>
      <c r="AC34" s="622"/>
      <c r="AD34" s="623">
        <v>10126</v>
      </c>
      <c r="AE34" s="623"/>
      <c r="AF34" s="623"/>
      <c r="AG34" s="623"/>
      <c r="AH34" s="623"/>
      <c r="AI34" s="623"/>
      <c r="AJ34" s="623"/>
      <c r="AK34" s="623"/>
      <c r="AL34" s="587">
        <v>0.1</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401</v>
      </c>
      <c r="CE34" s="583"/>
      <c r="CF34" s="583"/>
      <c r="CG34" s="583"/>
      <c r="CH34" s="583"/>
      <c r="CI34" s="583"/>
      <c r="CJ34" s="583"/>
      <c r="CK34" s="583"/>
      <c r="CL34" s="583"/>
      <c r="CM34" s="583"/>
      <c r="CN34" s="583"/>
      <c r="CO34" s="583"/>
      <c r="CP34" s="583"/>
      <c r="CQ34" s="584"/>
      <c r="CR34" s="585">
        <v>5085158</v>
      </c>
      <c r="CS34" s="487"/>
      <c r="CT34" s="487"/>
      <c r="CU34" s="487"/>
      <c r="CV34" s="487"/>
      <c r="CW34" s="487"/>
      <c r="CX34" s="487"/>
      <c r="CY34" s="586"/>
      <c r="CZ34" s="587">
        <v>10.3</v>
      </c>
      <c r="DA34" s="614"/>
      <c r="DB34" s="614"/>
      <c r="DC34" s="615"/>
      <c r="DD34" s="589">
        <v>4086422</v>
      </c>
      <c r="DE34" s="487"/>
      <c r="DF34" s="487"/>
      <c r="DG34" s="487"/>
      <c r="DH34" s="487"/>
      <c r="DI34" s="487"/>
      <c r="DJ34" s="487"/>
      <c r="DK34" s="586"/>
      <c r="DL34" s="589">
        <v>3318269</v>
      </c>
      <c r="DM34" s="487"/>
      <c r="DN34" s="487"/>
      <c r="DO34" s="487"/>
      <c r="DP34" s="487"/>
      <c r="DQ34" s="487"/>
      <c r="DR34" s="487"/>
      <c r="DS34" s="487"/>
      <c r="DT34" s="487"/>
      <c r="DU34" s="487"/>
      <c r="DV34" s="586"/>
      <c r="DW34" s="587">
        <v>16.600000000000001</v>
      </c>
      <c r="DX34" s="614"/>
      <c r="DY34" s="614"/>
      <c r="DZ34" s="614"/>
      <c r="EA34" s="614"/>
      <c r="EB34" s="614"/>
      <c r="EC34" s="635"/>
    </row>
    <row r="35" spans="2:133" ht="11.25" customHeight="1" x14ac:dyDescent="0.15">
      <c r="B35" s="582" t="s">
        <v>142</v>
      </c>
      <c r="C35" s="583"/>
      <c r="D35" s="583"/>
      <c r="E35" s="583"/>
      <c r="F35" s="583"/>
      <c r="G35" s="583"/>
      <c r="H35" s="583"/>
      <c r="I35" s="583"/>
      <c r="J35" s="583"/>
      <c r="K35" s="583"/>
      <c r="L35" s="583"/>
      <c r="M35" s="583"/>
      <c r="N35" s="583"/>
      <c r="O35" s="583"/>
      <c r="P35" s="583"/>
      <c r="Q35" s="584"/>
      <c r="R35" s="585">
        <v>532047</v>
      </c>
      <c r="S35" s="487"/>
      <c r="T35" s="487"/>
      <c r="U35" s="487"/>
      <c r="V35" s="487"/>
      <c r="W35" s="487"/>
      <c r="X35" s="487"/>
      <c r="Y35" s="586"/>
      <c r="Z35" s="622">
        <v>1</v>
      </c>
      <c r="AA35" s="622"/>
      <c r="AB35" s="622"/>
      <c r="AC35" s="622"/>
      <c r="AD35" s="623" t="s">
        <v>200</v>
      </c>
      <c r="AE35" s="623"/>
      <c r="AF35" s="623"/>
      <c r="AG35" s="623"/>
      <c r="AH35" s="623"/>
      <c r="AI35" s="623"/>
      <c r="AJ35" s="623"/>
      <c r="AK35" s="623"/>
      <c r="AL35" s="587" t="s">
        <v>200</v>
      </c>
      <c r="AM35" s="353"/>
      <c r="AN35" s="353"/>
      <c r="AO35" s="624"/>
      <c r="AP35" s="18"/>
      <c r="AQ35" s="517" t="s">
        <v>403</v>
      </c>
      <c r="AR35" s="518"/>
      <c r="AS35" s="518"/>
      <c r="AT35" s="518"/>
      <c r="AU35" s="518"/>
      <c r="AV35" s="518"/>
      <c r="AW35" s="518"/>
      <c r="AX35" s="518"/>
      <c r="AY35" s="518"/>
      <c r="AZ35" s="518"/>
      <c r="BA35" s="518"/>
      <c r="BB35" s="518"/>
      <c r="BC35" s="518"/>
      <c r="BD35" s="518"/>
      <c r="BE35" s="518"/>
      <c r="BF35" s="560"/>
      <c r="BG35" s="517" t="s">
        <v>211</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404</v>
      </c>
      <c r="CE35" s="583"/>
      <c r="CF35" s="583"/>
      <c r="CG35" s="583"/>
      <c r="CH35" s="583"/>
      <c r="CI35" s="583"/>
      <c r="CJ35" s="583"/>
      <c r="CK35" s="583"/>
      <c r="CL35" s="583"/>
      <c r="CM35" s="583"/>
      <c r="CN35" s="583"/>
      <c r="CO35" s="583"/>
      <c r="CP35" s="583"/>
      <c r="CQ35" s="584"/>
      <c r="CR35" s="585">
        <v>198399</v>
      </c>
      <c r="CS35" s="612"/>
      <c r="CT35" s="612"/>
      <c r="CU35" s="612"/>
      <c r="CV35" s="612"/>
      <c r="CW35" s="612"/>
      <c r="CX35" s="612"/>
      <c r="CY35" s="613"/>
      <c r="CZ35" s="587">
        <v>0.4</v>
      </c>
      <c r="DA35" s="614"/>
      <c r="DB35" s="614"/>
      <c r="DC35" s="615"/>
      <c r="DD35" s="589">
        <v>194574</v>
      </c>
      <c r="DE35" s="612"/>
      <c r="DF35" s="612"/>
      <c r="DG35" s="612"/>
      <c r="DH35" s="612"/>
      <c r="DI35" s="612"/>
      <c r="DJ35" s="612"/>
      <c r="DK35" s="613"/>
      <c r="DL35" s="589">
        <v>194536</v>
      </c>
      <c r="DM35" s="612"/>
      <c r="DN35" s="612"/>
      <c r="DO35" s="612"/>
      <c r="DP35" s="612"/>
      <c r="DQ35" s="612"/>
      <c r="DR35" s="612"/>
      <c r="DS35" s="612"/>
      <c r="DT35" s="612"/>
      <c r="DU35" s="612"/>
      <c r="DV35" s="613"/>
      <c r="DW35" s="587">
        <v>1</v>
      </c>
      <c r="DX35" s="614"/>
      <c r="DY35" s="614"/>
      <c r="DZ35" s="614"/>
      <c r="EA35" s="614"/>
      <c r="EB35" s="614"/>
      <c r="EC35" s="635"/>
    </row>
    <row r="36" spans="2:133" ht="11.25" customHeight="1" x14ac:dyDescent="0.15">
      <c r="B36" s="582" t="s">
        <v>407</v>
      </c>
      <c r="C36" s="583"/>
      <c r="D36" s="583"/>
      <c r="E36" s="583"/>
      <c r="F36" s="583"/>
      <c r="G36" s="583"/>
      <c r="H36" s="583"/>
      <c r="I36" s="583"/>
      <c r="J36" s="583"/>
      <c r="K36" s="583"/>
      <c r="L36" s="583"/>
      <c r="M36" s="583"/>
      <c r="N36" s="583"/>
      <c r="O36" s="583"/>
      <c r="P36" s="583"/>
      <c r="Q36" s="584"/>
      <c r="R36" s="585">
        <v>883680</v>
      </c>
      <c r="S36" s="487"/>
      <c r="T36" s="487"/>
      <c r="U36" s="487"/>
      <c r="V36" s="487"/>
      <c r="W36" s="487"/>
      <c r="X36" s="487"/>
      <c r="Y36" s="586"/>
      <c r="Z36" s="622">
        <v>1.7</v>
      </c>
      <c r="AA36" s="622"/>
      <c r="AB36" s="622"/>
      <c r="AC36" s="622"/>
      <c r="AD36" s="623" t="s">
        <v>200</v>
      </c>
      <c r="AE36" s="623"/>
      <c r="AF36" s="623"/>
      <c r="AG36" s="623"/>
      <c r="AH36" s="623"/>
      <c r="AI36" s="623"/>
      <c r="AJ36" s="623"/>
      <c r="AK36" s="623"/>
      <c r="AL36" s="587" t="s">
        <v>200</v>
      </c>
      <c r="AM36" s="353"/>
      <c r="AN36" s="353"/>
      <c r="AO36" s="624"/>
      <c r="AP36" s="18"/>
      <c r="AQ36" s="636" t="s">
        <v>391</v>
      </c>
      <c r="AR36" s="637"/>
      <c r="AS36" s="637"/>
      <c r="AT36" s="637"/>
      <c r="AU36" s="637"/>
      <c r="AV36" s="637"/>
      <c r="AW36" s="637"/>
      <c r="AX36" s="637"/>
      <c r="AY36" s="638"/>
      <c r="AZ36" s="639">
        <v>3614936</v>
      </c>
      <c r="BA36" s="640"/>
      <c r="BB36" s="640"/>
      <c r="BC36" s="640"/>
      <c r="BD36" s="640"/>
      <c r="BE36" s="640"/>
      <c r="BF36" s="641"/>
      <c r="BG36" s="642" t="s">
        <v>408</v>
      </c>
      <c r="BH36" s="643"/>
      <c r="BI36" s="643"/>
      <c r="BJ36" s="643"/>
      <c r="BK36" s="643"/>
      <c r="BL36" s="643"/>
      <c r="BM36" s="643"/>
      <c r="BN36" s="643"/>
      <c r="BO36" s="643"/>
      <c r="BP36" s="643"/>
      <c r="BQ36" s="643"/>
      <c r="BR36" s="643"/>
      <c r="BS36" s="643"/>
      <c r="BT36" s="643"/>
      <c r="BU36" s="644"/>
      <c r="BV36" s="639">
        <v>226078</v>
      </c>
      <c r="BW36" s="640"/>
      <c r="BX36" s="640"/>
      <c r="BY36" s="640"/>
      <c r="BZ36" s="640"/>
      <c r="CA36" s="640"/>
      <c r="CB36" s="641"/>
      <c r="CD36" s="582" t="s">
        <v>30</v>
      </c>
      <c r="CE36" s="583"/>
      <c r="CF36" s="583"/>
      <c r="CG36" s="583"/>
      <c r="CH36" s="583"/>
      <c r="CI36" s="583"/>
      <c r="CJ36" s="583"/>
      <c r="CK36" s="583"/>
      <c r="CL36" s="583"/>
      <c r="CM36" s="583"/>
      <c r="CN36" s="583"/>
      <c r="CO36" s="583"/>
      <c r="CP36" s="583"/>
      <c r="CQ36" s="584"/>
      <c r="CR36" s="585">
        <v>15236608</v>
      </c>
      <c r="CS36" s="487"/>
      <c r="CT36" s="487"/>
      <c r="CU36" s="487"/>
      <c r="CV36" s="487"/>
      <c r="CW36" s="487"/>
      <c r="CX36" s="487"/>
      <c r="CY36" s="586"/>
      <c r="CZ36" s="587">
        <v>31</v>
      </c>
      <c r="DA36" s="614"/>
      <c r="DB36" s="614"/>
      <c r="DC36" s="615"/>
      <c r="DD36" s="589">
        <v>3357023</v>
      </c>
      <c r="DE36" s="487"/>
      <c r="DF36" s="487"/>
      <c r="DG36" s="487"/>
      <c r="DH36" s="487"/>
      <c r="DI36" s="487"/>
      <c r="DJ36" s="487"/>
      <c r="DK36" s="586"/>
      <c r="DL36" s="589">
        <v>2267874</v>
      </c>
      <c r="DM36" s="487"/>
      <c r="DN36" s="487"/>
      <c r="DO36" s="487"/>
      <c r="DP36" s="487"/>
      <c r="DQ36" s="487"/>
      <c r="DR36" s="487"/>
      <c r="DS36" s="487"/>
      <c r="DT36" s="487"/>
      <c r="DU36" s="487"/>
      <c r="DV36" s="586"/>
      <c r="DW36" s="587">
        <v>11.3</v>
      </c>
      <c r="DX36" s="614"/>
      <c r="DY36" s="614"/>
      <c r="DZ36" s="614"/>
      <c r="EA36" s="614"/>
      <c r="EB36" s="614"/>
      <c r="EC36" s="635"/>
    </row>
    <row r="37" spans="2:133" ht="11.25" customHeight="1" x14ac:dyDescent="0.15">
      <c r="B37" s="582" t="s">
        <v>376</v>
      </c>
      <c r="C37" s="583"/>
      <c r="D37" s="583"/>
      <c r="E37" s="583"/>
      <c r="F37" s="583"/>
      <c r="G37" s="583"/>
      <c r="H37" s="583"/>
      <c r="I37" s="583"/>
      <c r="J37" s="583"/>
      <c r="K37" s="583"/>
      <c r="L37" s="583"/>
      <c r="M37" s="583"/>
      <c r="N37" s="583"/>
      <c r="O37" s="583"/>
      <c r="P37" s="583"/>
      <c r="Q37" s="584"/>
      <c r="R37" s="585">
        <v>1603701</v>
      </c>
      <c r="S37" s="487"/>
      <c r="T37" s="487"/>
      <c r="U37" s="487"/>
      <c r="V37" s="487"/>
      <c r="W37" s="487"/>
      <c r="X37" s="487"/>
      <c r="Y37" s="586"/>
      <c r="Z37" s="622">
        <v>3.1</v>
      </c>
      <c r="AA37" s="622"/>
      <c r="AB37" s="622"/>
      <c r="AC37" s="622"/>
      <c r="AD37" s="623" t="s">
        <v>200</v>
      </c>
      <c r="AE37" s="623"/>
      <c r="AF37" s="623"/>
      <c r="AG37" s="623"/>
      <c r="AH37" s="623"/>
      <c r="AI37" s="623"/>
      <c r="AJ37" s="623"/>
      <c r="AK37" s="623"/>
      <c r="AL37" s="587" t="s">
        <v>200</v>
      </c>
      <c r="AM37" s="353"/>
      <c r="AN37" s="353"/>
      <c r="AO37" s="624"/>
      <c r="AQ37" s="631" t="s">
        <v>409</v>
      </c>
      <c r="AR37" s="498"/>
      <c r="AS37" s="498"/>
      <c r="AT37" s="498"/>
      <c r="AU37" s="498"/>
      <c r="AV37" s="498"/>
      <c r="AW37" s="498"/>
      <c r="AX37" s="498"/>
      <c r="AY37" s="632"/>
      <c r="AZ37" s="585">
        <v>292180</v>
      </c>
      <c r="BA37" s="487"/>
      <c r="BB37" s="487"/>
      <c r="BC37" s="487"/>
      <c r="BD37" s="612"/>
      <c r="BE37" s="612"/>
      <c r="BF37" s="633"/>
      <c r="BG37" s="582" t="s">
        <v>412</v>
      </c>
      <c r="BH37" s="583"/>
      <c r="BI37" s="583"/>
      <c r="BJ37" s="583"/>
      <c r="BK37" s="583"/>
      <c r="BL37" s="583"/>
      <c r="BM37" s="583"/>
      <c r="BN37" s="583"/>
      <c r="BO37" s="583"/>
      <c r="BP37" s="583"/>
      <c r="BQ37" s="583"/>
      <c r="BR37" s="583"/>
      <c r="BS37" s="583"/>
      <c r="BT37" s="583"/>
      <c r="BU37" s="584"/>
      <c r="BV37" s="585">
        <v>86255</v>
      </c>
      <c r="BW37" s="487"/>
      <c r="BX37" s="487"/>
      <c r="BY37" s="487"/>
      <c r="BZ37" s="487"/>
      <c r="CA37" s="487"/>
      <c r="CB37" s="634"/>
      <c r="CD37" s="582" t="s">
        <v>158</v>
      </c>
      <c r="CE37" s="583"/>
      <c r="CF37" s="583"/>
      <c r="CG37" s="583"/>
      <c r="CH37" s="583"/>
      <c r="CI37" s="583"/>
      <c r="CJ37" s="583"/>
      <c r="CK37" s="583"/>
      <c r="CL37" s="583"/>
      <c r="CM37" s="583"/>
      <c r="CN37" s="583"/>
      <c r="CO37" s="583"/>
      <c r="CP37" s="583"/>
      <c r="CQ37" s="584"/>
      <c r="CR37" s="585">
        <v>1629053</v>
      </c>
      <c r="CS37" s="612"/>
      <c r="CT37" s="612"/>
      <c r="CU37" s="612"/>
      <c r="CV37" s="612"/>
      <c r="CW37" s="612"/>
      <c r="CX37" s="612"/>
      <c r="CY37" s="613"/>
      <c r="CZ37" s="587">
        <v>3.3</v>
      </c>
      <c r="DA37" s="614"/>
      <c r="DB37" s="614"/>
      <c r="DC37" s="615"/>
      <c r="DD37" s="589">
        <v>1609917</v>
      </c>
      <c r="DE37" s="612"/>
      <c r="DF37" s="612"/>
      <c r="DG37" s="612"/>
      <c r="DH37" s="612"/>
      <c r="DI37" s="612"/>
      <c r="DJ37" s="612"/>
      <c r="DK37" s="613"/>
      <c r="DL37" s="589">
        <v>1453102</v>
      </c>
      <c r="DM37" s="612"/>
      <c r="DN37" s="612"/>
      <c r="DO37" s="612"/>
      <c r="DP37" s="612"/>
      <c r="DQ37" s="612"/>
      <c r="DR37" s="612"/>
      <c r="DS37" s="612"/>
      <c r="DT37" s="612"/>
      <c r="DU37" s="612"/>
      <c r="DV37" s="613"/>
      <c r="DW37" s="587">
        <v>7.3</v>
      </c>
      <c r="DX37" s="614"/>
      <c r="DY37" s="614"/>
      <c r="DZ37" s="614"/>
      <c r="EA37" s="614"/>
      <c r="EB37" s="614"/>
      <c r="EC37" s="635"/>
    </row>
    <row r="38" spans="2:133" ht="11.25" customHeight="1" x14ac:dyDescent="0.15">
      <c r="B38" s="582" t="s">
        <v>399</v>
      </c>
      <c r="C38" s="583"/>
      <c r="D38" s="583"/>
      <c r="E38" s="583"/>
      <c r="F38" s="583"/>
      <c r="G38" s="583"/>
      <c r="H38" s="583"/>
      <c r="I38" s="583"/>
      <c r="J38" s="583"/>
      <c r="K38" s="583"/>
      <c r="L38" s="583"/>
      <c r="M38" s="583"/>
      <c r="N38" s="583"/>
      <c r="O38" s="583"/>
      <c r="P38" s="583"/>
      <c r="Q38" s="584"/>
      <c r="R38" s="585">
        <v>933403</v>
      </c>
      <c r="S38" s="487"/>
      <c r="T38" s="487"/>
      <c r="U38" s="487"/>
      <c r="V38" s="487"/>
      <c r="W38" s="487"/>
      <c r="X38" s="487"/>
      <c r="Y38" s="586"/>
      <c r="Z38" s="622">
        <v>1.8</v>
      </c>
      <c r="AA38" s="622"/>
      <c r="AB38" s="622"/>
      <c r="AC38" s="622"/>
      <c r="AD38" s="623">
        <v>1016</v>
      </c>
      <c r="AE38" s="623"/>
      <c r="AF38" s="623"/>
      <c r="AG38" s="623"/>
      <c r="AH38" s="623"/>
      <c r="AI38" s="623"/>
      <c r="AJ38" s="623"/>
      <c r="AK38" s="623"/>
      <c r="AL38" s="587">
        <v>0</v>
      </c>
      <c r="AM38" s="353"/>
      <c r="AN38" s="353"/>
      <c r="AO38" s="624"/>
      <c r="AQ38" s="631" t="s">
        <v>307</v>
      </c>
      <c r="AR38" s="498"/>
      <c r="AS38" s="498"/>
      <c r="AT38" s="498"/>
      <c r="AU38" s="498"/>
      <c r="AV38" s="498"/>
      <c r="AW38" s="498"/>
      <c r="AX38" s="498"/>
      <c r="AY38" s="632"/>
      <c r="AZ38" s="585">
        <v>39147</v>
      </c>
      <c r="BA38" s="487"/>
      <c r="BB38" s="487"/>
      <c r="BC38" s="487"/>
      <c r="BD38" s="612"/>
      <c r="BE38" s="612"/>
      <c r="BF38" s="633"/>
      <c r="BG38" s="582" t="s">
        <v>414</v>
      </c>
      <c r="BH38" s="583"/>
      <c r="BI38" s="583"/>
      <c r="BJ38" s="583"/>
      <c r="BK38" s="583"/>
      <c r="BL38" s="583"/>
      <c r="BM38" s="583"/>
      <c r="BN38" s="583"/>
      <c r="BO38" s="583"/>
      <c r="BP38" s="583"/>
      <c r="BQ38" s="583"/>
      <c r="BR38" s="583"/>
      <c r="BS38" s="583"/>
      <c r="BT38" s="583"/>
      <c r="BU38" s="584"/>
      <c r="BV38" s="585">
        <v>13561</v>
      </c>
      <c r="BW38" s="487"/>
      <c r="BX38" s="487"/>
      <c r="BY38" s="487"/>
      <c r="BZ38" s="487"/>
      <c r="CA38" s="487"/>
      <c r="CB38" s="634"/>
      <c r="CD38" s="582" t="s">
        <v>415</v>
      </c>
      <c r="CE38" s="583"/>
      <c r="CF38" s="583"/>
      <c r="CG38" s="583"/>
      <c r="CH38" s="583"/>
      <c r="CI38" s="583"/>
      <c r="CJ38" s="583"/>
      <c r="CK38" s="583"/>
      <c r="CL38" s="583"/>
      <c r="CM38" s="583"/>
      <c r="CN38" s="583"/>
      <c r="CO38" s="583"/>
      <c r="CP38" s="583"/>
      <c r="CQ38" s="584"/>
      <c r="CR38" s="585">
        <v>3283609</v>
      </c>
      <c r="CS38" s="487"/>
      <c r="CT38" s="487"/>
      <c r="CU38" s="487"/>
      <c r="CV38" s="487"/>
      <c r="CW38" s="487"/>
      <c r="CX38" s="487"/>
      <c r="CY38" s="586"/>
      <c r="CZ38" s="587">
        <v>6.7</v>
      </c>
      <c r="DA38" s="614"/>
      <c r="DB38" s="614"/>
      <c r="DC38" s="615"/>
      <c r="DD38" s="589">
        <v>2585736</v>
      </c>
      <c r="DE38" s="487"/>
      <c r="DF38" s="487"/>
      <c r="DG38" s="487"/>
      <c r="DH38" s="487"/>
      <c r="DI38" s="487"/>
      <c r="DJ38" s="487"/>
      <c r="DK38" s="586"/>
      <c r="DL38" s="589">
        <v>2287606</v>
      </c>
      <c r="DM38" s="487"/>
      <c r="DN38" s="487"/>
      <c r="DO38" s="487"/>
      <c r="DP38" s="487"/>
      <c r="DQ38" s="487"/>
      <c r="DR38" s="487"/>
      <c r="DS38" s="487"/>
      <c r="DT38" s="487"/>
      <c r="DU38" s="487"/>
      <c r="DV38" s="586"/>
      <c r="DW38" s="587">
        <v>11.4</v>
      </c>
      <c r="DX38" s="614"/>
      <c r="DY38" s="614"/>
      <c r="DZ38" s="614"/>
      <c r="EA38" s="614"/>
      <c r="EB38" s="614"/>
      <c r="EC38" s="635"/>
    </row>
    <row r="39" spans="2:133" ht="11.25" customHeight="1" x14ac:dyDescent="0.15">
      <c r="B39" s="582" t="s">
        <v>416</v>
      </c>
      <c r="C39" s="583"/>
      <c r="D39" s="583"/>
      <c r="E39" s="583"/>
      <c r="F39" s="583"/>
      <c r="G39" s="583"/>
      <c r="H39" s="583"/>
      <c r="I39" s="583"/>
      <c r="J39" s="583"/>
      <c r="K39" s="583"/>
      <c r="L39" s="583"/>
      <c r="M39" s="583"/>
      <c r="N39" s="583"/>
      <c r="O39" s="583"/>
      <c r="P39" s="583"/>
      <c r="Q39" s="584"/>
      <c r="R39" s="585">
        <v>3195400</v>
      </c>
      <c r="S39" s="487"/>
      <c r="T39" s="487"/>
      <c r="U39" s="487"/>
      <c r="V39" s="487"/>
      <c r="W39" s="487"/>
      <c r="X39" s="487"/>
      <c r="Y39" s="586"/>
      <c r="Z39" s="622">
        <v>6.2</v>
      </c>
      <c r="AA39" s="622"/>
      <c r="AB39" s="622"/>
      <c r="AC39" s="622"/>
      <c r="AD39" s="623" t="s">
        <v>200</v>
      </c>
      <c r="AE39" s="623"/>
      <c r="AF39" s="623"/>
      <c r="AG39" s="623"/>
      <c r="AH39" s="623"/>
      <c r="AI39" s="623"/>
      <c r="AJ39" s="623"/>
      <c r="AK39" s="623"/>
      <c r="AL39" s="587" t="s">
        <v>200</v>
      </c>
      <c r="AM39" s="353"/>
      <c r="AN39" s="353"/>
      <c r="AO39" s="624"/>
      <c r="AQ39" s="631" t="s">
        <v>417</v>
      </c>
      <c r="AR39" s="498"/>
      <c r="AS39" s="498"/>
      <c r="AT39" s="498"/>
      <c r="AU39" s="498"/>
      <c r="AV39" s="498"/>
      <c r="AW39" s="498"/>
      <c r="AX39" s="498"/>
      <c r="AY39" s="632"/>
      <c r="AZ39" s="585" t="s">
        <v>200</v>
      </c>
      <c r="BA39" s="487"/>
      <c r="BB39" s="487"/>
      <c r="BC39" s="487"/>
      <c r="BD39" s="612"/>
      <c r="BE39" s="612"/>
      <c r="BF39" s="633"/>
      <c r="BG39" s="582" t="s">
        <v>338</v>
      </c>
      <c r="BH39" s="583"/>
      <c r="BI39" s="583"/>
      <c r="BJ39" s="583"/>
      <c r="BK39" s="583"/>
      <c r="BL39" s="583"/>
      <c r="BM39" s="583"/>
      <c r="BN39" s="583"/>
      <c r="BO39" s="583"/>
      <c r="BP39" s="583"/>
      <c r="BQ39" s="583"/>
      <c r="BR39" s="583"/>
      <c r="BS39" s="583"/>
      <c r="BT39" s="583"/>
      <c r="BU39" s="584"/>
      <c r="BV39" s="585">
        <v>21400</v>
      </c>
      <c r="BW39" s="487"/>
      <c r="BX39" s="487"/>
      <c r="BY39" s="487"/>
      <c r="BZ39" s="487"/>
      <c r="CA39" s="487"/>
      <c r="CB39" s="634"/>
      <c r="CD39" s="582" t="s">
        <v>421</v>
      </c>
      <c r="CE39" s="583"/>
      <c r="CF39" s="583"/>
      <c r="CG39" s="583"/>
      <c r="CH39" s="583"/>
      <c r="CI39" s="583"/>
      <c r="CJ39" s="583"/>
      <c r="CK39" s="583"/>
      <c r="CL39" s="583"/>
      <c r="CM39" s="583"/>
      <c r="CN39" s="583"/>
      <c r="CO39" s="583"/>
      <c r="CP39" s="583"/>
      <c r="CQ39" s="584"/>
      <c r="CR39" s="585">
        <v>1807577</v>
      </c>
      <c r="CS39" s="612"/>
      <c r="CT39" s="612"/>
      <c r="CU39" s="612"/>
      <c r="CV39" s="612"/>
      <c r="CW39" s="612"/>
      <c r="CX39" s="612"/>
      <c r="CY39" s="613"/>
      <c r="CZ39" s="587">
        <v>3.7</v>
      </c>
      <c r="DA39" s="614"/>
      <c r="DB39" s="614"/>
      <c r="DC39" s="615"/>
      <c r="DD39" s="589">
        <v>1786280</v>
      </c>
      <c r="DE39" s="612"/>
      <c r="DF39" s="612"/>
      <c r="DG39" s="612"/>
      <c r="DH39" s="612"/>
      <c r="DI39" s="612"/>
      <c r="DJ39" s="612"/>
      <c r="DK39" s="613"/>
      <c r="DL39" s="589" t="s">
        <v>200</v>
      </c>
      <c r="DM39" s="612"/>
      <c r="DN39" s="612"/>
      <c r="DO39" s="612"/>
      <c r="DP39" s="612"/>
      <c r="DQ39" s="612"/>
      <c r="DR39" s="612"/>
      <c r="DS39" s="612"/>
      <c r="DT39" s="612"/>
      <c r="DU39" s="612"/>
      <c r="DV39" s="613"/>
      <c r="DW39" s="587" t="s">
        <v>200</v>
      </c>
      <c r="DX39" s="614"/>
      <c r="DY39" s="614"/>
      <c r="DZ39" s="614"/>
      <c r="EA39" s="614"/>
      <c r="EB39" s="614"/>
      <c r="EC39" s="635"/>
    </row>
    <row r="40" spans="2:133" ht="11.25" customHeight="1" x14ac:dyDescent="0.15">
      <c r="B40" s="582" t="s">
        <v>422</v>
      </c>
      <c r="C40" s="583"/>
      <c r="D40" s="583"/>
      <c r="E40" s="583"/>
      <c r="F40" s="583"/>
      <c r="G40" s="583"/>
      <c r="H40" s="583"/>
      <c r="I40" s="583"/>
      <c r="J40" s="583"/>
      <c r="K40" s="583"/>
      <c r="L40" s="583"/>
      <c r="M40" s="583"/>
      <c r="N40" s="583"/>
      <c r="O40" s="583"/>
      <c r="P40" s="583"/>
      <c r="Q40" s="584"/>
      <c r="R40" s="585" t="s">
        <v>200</v>
      </c>
      <c r="S40" s="487"/>
      <c r="T40" s="487"/>
      <c r="U40" s="487"/>
      <c r="V40" s="487"/>
      <c r="W40" s="487"/>
      <c r="X40" s="487"/>
      <c r="Y40" s="586"/>
      <c r="Z40" s="622" t="s">
        <v>200</v>
      </c>
      <c r="AA40" s="622"/>
      <c r="AB40" s="622"/>
      <c r="AC40" s="622"/>
      <c r="AD40" s="623" t="s">
        <v>200</v>
      </c>
      <c r="AE40" s="623"/>
      <c r="AF40" s="623"/>
      <c r="AG40" s="623"/>
      <c r="AH40" s="623"/>
      <c r="AI40" s="623"/>
      <c r="AJ40" s="623"/>
      <c r="AK40" s="623"/>
      <c r="AL40" s="587" t="s">
        <v>200</v>
      </c>
      <c r="AM40" s="353"/>
      <c r="AN40" s="353"/>
      <c r="AO40" s="624"/>
      <c r="AQ40" s="631" t="s">
        <v>423</v>
      </c>
      <c r="AR40" s="498"/>
      <c r="AS40" s="498"/>
      <c r="AT40" s="498"/>
      <c r="AU40" s="498"/>
      <c r="AV40" s="498"/>
      <c r="AW40" s="498"/>
      <c r="AX40" s="498"/>
      <c r="AY40" s="632"/>
      <c r="AZ40" s="585" t="s">
        <v>200</v>
      </c>
      <c r="BA40" s="487"/>
      <c r="BB40" s="487"/>
      <c r="BC40" s="487"/>
      <c r="BD40" s="612"/>
      <c r="BE40" s="612"/>
      <c r="BF40" s="633"/>
      <c r="BG40" s="630" t="s">
        <v>425</v>
      </c>
      <c r="BH40" s="444"/>
      <c r="BI40" s="444"/>
      <c r="BJ40" s="444"/>
      <c r="BK40" s="444"/>
      <c r="BL40" s="7"/>
      <c r="BM40" s="583" t="s">
        <v>426</v>
      </c>
      <c r="BN40" s="583"/>
      <c r="BO40" s="583"/>
      <c r="BP40" s="583"/>
      <c r="BQ40" s="583"/>
      <c r="BR40" s="583"/>
      <c r="BS40" s="583"/>
      <c r="BT40" s="583"/>
      <c r="BU40" s="584"/>
      <c r="BV40" s="585">
        <v>96</v>
      </c>
      <c r="BW40" s="487"/>
      <c r="BX40" s="487"/>
      <c r="BY40" s="487"/>
      <c r="BZ40" s="487"/>
      <c r="CA40" s="487"/>
      <c r="CB40" s="634"/>
      <c r="CD40" s="582" t="s">
        <v>371</v>
      </c>
      <c r="CE40" s="583"/>
      <c r="CF40" s="583"/>
      <c r="CG40" s="583"/>
      <c r="CH40" s="583"/>
      <c r="CI40" s="583"/>
      <c r="CJ40" s="583"/>
      <c r="CK40" s="583"/>
      <c r="CL40" s="583"/>
      <c r="CM40" s="583"/>
      <c r="CN40" s="583"/>
      <c r="CO40" s="583"/>
      <c r="CP40" s="583"/>
      <c r="CQ40" s="584"/>
      <c r="CR40" s="585">
        <v>342573</v>
      </c>
      <c r="CS40" s="487"/>
      <c r="CT40" s="487"/>
      <c r="CU40" s="487"/>
      <c r="CV40" s="487"/>
      <c r="CW40" s="487"/>
      <c r="CX40" s="487"/>
      <c r="CY40" s="586"/>
      <c r="CZ40" s="587">
        <v>0.7</v>
      </c>
      <c r="DA40" s="614"/>
      <c r="DB40" s="614"/>
      <c r="DC40" s="615"/>
      <c r="DD40" s="589">
        <v>34873</v>
      </c>
      <c r="DE40" s="487"/>
      <c r="DF40" s="487"/>
      <c r="DG40" s="487"/>
      <c r="DH40" s="487"/>
      <c r="DI40" s="487"/>
      <c r="DJ40" s="487"/>
      <c r="DK40" s="586"/>
      <c r="DL40" s="589" t="s">
        <v>200</v>
      </c>
      <c r="DM40" s="487"/>
      <c r="DN40" s="487"/>
      <c r="DO40" s="487"/>
      <c r="DP40" s="487"/>
      <c r="DQ40" s="487"/>
      <c r="DR40" s="487"/>
      <c r="DS40" s="487"/>
      <c r="DT40" s="487"/>
      <c r="DU40" s="487"/>
      <c r="DV40" s="586"/>
      <c r="DW40" s="587" t="s">
        <v>200</v>
      </c>
      <c r="DX40" s="614"/>
      <c r="DY40" s="614"/>
      <c r="DZ40" s="614"/>
      <c r="EA40" s="614"/>
      <c r="EB40" s="614"/>
      <c r="EC40" s="635"/>
    </row>
    <row r="41" spans="2:133" ht="11.25" customHeight="1" x14ac:dyDescent="0.15">
      <c r="B41" s="582" t="s">
        <v>427</v>
      </c>
      <c r="C41" s="583"/>
      <c r="D41" s="583"/>
      <c r="E41" s="583"/>
      <c r="F41" s="583"/>
      <c r="G41" s="583"/>
      <c r="H41" s="583"/>
      <c r="I41" s="583"/>
      <c r="J41" s="583"/>
      <c r="K41" s="583"/>
      <c r="L41" s="583"/>
      <c r="M41" s="583"/>
      <c r="N41" s="583"/>
      <c r="O41" s="583"/>
      <c r="P41" s="583"/>
      <c r="Q41" s="584"/>
      <c r="R41" s="585" t="s">
        <v>200</v>
      </c>
      <c r="S41" s="487"/>
      <c r="T41" s="487"/>
      <c r="U41" s="487"/>
      <c r="V41" s="487"/>
      <c r="W41" s="487"/>
      <c r="X41" s="487"/>
      <c r="Y41" s="586"/>
      <c r="Z41" s="622" t="s">
        <v>200</v>
      </c>
      <c r="AA41" s="622"/>
      <c r="AB41" s="622"/>
      <c r="AC41" s="622"/>
      <c r="AD41" s="623" t="s">
        <v>200</v>
      </c>
      <c r="AE41" s="623"/>
      <c r="AF41" s="623"/>
      <c r="AG41" s="623"/>
      <c r="AH41" s="623"/>
      <c r="AI41" s="623"/>
      <c r="AJ41" s="623"/>
      <c r="AK41" s="623"/>
      <c r="AL41" s="587" t="s">
        <v>200</v>
      </c>
      <c r="AM41" s="353"/>
      <c r="AN41" s="353"/>
      <c r="AO41" s="624"/>
      <c r="AQ41" s="631" t="s">
        <v>428</v>
      </c>
      <c r="AR41" s="498"/>
      <c r="AS41" s="498"/>
      <c r="AT41" s="498"/>
      <c r="AU41" s="498"/>
      <c r="AV41" s="498"/>
      <c r="AW41" s="498"/>
      <c r="AX41" s="498"/>
      <c r="AY41" s="632"/>
      <c r="AZ41" s="585">
        <v>947302</v>
      </c>
      <c r="BA41" s="487"/>
      <c r="BB41" s="487"/>
      <c r="BC41" s="487"/>
      <c r="BD41" s="612"/>
      <c r="BE41" s="612"/>
      <c r="BF41" s="633"/>
      <c r="BG41" s="630"/>
      <c r="BH41" s="444"/>
      <c r="BI41" s="444"/>
      <c r="BJ41" s="444"/>
      <c r="BK41" s="444"/>
      <c r="BL41" s="7"/>
      <c r="BM41" s="583" t="s">
        <v>343</v>
      </c>
      <c r="BN41" s="583"/>
      <c r="BO41" s="583"/>
      <c r="BP41" s="583"/>
      <c r="BQ41" s="583"/>
      <c r="BR41" s="583"/>
      <c r="BS41" s="583"/>
      <c r="BT41" s="583"/>
      <c r="BU41" s="584"/>
      <c r="BV41" s="585">
        <v>2</v>
      </c>
      <c r="BW41" s="487"/>
      <c r="BX41" s="487"/>
      <c r="BY41" s="487"/>
      <c r="BZ41" s="487"/>
      <c r="CA41" s="487"/>
      <c r="CB41" s="634"/>
      <c r="CD41" s="582" t="s">
        <v>288</v>
      </c>
      <c r="CE41" s="583"/>
      <c r="CF41" s="583"/>
      <c r="CG41" s="583"/>
      <c r="CH41" s="583"/>
      <c r="CI41" s="583"/>
      <c r="CJ41" s="583"/>
      <c r="CK41" s="583"/>
      <c r="CL41" s="583"/>
      <c r="CM41" s="583"/>
      <c r="CN41" s="583"/>
      <c r="CO41" s="583"/>
      <c r="CP41" s="583"/>
      <c r="CQ41" s="584"/>
      <c r="CR41" s="585" t="s">
        <v>200</v>
      </c>
      <c r="CS41" s="612"/>
      <c r="CT41" s="612"/>
      <c r="CU41" s="612"/>
      <c r="CV41" s="612"/>
      <c r="CW41" s="612"/>
      <c r="CX41" s="612"/>
      <c r="CY41" s="613"/>
      <c r="CZ41" s="587" t="s">
        <v>200</v>
      </c>
      <c r="DA41" s="614"/>
      <c r="DB41" s="614"/>
      <c r="DC41" s="615"/>
      <c r="DD41" s="589" t="s">
        <v>200</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429</v>
      </c>
      <c r="C42" s="583"/>
      <c r="D42" s="583"/>
      <c r="E42" s="583"/>
      <c r="F42" s="583"/>
      <c r="G42" s="583"/>
      <c r="H42" s="583"/>
      <c r="I42" s="583"/>
      <c r="J42" s="583"/>
      <c r="K42" s="583"/>
      <c r="L42" s="583"/>
      <c r="M42" s="583"/>
      <c r="N42" s="583"/>
      <c r="O42" s="583"/>
      <c r="P42" s="583"/>
      <c r="Q42" s="584"/>
      <c r="R42" s="585">
        <v>1075900</v>
      </c>
      <c r="S42" s="487"/>
      <c r="T42" s="487"/>
      <c r="U42" s="487"/>
      <c r="V42" s="487"/>
      <c r="W42" s="487"/>
      <c r="X42" s="487"/>
      <c r="Y42" s="586"/>
      <c r="Z42" s="622">
        <v>2.1</v>
      </c>
      <c r="AA42" s="622"/>
      <c r="AB42" s="622"/>
      <c r="AC42" s="622"/>
      <c r="AD42" s="623" t="s">
        <v>200</v>
      </c>
      <c r="AE42" s="623"/>
      <c r="AF42" s="623"/>
      <c r="AG42" s="623"/>
      <c r="AH42" s="623"/>
      <c r="AI42" s="623"/>
      <c r="AJ42" s="623"/>
      <c r="AK42" s="623"/>
      <c r="AL42" s="587" t="s">
        <v>200</v>
      </c>
      <c r="AM42" s="353"/>
      <c r="AN42" s="353"/>
      <c r="AO42" s="624"/>
      <c r="AQ42" s="625" t="s">
        <v>431</v>
      </c>
      <c r="AR42" s="626"/>
      <c r="AS42" s="626"/>
      <c r="AT42" s="626"/>
      <c r="AU42" s="626"/>
      <c r="AV42" s="626"/>
      <c r="AW42" s="626"/>
      <c r="AX42" s="626"/>
      <c r="AY42" s="627"/>
      <c r="AZ42" s="599">
        <v>2336307</v>
      </c>
      <c r="BA42" s="616"/>
      <c r="BB42" s="616"/>
      <c r="BC42" s="616"/>
      <c r="BD42" s="600"/>
      <c r="BE42" s="600"/>
      <c r="BF42" s="628"/>
      <c r="BG42" s="383"/>
      <c r="BH42" s="384"/>
      <c r="BI42" s="384"/>
      <c r="BJ42" s="384"/>
      <c r="BK42" s="384"/>
      <c r="BL42" s="23"/>
      <c r="BM42" s="597" t="s">
        <v>432</v>
      </c>
      <c r="BN42" s="597"/>
      <c r="BO42" s="597"/>
      <c r="BP42" s="597"/>
      <c r="BQ42" s="597"/>
      <c r="BR42" s="597"/>
      <c r="BS42" s="597"/>
      <c r="BT42" s="597"/>
      <c r="BU42" s="598"/>
      <c r="BV42" s="599">
        <v>302</v>
      </c>
      <c r="BW42" s="616"/>
      <c r="BX42" s="616"/>
      <c r="BY42" s="616"/>
      <c r="BZ42" s="616"/>
      <c r="CA42" s="616"/>
      <c r="CB42" s="629"/>
      <c r="CD42" s="582" t="s">
        <v>280</v>
      </c>
      <c r="CE42" s="583"/>
      <c r="CF42" s="583"/>
      <c r="CG42" s="583"/>
      <c r="CH42" s="583"/>
      <c r="CI42" s="583"/>
      <c r="CJ42" s="583"/>
      <c r="CK42" s="583"/>
      <c r="CL42" s="583"/>
      <c r="CM42" s="583"/>
      <c r="CN42" s="583"/>
      <c r="CO42" s="583"/>
      <c r="CP42" s="583"/>
      <c r="CQ42" s="584"/>
      <c r="CR42" s="585">
        <v>5731317</v>
      </c>
      <c r="CS42" s="487"/>
      <c r="CT42" s="487"/>
      <c r="CU42" s="487"/>
      <c r="CV42" s="487"/>
      <c r="CW42" s="487"/>
      <c r="CX42" s="487"/>
      <c r="CY42" s="586"/>
      <c r="CZ42" s="587">
        <v>11.7</v>
      </c>
      <c r="DA42" s="353"/>
      <c r="DB42" s="353"/>
      <c r="DC42" s="588"/>
      <c r="DD42" s="589">
        <v>1839318</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430</v>
      </c>
      <c r="C43" s="597"/>
      <c r="D43" s="597"/>
      <c r="E43" s="597"/>
      <c r="F43" s="597"/>
      <c r="G43" s="597"/>
      <c r="H43" s="597"/>
      <c r="I43" s="597"/>
      <c r="J43" s="597"/>
      <c r="K43" s="597"/>
      <c r="L43" s="597"/>
      <c r="M43" s="597"/>
      <c r="N43" s="597"/>
      <c r="O43" s="597"/>
      <c r="P43" s="597"/>
      <c r="Q43" s="598"/>
      <c r="R43" s="599">
        <v>51322562</v>
      </c>
      <c r="S43" s="616"/>
      <c r="T43" s="616"/>
      <c r="U43" s="616"/>
      <c r="V43" s="616"/>
      <c r="W43" s="616"/>
      <c r="X43" s="616"/>
      <c r="Y43" s="617"/>
      <c r="Z43" s="618">
        <v>100</v>
      </c>
      <c r="AA43" s="618"/>
      <c r="AB43" s="618"/>
      <c r="AC43" s="618"/>
      <c r="AD43" s="619">
        <v>18964172</v>
      </c>
      <c r="AE43" s="619"/>
      <c r="AF43" s="619"/>
      <c r="AG43" s="619"/>
      <c r="AH43" s="619"/>
      <c r="AI43" s="619"/>
      <c r="AJ43" s="619"/>
      <c r="AK43" s="619"/>
      <c r="AL43" s="602">
        <v>100</v>
      </c>
      <c r="AM43" s="620"/>
      <c r="AN43" s="620"/>
      <c r="AO43" s="621"/>
      <c r="CD43" s="582" t="s">
        <v>81</v>
      </c>
      <c r="CE43" s="583"/>
      <c r="CF43" s="583"/>
      <c r="CG43" s="583"/>
      <c r="CH43" s="583"/>
      <c r="CI43" s="583"/>
      <c r="CJ43" s="583"/>
      <c r="CK43" s="583"/>
      <c r="CL43" s="583"/>
      <c r="CM43" s="583"/>
      <c r="CN43" s="583"/>
      <c r="CO43" s="583"/>
      <c r="CP43" s="583"/>
      <c r="CQ43" s="584"/>
      <c r="CR43" s="585">
        <v>139719</v>
      </c>
      <c r="CS43" s="612"/>
      <c r="CT43" s="612"/>
      <c r="CU43" s="612"/>
      <c r="CV43" s="612"/>
      <c r="CW43" s="612"/>
      <c r="CX43" s="612"/>
      <c r="CY43" s="613"/>
      <c r="CZ43" s="587">
        <v>0.3</v>
      </c>
      <c r="DA43" s="614"/>
      <c r="DB43" s="614"/>
      <c r="DC43" s="615"/>
      <c r="DD43" s="589">
        <v>139719</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177</v>
      </c>
      <c r="CE44" s="390"/>
      <c r="CF44" s="582" t="s">
        <v>433</v>
      </c>
      <c r="CG44" s="583"/>
      <c r="CH44" s="583"/>
      <c r="CI44" s="583"/>
      <c r="CJ44" s="583"/>
      <c r="CK44" s="583"/>
      <c r="CL44" s="583"/>
      <c r="CM44" s="583"/>
      <c r="CN44" s="583"/>
      <c r="CO44" s="583"/>
      <c r="CP44" s="583"/>
      <c r="CQ44" s="584"/>
      <c r="CR44" s="585">
        <v>5731317</v>
      </c>
      <c r="CS44" s="487"/>
      <c r="CT44" s="487"/>
      <c r="CU44" s="487"/>
      <c r="CV44" s="487"/>
      <c r="CW44" s="487"/>
      <c r="CX44" s="487"/>
      <c r="CY44" s="586"/>
      <c r="CZ44" s="587">
        <v>11.7</v>
      </c>
      <c r="DA44" s="353"/>
      <c r="DB44" s="353"/>
      <c r="DC44" s="588"/>
      <c r="DD44" s="589">
        <v>1839318</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434</v>
      </c>
      <c r="CG45" s="583"/>
      <c r="CH45" s="583"/>
      <c r="CI45" s="583"/>
      <c r="CJ45" s="583"/>
      <c r="CK45" s="583"/>
      <c r="CL45" s="583"/>
      <c r="CM45" s="583"/>
      <c r="CN45" s="583"/>
      <c r="CO45" s="583"/>
      <c r="CP45" s="583"/>
      <c r="CQ45" s="584"/>
      <c r="CR45" s="585">
        <v>2768196</v>
      </c>
      <c r="CS45" s="612"/>
      <c r="CT45" s="612"/>
      <c r="CU45" s="612"/>
      <c r="CV45" s="612"/>
      <c r="CW45" s="612"/>
      <c r="CX45" s="612"/>
      <c r="CY45" s="613"/>
      <c r="CZ45" s="587">
        <v>5.6</v>
      </c>
      <c r="DA45" s="614"/>
      <c r="DB45" s="614"/>
      <c r="DC45" s="615"/>
      <c r="DD45" s="589">
        <v>171457</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393</v>
      </c>
      <c r="CG46" s="583"/>
      <c r="CH46" s="583"/>
      <c r="CI46" s="583"/>
      <c r="CJ46" s="583"/>
      <c r="CK46" s="583"/>
      <c r="CL46" s="583"/>
      <c r="CM46" s="583"/>
      <c r="CN46" s="583"/>
      <c r="CO46" s="583"/>
      <c r="CP46" s="583"/>
      <c r="CQ46" s="584"/>
      <c r="CR46" s="585">
        <v>2605619</v>
      </c>
      <c r="CS46" s="487"/>
      <c r="CT46" s="487"/>
      <c r="CU46" s="487"/>
      <c r="CV46" s="487"/>
      <c r="CW46" s="487"/>
      <c r="CX46" s="487"/>
      <c r="CY46" s="586"/>
      <c r="CZ46" s="587">
        <v>5.3</v>
      </c>
      <c r="DA46" s="353"/>
      <c r="DB46" s="353"/>
      <c r="DC46" s="588"/>
      <c r="DD46" s="589">
        <v>1520459</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268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436</v>
      </c>
      <c r="CG47" s="583"/>
      <c r="CH47" s="583"/>
      <c r="CI47" s="583"/>
      <c r="CJ47" s="583"/>
      <c r="CK47" s="583"/>
      <c r="CL47" s="583"/>
      <c r="CM47" s="583"/>
      <c r="CN47" s="583"/>
      <c r="CO47" s="583"/>
      <c r="CP47" s="583"/>
      <c r="CQ47" s="584"/>
      <c r="CR47" s="585" t="s">
        <v>200</v>
      </c>
      <c r="CS47" s="612"/>
      <c r="CT47" s="612"/>
      <c r="CU47" s="612"/>
      <c r="CV47" s="612"/>
      <c r="CW47" s="612"/>
      <c r="CX47" s="612"/>
      <c r="CY47" s="613"/>
      <c r="CZ47" s="587" t="s">
        <v>200</v>
      </c>
      <c r="DA47" s="614"/>
      <c r="DB47" s="614"/>
      <c r="DC47" s="615"/>
      <c r="DD47" s="589" t="s">
        <v>200</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437</v>
      </c>
      <c r="CG48" s="583"/>
      <c r="CH48" s="583"/>
      <c r="CI48" s="583"/>
      <c r="CJ48" s="583"/>
      <c r="CK48" s="583"/>
      <c r="CL48" s="583"/>
      <c r="CM48" s="583"/>
      <c r="CN48" s="583"/>
      <c r="CO48" s="583"/>
      <c r="CP48" s="583"/>
      <c r="CQ48" s="584"/>
      <c r="CR48" s="585" t="s">
        <v>200</v>
      </c>
      <c r="CS48" s="487"/>
      <c r="CT48" s="487"/>
      <c r="CU48" s="487"/>
      <c r="CV48" s="487"/>
      <c r="CW48" s="487"/>
      <c r="CX48" s="487"/>
      <c r="CY48" s="586"/>
      <c r="CZ48" s="587" t="s">
        <v>200</v>
      </c>
      <c r="DA48" s="353"/>
      <c r="DB48" s="353"/>
      <c r="DC48" s="588"/>
      <c r="DD48" s="589" t="s">
        <v>200</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191</v>
      </c>
      <c r="CE49" s="597"/>
      <c r="CF49" s="597"/>
      <c r="CG49" s="597"/>
      <c r="CH49" s="597"/>
      <c r="CI49" s="597"/>
      <c r="CJ49" s="597"/>
      <c r="CK49" s="597"/>
      <c r="CL49" s="597"/>
      <c r="CM49" s="597"/>
      <c r="CN49" s="597"/>
      <c r="CO49" s="597"/>
      <c r="CP49" s="597"/>
      <c r="CQ49" s="598"/>
      <c r="CR49" s="599">
        <v>49184168</v>
      </c>
      <c r="CS49" s="600"/>
      <c r="CT49" s="600"/>
      <c r="CU49" s="600"/>
      <c r="CV49" s="600"/>
      <c r="CW49" s="600"/>
      <c r="CX49" s="600"/>
      <c r="CY49" s="601"/>
      <c r="CZ49" s="602">
        <v>100</v>
      </c>
      <c r="DA49" s="603"/>
      <c r="DB49" s="603"/>
      <c r="DC49" s="604"/>
      <c r="DD49" s="605">
        <v>23349884</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LKaR1jTB2J0WS3OSzSSMl3G/IAxwpphUmmYUUlck+xe3NyCBfXMj0NOE2qqr7I3/uChSuHYgIcORovg/HJXo9A==" saltValue="MPQm0nnlfXb80mwnxG5Q3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5"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291</v>
      </c>
      <c r="DK2" s="1015"/>
      <c r="DL2" s="1015"/>
      <c r="DM2" s="1015"/>
      <c r="DN2" s="1015"/>
      <c r="DO2" s="1016"/>
      <c r="DP2" s="70"/>
      <c r="DQ2" s="1014" t="s">
        <v>302</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204</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439</v>
      </c>
      <c r="B5" s="694"/>
      <c r="C5" s="694"/>
      <c r="D5" s="694"/>
      <c r="E5" s="694"/>
      <c r="F5" s="694"/>
      <c r="G5" s="694"/>
      <c r="H5" s="694"/>
      <c r="I5" s="694"/>
      <c r="J5" s="694"/>
      <c r="K5" s="694"/>
      <c r="L5" s="694"/>
      <c r="M5" s="694"/>
      <c r="N5" s="694"/>
      <c r="O5" s="694"/>
      <c r="P5" s="695"/>
      <c r="Q5" s="685" t="s">
        <v>180</v>
      </c>
      <c r="R5" s="686"/>
      <c r="S5" s="686"/>
      <c r="T5" s="686"/>
      <c r="U5" s="687"/>
      <c r="V5" s="685" t="s">
        <v>440</v>
      </c>
      <c r="W5" s="686"/>
      <c r="X5" s="686"/>
      <c r="Y5" s="686"/>
      <c r="Z5" s="687"/>
      <c r="AA5" s="685" t="s">
        <v>441</v>
      </c>
      <c r="AB5" s="686"/>
      <c r="AC5" s="686"/>
      <c r="AD5" s="686"/>
      <c r="AE5" s="686"/>
      <c r="AF5" s="769" t="s">
        <v>178</v>
      </c>
      <c r="AG5" s="686"/>
      <c r="AH5" s="686"/>
      <c r="AI5" s="686"/>
      <c r="AJ5" s="691"/>
      <c r="AK5" s="686" t="s">
        <v>442</v>
      </c>
      <c r="AL5" s="686"/>
      <c r="AM5" s="686"/>
      <c r="AN5" s="686"/>
      <c r="AO5" s="687"/>
      <c r="AP5" s="685" t="s">
        <v>443</v>
      </c>
      <c r="AQ5" s="686"/>
      <c r="AR5" s="686"/>
      <c r="AS5" s="686"/>
      <c r="AT5" s="687"/>
      <c r="AU5" s="685" t="s">
        <v>445</v>
      </c>
      <c r="AV5" s="686"/>
      <c r="AW5" s="686"/>
      <c r="AX5" s="686"/>
      <c r="AY5" s="691"/>
      <c r="AZ5" s="73"/>
      <c r="BA5" s="73"/>
      <c r="BB5" s="73"/>
      <c r="BC5" s="73"/>
      <c r="BD5" s="73"/>
      <c r="BE5" s="85"/>
      <c r="BF5" s="85"/>
      <c r="BG5" s="85"/>
      <c r="BH5" s="85"/>
      <c r="BI5" s="85"/>
      <c r="BJ5" s="85"/>
      <c r="BK5" s="85"/>
      <c r="BL5" s="85"/>
      <c r="BM5" s="85"/>
      <c r="BN5" s="85"/>
      <c r="BO5" s="85"/>
      <c r="BP5" s="85"/>
      <c r="BQ5" s="693" t="s">
        <v>446</v>
      </c>
      <c r="BR5" s="694"/>
      <c r="BS5" s="694"/>
      <c r="BT5" s="694"/>
      <c r="BU5" s="694"/>
      <c r="BV5" s="694"/>
      <c r="BW5" s="694"/>
      <c r="BX5" s="694"/>
      <c r="BY5" s="694"/>
      <c r="BZ5" s="694"/>
      <c r="CA5" s="694"/>
      <c r="CB5" s="694"/>
      <c r="CC5" s="694"/>
      <c r="CD5" s="694"/>
      <c r="CE5" s="694"/>
      <c r="CF5" s="694"/>
      <c r="CG5" s="695"/>
      <c r="CH5" s="685" t="s">
        <v>368</v>
      </c>
      <c r="CI5" s="686"/>
      <c r="CJ5" s="686"/>
      <c r="CK5" s="686"/>
      <c r="CL5" s="687"/>
      <c r="CM5" s="685" t="s">
        <v>320</v>
      </c>
      <c r="CN5" s="686"/>
      <c r="CO5" s="686"/>
      <c r="CP5" s="686"/>
      <c r="CQ5" s="687"/>
      <c r="CR5" s="685" t="s">
        <v>244</v>
      </c>
      <c r="CS5" s="686"/>
      <c r="CT5" s="686"/>
      <c r="CU5" s="686"/>
      <c r="CV5" s="687"/>
      <c r="CW5" s="685" t="s">
        <v>53</v>
      </c>
      <c r="CX5" s="686"/>
      <c r="CY5" s="686"/>
      <c r="CZ5" s="686"/>
      <c r="DA5" s="687"/>
      <c r="DB5" s="685" t="s">
        <v>449</v>
      </c>
      <c r="DC5" s="686"/>
      <c r="DD5" s="686"/>
      <c r="DE5" s="686"/>
      <c r="DF5" s="687"/>
      <c r="DG5" s="1026" t="s">
        <v>242</v>
      </c>
      <c r="DH5" s="1027"/>
      <c r="DI5" s="1027"/>
      <c r="DJ5" s="1027"/>
      <c r="DK5" s="1028"/>
      <c r="DL5" s="1026" t="s">
        <v>451</v>
      </c>
      <c r="DM5" s="1027"/>
      <c r="DN5" s="1027"/>
      <c r="DO5" s="1027"/>
      <c r="DP5" s="1028"/>
      <c r="DQ5" s="685" t="s">
        <v>453</v>
      </c>
      <c r="DR5" s="686"/>
      <c r="DS5" s="686"/>
      <c r="DT5" s="686"/>
      <c r="DU5" s="687"/>
      <c r="DV5" s="685" t="s">
        <v>445</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261</v>
      </c>
      <c r="C7" s="969"/>
      <c r="D7" s="969"/>
      <c r="E7" s="969"/>
      <c r="F7" s="969"/>
      <c r="G7" s="969"/>
      <c r="H7" s="969"/>
      <c r="I7" s="969"/>
      <c r="J7" s="969"/>
      <c r="K7" s="969"/>
      <c r="L7" s="969"/>
      <c r="M7" s="969"/>
      <c r="N7" s="969"/>
      <c r="O7" s="969"/>
      <c r="P7" s="970"/>
      <c r="Q7" s="971">
        <v>51323</v>
      </c>
      <c r="R7" s="972"/>
      <c r="S7" s="972"/>
      <c r="T7" s="972"/>
      <c r="U7" s="972"/>
      <c r="V7" s="972">
        <v>49184</v>
      </c>
      <c r="W7" s="972"/>
      <c r="X7" s="972"/>
      <c r="Y7" s="972"/>
      <c r="Z7" s="972"/>
      <c r="AA7" s="972">
        <v>2138</v>
      </c>
      <c r="AB7" s="972"/>
      <c r="AC7" s="972"/>
      <c r="AD7" s="972"/>
      <c r="AE7" s="1017"/>
      <c r="AF7" s="1018">
        <v>1224</v>
      </c>
      <c r="AG7" s="1019"/>
      <c r="AH7" s="1019"/>
      <c r="AI7" s="1019"/>
      <c r="AJ7" s="1020"/>
      <c r="AK7" s="1021">
        <v>884</v>
      </c>
      <c r="AL7" s="972"/>
      <c r="AM7" s="972"/>
      <c r="AN7" s="972"/>
      <c r="AO7" s="972"/>
      <c r="AP7" s="972">
        <v>27750</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541</v>
      </c>
      <c r="BT7" s="969"/>
      <c r="BU7" s="969"/>
      <c r="BV7" s="969"/>
      <c r="BW7" s="969"/>
      <c r="BX7" s="969"/>
      <c r="BY7" s="969"/>
      <c r="BZ7" s="969"/>
      <c r="CA7" s="969"/>
      <c r="CB7" s="969"/>
      <c r="CC7" s="969"/>
      <c r="CD7" s="969"/>
      <c r="CE7" s="969"/>
      <c r="CF7" s="969"/>
      <c r="CG7" s="970"/>
      <c r="CH7" s="1022">
        <v>1</v>
      </c>
      <c r="CI7" s="1023"/>
      <c r="CJ7" s="1023"/>
      <c r="CK7" s="1023"/>
      <c r="CL7" s="1024"/>
      <c r="CM7" s="1022">
        <v>278</v>
      </c>
      <c r="CN7" s="1023"/>
      <c r="CO7" s="1023"/>
      <c r="CP7" s="1023"/>
      <c r="CQ7" s="1024"/>
      <c r="CR7" s="1022">
        <v>5</v>
      </c>
      <c r="CS7" s="1023"/>
      <c r="CT7" s="1023"/>
      <c r="CU7" s="1023"/>
      <c r="CV7" s="1024"/>
      <c r="CW7" s="1022" t="s">
        <v>200</v>
      </c>
      <c r="CX7" s="1023"/>
      <c r="CY7" s="1023"/>
      <c r="CZ7" s="1023"/>
      <c r="DA7" s="1024"/>
      <c r="DB7" s="1022" t="s">
        <v>200</v>
      </c>
      <c r="DC7" s="1023"/>
      <c r="DD7" s="1023"/>
      <c r="DE7" s="1023"/>
      <c r="DF7" s="1024"/>
      <c r="DG7" s="1022" t="s">
        <v>200</v>
      </c>
      <c r="DH7" s="1023"/>
      <c r="DI7" s="1023"/>
      <c r="DJ7" s="1023"/>
      <c r="DK7" s="1024"/>
      <c r="DL7" s="1022"/>
      <c r="DM7" s="1023"/>
      <c r="DN7" s="1023"/>
      <c r="DO7" s="1023"/>
      <c r="DP7" s="1024"/>
      <c r="DQ7" s="1022"/>
      <c r="DR7" s="1023"/>
      <c r="DS7" s="1023"/>
      <c r="DT7" s="1023"/>
      <c r="DU7" s="1024"/>
      <c r="DV7" s="968"/>
      <c r="DW7" s="969"/>
      <c r="DX7" s="969"/>
      <c r="DY7" s="969"/>
      <c r="DZ7" s="1025"/>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c r="BT8" s="958"/>
      <c r="BU8" s="958"/>
      <c r="BV8" s="958"/>
      <c r="BW8" s="958"/>
      <c r="BX8" s="958"/>
      <c r="BY8" s="958"/>
      <c r="BZ8" s="958"/>
      <c r="CA8" s="958"/>
      <c r="CB8" s="958"/>
      <c r="CC8" s="958"/>
      <c r="CD8" s="958"/>
      <c r="CE8" s="958"/>
      <c r="CF8" s="958"/>
      <c r="CG8" s="959"/>
      <c r="CH8" s="964"/>
      <c r="CI8" s="965"/>
      <c r="CJ8" s="965"/>
      <c r="CK8" s="965"/>
      <c r="CL8" s="975"/>
      <c r="CM8" s="964"/>
      <c r="CN8" s="965"/>
      <c r="CO8" s="965"/>
      <c r="CP8" s="965"/>
      <c r="CQ8" s="975"/>
      <c r="CR8" s="964"/>
      <c r="CS8" s="965"/>
      <c r="CT8" s="965"/>
      <c r="CU8" s="965"/>
      <c r="CV8" s="975"/>
      <c r="CW8" s="964"/>
      <c r="CX8" s="965"/>
      <c r="CY8" s="965"/>
      <c r="CZ8" s="965"/>
      <c r="DA8" s="975"/>
      <c r="DB8" s="964"/>
      <c r="DC8" s="965"/>
      <c r="DD8" s="965"/>
      <c r="DE8" s="965"/>
      <c r="DF8" s="975"/>
      <c r="DG8" s="964"/>
      <c r="DH8" s="965"/>
      <c r="DI8" s="965"/>
      <c r="DJ8" s="965"/>
      <c r="DK8" s="975"/>
      <c r="DL8" s="964"/>
      <c r="DM8" s="965"/>
      <c r="DN8" s="965"/>
      <c r="DO8" s="965"/>
      <c r="DP8" s="975"/>
      <c r="DQ8" s="964"/>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c r="BT9" s="958"/>
      <c r="BU9" s="958"/>
      <c r="BV9" s="958"/>
      <c r="BW9" s="958"/>
      <c r="BX9" s="958"/>
      <c r="BY9" s="958"/>
      <c r="BZ9" s="958"/>
      <c r="CA9" s="958"/>
      <c r="CB9" s="958"/>
      <c r="CC9" s="958"/>
      <c r="CD9" s="958"/>
      <c r="CE9" s="958"/>
      <c r="CF9" s="958"/>
      <c r="CG9" s="959"/>
      <c r="CH9" s="964"/>
      <c r="CI9" s="965"/>
      <c r="CJ9" s="965"/>
      <c r="CK9" s="965"/>
      <c r="CL9" s="975"/>
      <c r="CM9" s="964"/>
      <c r="CN9" s="965"/>
      <c r="CO9" s="965"/>
      <c r="CP9" s="965"/>
      <c r="CQ9" s="975"/>
      <c r="CR9" s="964"/>
      <c r="CS9" s="965"/>
      <c r="CT9" s="965"/>
      <c r="CU9" s="965"/>
      <c r="CV9" s="975"/>
      <c r="CW9" s="964"/>
      <c r="CX9" s="965"/>
      <c r="CY9" s="965"/>
      <c r="CZ9" s="965"/>
      <c r="DA9" s="975"/>
      <c r="DB9" s="964"/>
      <c r="DC9" s="965"/>
      <c r="DD9" s="965"/>
      <c r="DE9" s="965"/>
      <c r="DF9" s="975"/>
      <c r="DG9" s="964"/>
      <c r="DH9" s="965"/>
      <c r="DI9" s="965"/>
      <c r="DJ9" s="965"/>
      <c r="DK9" s="975"/>
      <c r="DL9" s="964"/>
      <c r="DM9" s="965"/>
      <c r="DN9" s="965"/>
      <c r="DO9" s="965"/>
      <c r="DP9" s="975"/>
      <c r="DQ9" s="964"/>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454</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251</v>
      </c>
      <c r="B23" s="935" t="s">
        <v>303</v>
      </c>
      <c r="C23" s="936"/>
      <c r="D23" s="936"/>
      <c r="E23" s="936"/>
      <c r="F23" s="936"/>
      <c r="G23" s="936"/>
      <c r="H23" s="936"/>
      <c r="I23" s="936"/>
      <c r="J23" s="936"/>
      <c r="K23" s="936"/>
      <c r="L23" s="936"/>
      <c r="M23" s="936"/>
      <c r="N23" s="936"/>
      <c r="O23" s="936"/>
      <c r="P23" s="937"/>
      <c r="Q23" s="1006">
        <v>51323</v>
      </c>
      <c r="R23" s="947"/>
      <c r="S23" s="947"/>
      <c r="T23" s="947"/>
      <c r="U23" s="947"/>
      <c r="V23" s="947">
        <v>49184</v>
      </c>
      <c r="W23" s="947"/>
      <c r="X23" s="947"/>
      <c r="Y23" s="947"/>
      <c r="Z23" s="947"/>
      <c r="AA23" s="947">
        <v>2138</v>
      </c>
      <c r="AB23" s="947"/>
      <c r="AC23" s="947"/>
      <c r="AD23" s="947"/>
      <c r="AE23" s="1007"/>
      <c r="AF23" s="978">
        <v>1224</v>
      </c>
      <c r="AG23" s="947"/>
      <c r="AH23" s="947"/>
      <c r="AI23" s="947"/>
      <c r="AJ23" s="979"/>
      <c r="AK23" s="980"/>
      <c r="AL23" s="946"/>
      <c r="AM23" s="946"/>
      <c r="AN23" s="946"/>
      <c r="AO23" s="946"/>
      <c r="AP23" s="947">
        <v>27750</v>
      </c>
      <c r="AQ23" s="947"/>
      <c r="AR23" s="947"/>
      <c r="AS23" s="947"/>
      <c r="AT23" s="947"/>
      <c r="AU23" s="948"/>
      <c r="AV23" s="948"/>
      <c r="AW23" s="948"/>
      <c r="AX23" s="948"/>
      <c r="AY23" s="949"/>
      <c r="AZ23" s="982" t="s">
        <v>200</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390</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418</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439</v>
      </c>
      <c r="B26" s="694"/>
      <c r="C26" s="694"/>
      <c r="D26" s="694"/>
      <c r="E26" s="694"/>
      <c r="F26" s="694"/>
      <c r="G26" s="694"/>
      <c r="H26" s="694"/>
      <c r="I26" s="694"/>
      <c r="J26" s="694"/>
      <c r="K26" s="694"/>
      <c r="L26" s="694"/>
      <c r="M26" s="694"/>
      <c r="N26" s="694"/>
      <c r="O26" s="694"/>
      <c r="P26" s="695"/>
      <c r="Q26" s="685" t="s">
        <v>456</v>
      </c>
      <c r="R26" s="686"/>
      <c r="S26" s="686"/>
      <c r="T26" s="686"/>
      <c r="U26" s="687"/>
      <c r="V26" s="685" t="s">
        <v>457</v>
      </c>
      <c r="W26" s="686"/>
      <c r="X26" s="686"/>
      <c r="Y26" s="686"/>
      <c r="Z26" s="687"/>
      <c r="AA26" s="685" t="s">
        <v>458</v>
      </c>
      <c r="AB26" s="686"/>
      <c r="AC26" s="686"/>
      <c r="AD26" s="686"/>
      <c r="AE26" s="686"/>
      <c r="AF26" s="771" t="s">
        <v>248</v>
      </c>
      <c r="AG26" s="700"/>
      <c r="AH26" s="700"/>
      <c r="AI26" s="700"/>
      <c r="AJ26" s="772"/>
      <c r="AK26" s="686" t="s">
        <v>392</v>
      </c>
      <c r="AL26" s="686"/>
      <c r="AM26" s="686"/>
      <c r="AN26" s="686"/>
      <c r="AO26" s="687"/>
      <c r="AP26" s="685" t="s">
        <v>361</v>
      </c>
      <c r="AQ26" s="686"/>
      <c r="AR26" s="686"/>
      <c r="AS26" s="686"/>
      <c r="AT26" s="687"/>
      <c r="AU26" s="685" t="s">
        <v>459</v>
      </c>
      <c r="AV26" s="686"/>
      <c r="AW26" s="686"/>
      <c r="AX26" s="686"/>
      <c r="AY26" s="687"/>
      <c r="AZ26" s="685" t="s">
        <v>460</v>
      </c>
      <c r="BA26" s="686"/>
      <c r="BB26" s="686"/>
      <c r="BC26" s="686"/>
      <c r="BD26" s="687"/>
      <c r="BE26" s="685" t="s">
        <v>445</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461</v>
      </c>
      <c r="C28" s="969"/>
      <c r="D28" s="969"/>
      <c r="E28" s="969"/>
      <c r="F28" s="969"/>
      <c r="G28" s="969"/>
      <c r="H28" s="969"/>
      <c r="I28" s="969"/>
      <c r="J28" s="969"/>
      <c r="K28" s="969"/>
      <c r="L28" s="969"/>
      <c r="M28" s="969"/>
      <c r="N28" s="969"/>
      <c r="O28" s="969"/>
      <c r="P28" s="970"/>
      <c r="Q28" s="995">
        <v>9964</v>
      </c>
      <c r="R28" s="996"/>
      <c r="S28" s="996"/>
      <c r="T28" s="996"/>
      <c r="U28" s="996"/>
      <c r="V28" s="996">
        <v>9738</v>
      </c>
      <c r="W28" s="996"/>
      <c r="X28" s="996"/>
      <c r="Y28" s="996"/>
      <c r="Z28" s="996"/>
      <c r="AA28" s="996">
        <v>226</v>
      </c>
      <c r="AB28" s="996"/>
      <c r="AC28" s="996"/>
      <c r="AD28" s="996"/>
      <c r="AE28" s="997"/>
      <c r="AF28" s="998">
        <v>226</v>
      </c>
      <c r="AG28" s="996"/>
      <c r="AH28" s="996"/>
      <c r="AI28" s="996"/>
      <c r="AJ28" s="999"/>
      <c r="AK28" s="1000">
        <v>1016</v>
      </c>
      <c r="AL28" s="996"/>
      <c r="AM28" s="996"/>
      <c r="AN28" s="996"/>
      <c r="AO28" s="996"/>
      <c r="AP28" s="996"/>
      <c r="AQ28" s="996"/>
      <c r="AR28" s="996"/>
      <c r="AS28" s="996"/>
      <c r="AT28" s="996"/>
      <c r="AU28" s="996"/>
      <c r="AV28" s="996"/>
      <c r="AW28" s="996"/>
      <c r="AX28" s="996"/>
      <c r="AY28" s="996"/>
      <c r="AZ28" s="1001"/>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462</v>
      </c>
      <c r="C29" s="958"/>
      <c r="D29" s="958"/>
      <c r="E29" s="958"/>
      <c r="F29" s="958"/>
      <c r="G29" s="958"/>
      <c r="H29" s="958"/>
      <c r="I29" s="958"/>
      <c r="J29" s="958"/>
      <c r="K29" s="958"/>
      <c r="L29" s="958"/>
      <c r="M29" s="958"/>
      <c r="N29" s="958"/>
      <c r="O29" s="958"/>
      <c r="P29" s="959"/>
      <c r="Q29" s="960">
        <v>1531</v>
      </c>
      <c r="R29" s="961"/>
      <c r="S29" s="961"/>
      <c r="T29" s="961"/>
      <c r="U29" s="961"/>
      <c r="V29" s="961">
        <v>1462</v>
      </c>
      <c r="W29" s="961"/>
      <c r="X29" s="961"/>
      <c r="Y29" s="961"/>
      <c r="Z29" s="961"/>
      <c r="AA29" s="961">
        <v>69</v>
      </c>
      <c r="AB29" s="961"/>
      <c r="AC29" s="961"/>
      <c r="AD29" s="961"/>
      <c r="AE29" s="967"/>
      <c r="AF29" s="987">
        <v>69</v>
      </c>
      <c r="AG29" s="965"/>
      <c r="AH29" s="965"/>
      <c r="AI29" s="965"/>
      <c r="AJ29" s="988"/>
      <c r="AK29" s="966">
        <v>270</v>
      </c>
      <c r="AL29" s="961"/>
      <c r="AM29" s="961"/>
      <c r="AN29" s="961"/>
      <c r="AO29" s="961"/>
      <c r="AP29" s="961"/>
      <c r="AQ29" s="961"/>
      <c r="AR29" s="961"/>
      <c r="AS29" s="961"/>
      <c r="AT29" s="961"/>
      <c r="AU29" s="961"/>
      <c r="AV29" s="961"/>
      <c r="AW29" s="961"/>
      <c r="AX29" s="961"/>
      <c r="AY29" s="961"/>
      <c r="AZ29" s="994"/>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287</v>
      </c>
      <c r="C30" s="958"/>
      <c r="D30" s="958"/>
      <c r="E30" s="958"/>
      <c r="F30" s="958"/>
      <c r="G30" s="958"/>
      <c r="H30" s="958"/>
      <c r="I30" s="958"/>
      <c r="J30" s="958"/>
      <c r="K30" s="958"/>
      <c r="L30" s="958"/>
      <c r="M30" s="958"/>
      <c r="N30" s="958"/>
      <c r="O30" s="958"/>
      <c r="P30" s="959"/>
      <c r="Q30" s="960">
        <v>6964</v>
      </c>
      <c r="R30" s="961"/>
      <c r="S30" s="961"/>
      <c r="T30" s="961"/>
      <c r="U30" s="961"/>
      <c r="V30" s="961">
        <v>6815</v>
      </c>
      <c r="W30" s="961"/>
      <c r="X30" s="961"/>
      <c r="Y30" s="961"/>
      <c r="Z30" s="961"/>
      <c r="AA30" s="961">
        <v>149</v>
      </c>
      <c r="AB30" s="961"/>
      <c r="AC30" s="961"/>
      <c r="AD30" s="961"/>
      <c r="AE30" s="967"/>
      <c r="AF30" s="987">
        <v>143</v>
      </c>
      <c r="AG30" s="965"/>
      <c r="AH30" s="965"/>
      <c r="AI30" s="965"/>
      <c r="AJ30" s="988"/>
      <c r="AK30" s="966">
        <v>1095</v>
      </c>
      <c r="AL30" s="961"/>
      <c r="AM30" s="961"/>
      <c r="AN30" s="961"/>
      <c r="AO30" s="961"/>
      <c r="AP30" s="961"/>
      <c r="AQ30" s="961"/>
      <c r="AR30" s="961"/>
      <c r="AS30" s="961"/>
      <c r="AT30" s="961"/>
      <c r="AU30" s="961"/>
      <c r="AV30" s="961"/>
      <c r="AW30" s="961"/>
      <c r="AX30" s="961"/>
      <c r="AY30" s="961"/>
      <c r="AZ30" s="994"/>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463</v>
      </c>
      <c r="C31" s="958"/>
      <c r="D31" s="958"/>
      <c r="E31" s="958"/>
      <c r="F31" s="958"/>
      <c r="G31" s="958"/>
      <c r="H31" s="958"/>
      <c r="I31" s="958"/>
      <c r="J31" s="958"/>
      <c r="K31" s="958"/>
      <c r="L31" s="958"/>
      <c r="M31" s="958"/>
      <c r="N31" s="958"/>
      <c r="O31" s="958"/>
      <c r="P31" s="959"/>
      <c r="Q31" s="960">
        <v>87</v>
      </c>
      <c r="R31" s="961"/>
      <c r="S31" s="961"/>
      <c r="T31" s="961"/>
      <c r="U31" s="961"/>
      <c r="V31" s="961">
        <v>87</v>
      </c>
      <c r="W31" s="961"/>
      <c r="X31" s="961"/>
      <c r="Y31" s="961"/>
      <c r="Z31" s="961"/>
      <c r="AA31" s="961">
        <v>0</v>
      </c>
      <c r="AB31" s="961"/>
      <c r="AC31" s="961"/>
      <c r="AD31" s="961"/>
      <c r="AE31" s="967"/>
      <c r="AF31" s="987" t="s">
        <v>200</v>
      </c>
      <c r="AG31" s="965"/>
      <c r="AH31" s="965"/>
      <c r="AI31" s="965"/>
      <c r="AJ31" s="988"/>
      <c r="AK31" s="966">
        <v>0</v>
      </c>
      <c r="AL31" s="961"/>
      <c r="AM31" s="961"/>
      <c r="AN31" s="961"/>
      <c r="AO31" s="961"/>
      <c r="AP31" s="961"/>
      <c r="AQ31" s="961"/>
      <c r="AR31" s="961"/>
      <c r="AS31" s="961"/>
      <c r="AT31" s="961"/>
      <c r="AU31" s="961"/>
      <c r="AV31" s="961"/>
      <c r="AW31" s="961"/>
      <c r="AX31" s="961"/>
      <c r="AY31" s="961"/>
      <c r="AZ31" s="994"/>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354</v>
      </c>
      <c r="C32" s="958"/>
      <c r="D32" s="958"/>
      <c r="E32" s="958"/>
      <c r="F32" s="958"/>
      <c r="G32" s="958"/>
      <c r="H32" s="958"/>
      <c r="I32" s="958"/>
      <c r="J32" s="958"/>
      <c r="K32" s="958"/>
      <c r="L32" s="958"/>
      <c r="M32" s="958"/>
      <c r="N32" s="958"/>
      <c r="O32" s="958"/>
      <c r="P32" s="959"/>
      <c r="Q32" s="960">
        <v>2178</v>
      </c>
      <c r="R32" s="961"/>
      <c r="S32" s="961"/>
      <c r="T32" s="961"/>
      <c r="U32" s="961"/>
      <c r="V32" s="961">
        <v>1795</v>
      </c>
      <c r="W32" s="961"/>
      <c r="X32" s="961"/>
      <c r="Y32" s="961"/>
      <c r="Z32" s="961"/>
      <c r="AA32" s="961">
        <v>383</v>
      </c>
      <c r="AB32" s="961"/>
      <c r="AC32" s="961"/>
      <c r="AD32" s="961"/>
      <c r="AE32" s="967"/>
      <c r="AF32" s="987">
        <v>843</v>
      </c>
      <c r="AG32" s="965"/>
      <c r="AH32" s="965"/>
      <c r="AI32" s="965"/>
      <c r="AJ32" s="988"/>
      <c r="AK32" s="966">
        <v>292</v>
      </c>
      <c r="AL32" s="961"/>
      <c r="AM32" s="961"/>
      <c r="AN32" s="961"/>
      <c r="AO32" s="961"/>
      <c r="AP32" s="961">
        <v>10254</v>
      </c>
      <c r="AQ32" s="961"/>
      <c r="AR32" s="961"/>
      <c r="AS32" s="961"/>
      <c r="AT32" s="961"/>
      <c r="AU32" s="961">
        <v>1866</v>
      </c>
      <c r="AV32" s="961"/>
      <c r="AW32" s="961"/>
      <c r="AX32" s="961"/>
      <c r="AY32" s="961"/>
      <c r="AZ32" s="994" t="s">
        <v>200</v>
      </c>
      <c r="BA32" s="994"/>
      <c r="BB32" s="994"/>
      <c r="BC32" s="994"/>
      <c r="BD32" s="994"/>
      <c r="BE32" s="962" t="s">
        <v>194</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c r="C33" s="958"/>
      <c r="D33" s="958"/>
      <c r="E33" s="958"/>
      <c r="F33" s="958"/>
      <c r="G33" s="958"/>
      <c r="H33" s="958"/>
      <c r="I33" s="958"/>
      <c r="J33" s="958"/>
      <c r="K33" s="958"/>
      <c r="L33" s="958"/>
      <c r="M33" s="958"/>
      <c r="N33" s="958"/>
      <c r="O33" s="958"/>
      <c r="P33" s="959"/>
      <c r="Q33" s="960"/>
      <c r="R33" s="961"/>
      <c r="S33" s="961"/>
      <c r="T33" s="961"/>
      <c r="U33" s="961"/>
      <c r="V33" s="961"/>
      <c r="W33" s="961"/>
      <c r="X33" s="961"/>
      <c r="Y33" s="961"/>
      <c r="Z33" s="961"/>
      <c r="AA33" s="961"/>
      <c r="AB33" s="961"/>
      <c r="AC33" s="961"/>
      <c r="AD33" s="961"/>
      <c r="AE33" s="967"/>
      <c r="AF33" s="987"/>
      <c r="AG33" s="965"/>
      <c r="AH33" s="965"/>
      <c r="AI33" s="965"/>
      <c r="AJ33" s="988"/>
      <c r="AK33" s="966"/>
      <c r="AL33" s="961"/>
      <c r="AM33" s="961"/>
      <c r="AN33" s="961"/>
      <c r="AO33" s="961"/>
      <c r="AP33" s="961"/>
      <c r="AQ33" s="961"/>
      <c r="AR33" s="961"/>
      <c r="AS33" s="961"/>
      <c r="AT33" s="961"/>
      <c r="AU33" s="961"/>
      <c r="AV33" s="961"/>
      <c r="AW33" s="961"/>
      <c r="AX33" s="961"/>
      <c r="AY33" s="961"/>
      <c r="AZ33" s="994"/>
      <c r="BA33" s="994"/>
      <c r="BB33" s="994"/>
      <c r="BC33" s="994"/>
      <c r="BD33" s="994"/>
      <c r="BE33" s="962"/>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464</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251</v>
      </c>
      <c r="B63" s="935" t="s">
        <v>379</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1281</v>
      </c>
      <c r="AG63" s="947"/>
      <c r="AH63" s="947"/>
      <c r="AI63" s="947"/>
      <c r="AJ63" s="979"/>
      <c r="AK63" s="980"/>
      <c r="AL63" s="946"/>
      <c r="AM63" s="946"/>
      <c r="AN63" s="946"/>
      <c r="AO63" s="946"/>
      <c r="AP63" s="947">
        <v>10254</v>
      </c>
      <c r="AQ63" s="947"/>
      <c r="AR63" s="947"/>
      <c r="AS63" s="947"/>
      <c r="AT63" s="947"/>
      <c r="AU63" s="947">
        <v>1866</v>
      </c>
      <c r="AV63" s="947"/>
      <c r="AW63" s="947"/>
      <c r="AX63" s="947"/>
      <c r="AY63" s="947"/>
      <c r="AZ63" s="981"/>
      <c r="BA63" s="981"/>
      <c r="BB63" s="981"/>
      <c r="BC63" s="981"/>
      <c r="BD63" s="981"/>
      <c r="BE63" s="948"/>
      <c r="BF63" s="948"/>
      <c r="BG63" s="948"/>
      <c r="BH63" s="948"/>
      <c r="BI63" s="949"/>
      <c r="BJ63" s="982" t="s">
        <v>200</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262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450</v>
      </c>
      <c r="B66" s="694"/>
      <c r="C66" s="694"/>
      <c r="D66" s="694"/>
      <c r="E66" s="694"/>
      <c r="F66" s="694"/>
      <c r="G66" s="694"/>
      <c r="H66" s="694"/>
      <c r="I66" s="694"/>
      <c r="J66" s="694"/>
      <c r="K66" s="694"/>
      <c r="L66" s="694"/>
      <c r="M66" s="694"/>
      <c r="N66" s="694"/>
      <c r="O66" s="694"/>
      <c r="P66" s="695"/>
      <c r="Q66" s="685" t="s">
        <v>456</v>
      </c>
      <c r="R66" s="686"/>
      <c r="S66" s="686"/>
      <c r="T66" s="686"/>
      <c r="U66" s="687"/>
      <c r="V66" s="685" t="s">
        <v>457</v>
      </c>
      <c r="W66" s="686"/>
      <c r="X66" s="686"/>
      <c r="Y66" s="686"/>
      <c r="Z66" s="687"/>
      <c r="AA66" s="685" t="s">
        <v>458</v>
      </c>
      <c r="AB66" s="686"/>
      <c r="AC66" s="686"/>
      <c r="AD66" s="686"/>
      <c r="AE66" s="687"/>
      <c r="AF66" s="699" t="s">
        <v>248</v>
      </c>
      <c r="AG66" s="700"/>
      <c r="AH66" s="700"/>
      <c r="AI66" s="700"/>
      <c r="AJ66" s="701"/>
      <c r="AK66" s="685" t="s">
        <v>392</v>
      </c>
      <c r="AL66" s="694"/>
      <c r="AM66" s="694"/>
      <c r="AN66" s="694"/>
      <c r="AO66" s="695"/>
      <c r="AP66" s="685" t="s">
        <v>361</v>
      </c>
      <c r="AQ66" s="686"/>
      <c r="AR66" s="686"/>
      <c r="AS66" s="686"/>
      <c r="AT66" s="687"/>
      <c r="AU66" s="685" t="s">
        <v>465</v>
      </c>
      <c r="AV66" s="686"/>
      <c r="AW66" s="686"/>
      <c r="AX66" s="686"/>
      <c r="AY66" s="687"/>
      <c r="AZ66" s="685" t="s">
        <v>445</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542</v>
      </c>
      <c r="C68" s="969"/>
      <c r="D68" s="969"/>
      <c r="E68" s="969"/>
      <c r="F68" s="969"/>
      <c r="G68" s="969"/>
      <c r="H68" s="969"/>
      <c r="I68" s="969"/>
      <c r="J68" s="969"/>
      <c r="K68" s="969"/>
      <c r="L68" s="969"/>
      <c r="M68" s="969"/>
      <c r="N68" s="969"/>
      <c r="O68" s="969"/>
      <c r="P68" s="970"/>
      <c r="Q68" s="971">
        <v>83</v>
      </c>
      <c r="R68" s="972"/>
      <c r="S68" s="972"/>
      <c r="T68" s="972"/>
      <c r="U68" s="972"/>
      <c r="V68" s="972">
        <v>81</v>
      </c>
      <c r="W68" s="972"/>
      <c r="X68" s="972"/>
      <c r="Y68" s="972"/>
      <c r="Z68" s="972"/>
      <c r="AA68" s="972">
        <v>2</v>
      </c>
      <c r="AB68" s="972"/>
      <c r="AC68" s="972"/>
      <c r="AD68" s="972"/>
      <c r="AE68" s="972"/>
      <c r="AF68" s="972">
        <v>2</v>
      </c>
      <c r="AG68" s="972"/>
      <c r="AH68" s="972"/>
      <c r="AI68" s="972"/>
      <c r="AJ68" s="972"/>
      <c r="AK68" s="972" t="s">
        <v>200</v>
      </c>
      <c r="AL68" s="972"/>
      <c r="AM68" s="972"/>
      <c r="AN68" s="972"/>
      <c r="AO68" s="972"/>
      <c r="AP68" s="972" t="s">
        <v>200</v>
      </c>
      <c r="AQ68" s="972"/>
      <c r="AR68" s="972"/>
      <c r="AS68" s="972"/>
      <c r="AT68" s="972"/>
      <c r="AU68" s="972" t="s">
        <v>200</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543</v>
      </c>
      <c r="C69" s="958"/>
      <c r="D69" s="958"/>
      <c r="E69" s="958"/>
      <c r="F69" s="958"/>
      <c r="G69" s="958"/>
      <c r="H69" s="958"/>
      <c r="I69" s="958"/>
      <c r="J69" s="958"/>
      <c r="K69" s="958"/>
      <c r="L69" s="958"/>
      <c r="M69" s="958"/>
      <c r="N69" s="958"/>
      <c r="O69" s="958"/>
      <c r="P69" s="959"/>
      <c r="Q69" s="960">
        <v>45</v>
      </c>
      <c r="R69" s="961"/>
      <c r="S69" s="961"/>
      <c r="T69" s="961"/>
      <c r="U69" s="961"/>
      <c r="V69" s="961">
        <v>42</v>
      </c>
      <c r="W69" s="961"/>
      <c r="X69" s="961"/>
      <c r="Y69" s="961"/>
      <c r="Z69" s="961"/>
      <c r="AA69" s="961">
        <v>3</v>
      </c>
      <c r="AB69" s="961"/>
      <c r="AC69" s="961"/>
      <c r="AD69" s="961"/>
      <c r="AE69" s="961"/>
      <c r="AF69" s="961">
        <v>3</v>
      </c>
      <c r="AG69" s="961"/>
      <c r="AH69" s="961"/>
      <c r="AI69" s="961"/>
      <c r="AJ69" s="961"/>
      <c r="AK69" s="961" t="s">
        <v>200</v>
      </c>
      <c r="AL69" s="961"/>
      <c r="AM69" s="961"/>
      <c r="AN69" s="961"/>
      <c r="AO69" s="961"/>
      <c r="AP69" s="961">
        <v>14</v>
      </c>
      <c r="AQ69" s="961"/>
      <c r="AR69" s="961"/>
      <c r="AS69" s="961"/>
      <c r="AT69" s="961"/>
      <c r="AU69" s="961">
        <v>3</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544</v>
      </c>
      <c r="C70" s="958"/>
      <c r="D70" s="958"/>
      <c r="E70" s="958"/>
      <c r="F70" s="958"/>
      <c r="G70" s="958"/>
      <c r="H70" s="958"/>
      <c r="I70" s="958"/>
      <c r="J70" s="958"/>
      <c r="K70" s="958"/>
      <c r="L70" s="958"/>
      <c r="M70" s="958"/>
      <c r="N70" s="958"/>
      <c r="O70" s="958"/>
      <c r="P70" s="959"/>
      <c r="Q70" s="960">
        <v>1</v>
      </c>
      <c r="R70" s="961"/>
      <c r="S70" s="961"/>
      <c r="T70" s="961"/>
      <c r="U70" s="961"/>
      <c r="V70" s="961">
        <v>0</v>
      </c>
      <c r="W70" s="961"/>
      <c r="X70" s="961"/>
      <c r="Y70" s="961"/>
      <c r="Z70" s="961"/>
      <c r="AA70" s="961">
        <v>1</v>
      </c>
      <c r="AB70" s="961"/>
      <c r="AC70" s="961"/>
      <c r="AD70" s="961"/>
      <c r="AE70" s="961"/>
      <c r="AF70" s="961">
        <v>1</v>
      </c>
      <c r="AG70" s="961"/>
      <c r="AH70" s="961"/>
      <c r="AI70" s="961"/>
      <c r="AJ70" s="961"/>
      <c r="AK70" s="961" t="s">
        <v>200</v>
      </c>
      <c r="AL70" s="961"/>
      <c r="AM70" s="961"/>
      <c r="AN70" s="961"/>
      <c r="AO70" s="961"/>
      <c r="AP70" s="961" t="s">
        <v>200</v>
      </c>
      <c r="AQ70" s="961"/>
      <c r="AR70" s="961"/>
      <c r="AS70" s="961"/>
      <c r="AT70" s="961"/>
      <c r="AU70" s="961" t="s">
        <v>200</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173</v>
      </c>
      <c r="C71" s="958"/>
      <c r="D71" s="958"/>
      <c r="E71" s="958"/>
      <c r="F71" s="958"/>
      <c r="G71" s="958"/>
      <c r="H71" s="958"/>
      <c r="I71" s="958"/>
      <c r="J71" s="958"/>
      <c r="K71" s="958"/>
      <c r="L71" s="958"/>
      <c r="M71" s="958"/>
      <c r="N71" s="958"/>
      <c r="O71" s="958"/>
      <c r="P71" s="959"/>
      <c r="Q71" s="960">
        <v>2806</v>
      </c>
      <c r="R71" s="961"/>
      <c r="S71" s="961"/>
      <c r="T71" s="961"/>
      <c r="U71" s="961"/>
      <c r="V71" s="961">
        <v>2739</v>
      </c>
      <c r="W71" s="961"/>
      <c r="X71" s="961"/>
      <c r="Y71" s="961"/>
      <c r="Z71" s="961"/>
      <c r="AA71" s="961">
        <v>67</v>
      </c>
      <c r="AB71" s="961"/>
      <c r="AC71" s="961"/>
      <c r="AD71" s="961"/>
      <c r="AE71" s="961"/>
      <c r="AF71" s="961">
        <v>67</v>
      </c>
      <c r="AG71" s="961"/>
      <c r="AH71" s="961"/>
      <c r="AI71" s="961"/>
      <c r="AJ71" s="961"/>
      <c r="AK71" s="961">
        <v>74</v>
      </c>
      <c r="AL71" s="961"/>
      <c r="AM71" s="961"/>
      <c r="AN71" s="961"/>
      <c r="AO71" s="961"/>
      <c r="AP71" s="961">
        <v>993</v>
      </c>
      <c r="AQ71" s="961"/>
      <c r="AR71" s="961"/>
      <c r="AS71" s="961"/>
      <c r="AT71" s="961"/>
      <c r="AU71" s="961">
        <v>375</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518</v>
      </c>
      <c r="C72" s="958"/>
      <c r="D72" s="958"/>
      <c r="E72" s="958"/>
      <c r="F72" s="958"/>
      <c r="G72" s="958"/>
      <c r="H72" s="958"/>
      <c r="I72" s="958"/>
      <c r="J72" s="958"/>
      <c r="K72" s="958"/>
      <c r="L72" s="958"/>
      <c r="M72" s="958"/>
      <c r="N72" s="958"/>
      <c r="O72" s="958"/>
      <c r="P72" s="959"/>
      <c r="Q72" s="960">
        <v>236</v>
      </c>
      <c r="R72" s="961"/>
      <c r="S72" s="961"/>
      <c r="T72" s="961"/>
      <c r="U72" s="961"/>
      <c r="V72" s="961">
        <v>228</v>
      </c>
      <c r="W72" s="961"/>
      <c r="X72" s="961"/>
      <c r="Y72" s="961"/>
      <c r="Z72" s="961"/>
      <c r="AA72" s="961">
        <v>8</v>
      </c>
      <c r="AB72" s="961"/>
      <c r="AC72" s="961"/>
      <c r="AD72" s="961"/>
      <c r="AE72" s="961"/>
      <c r="AF72" s="961">
        <v>8</v>
      </c>
      <c r="AG72" s="961"/>
      <c r="AH72" s="961"/>
      <c r="AI72" s="961"/>
      <c r="AJ72" s="961"/>
      <c r="AK72" s="961">
        <v>45</v>
      </c>
      <c r="AL72" s="961"/>
      <c r="AM72" s="961"/>
      <c r="AN72" s="961"/>
      <c r="AO72" s="961"/>
      <c r="AP72" s="961" t="s">
        <v>200</v>
      </c>
      <c r="AQ72" s="961"/>
      <c r="AR72" s="961"/>
      <c r="AS72" s="961"/>
      <c r="AT72" s="961"/>
      <c r="AU72" s="961" t="s">
        <v>200</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219</v>
      </c>
      <c r="C73" s="958"/>
      <c r="D73" s="958"/>
      <c r="E73" s="958"/>
      <c r="F73" s="958"/>
      <c r="G73" s="958"/>
      <c r="H73" s="958"/>
      <c r="I73" s="958"/>
      <c r="J73" s="958"/>
      <c r="K73" s="958"/>
      <c r="L73" s="958"/>
      <c r="M73" s="958"/>
      <c r="N73" s="958"/>
      <c r="O73" s="958"/>
      <c r="P73" s="959"/>
      <c r="Q73" s="960">
        <v>65</v>
      </c>
      <c r="R73" s="961"/>
      <c r="S73" s="961"/>
      <c r="T73" s="961"/>
      <c r="U73" s="961"/>
      <c r="V73" s="961">
        <v>65</v>
      </c>
      <c r="W73" s="961"/>
      <c r="X73" s="961"/>
      <c r="Y73" s="961"/>
      <c r="Z73" s="961"/>
      <c r="AA73" s="961" t="s">
        <v>200</v>
      </c>
      <c r="AB73" s="961"/>
      <c r="AC73" s="961"/>
      <c r="AD73" s="961"/>
      <c r="AE73" s="961"/>
      <c r="AF73" s="961" t="s">
        <v>200</v>
      </c>
      <c r="AG73" s="961"/>
      <c r="AH73" s="961"/>
      <c r="AI73" s="961"/>
      <c r="AJ73" s="961"/>
      <c r="AK73" s="961" t="s">
        <v>200</v>
      </c>
      <c r="AL73" s="961"/>
      <c r="AM73" s="961"/>
      <c r="AN73" s="961"/>
      <c r="AO73" s="961"/>
      <c r="AP73" s="961" t="s">
        <v>200</v>
      </c>
      <c r="AQ73" s="961"/>
      <c r="AR73" s="961"/>
      <c r="AS73" s="961"/>
      <c r="AT73" s="961"/>
      <c r="AU73" s="961" t="s">
        <v>200</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545</v>
      </c>
      <c r="C74" s="958"/>
      <c r="D74" s="958"/>
      <c r="E74" s="958"/>
      <c r="F74" s="958"/>
      <c r="G74" s="958"/>
      <c r="H74" s="958"/>
      <c r="I74" s="958"/>
      <c r="J74" s="958"/>
      <c r="K74" s="958"/>
      <c r="L74" s="958"/>
      <c r="M74" s="958"/>
      <c r="N74" s="958"/>
      <c r="O74" s="958"/>
      <c r="P74" s="959"/>
      <c r="Q74" s="960">
        <v>530</v>
      </c>
      <c r="R74" s="961"/>
      <c r="S74" s="961"/>
      <c r="T74" s="961"/>
      <c r="U74" s="961"/>
      <c r="V74" s="961">
        <v>489</v>
      </c>
      <c r="W74" s="961"/>
      <c r="X74" s="961"/>
      <c r="Y74" s="961"/>
      <c r="Z74" s="961"/>
      <c r="AA74" s="961">
        <v>41</v>
      </c>
      <c r="AB74" s="961"/>
      <c r="AC74" s="961"/>
      <c r="AD74" s="961"/>
      <c r="AE74" s="961"/>
      <c r="AF74" s="961">
        <v>41</v>
      </c>
      <c r="AG74" s="961"/>
      <c r="AH74" s="961"/>
      <c r="AI74" s="961"/>
      <c r="AJ74" s="961"/>
      <c r="AK74" s="961">
        <v>12</v>
      </c>
      <c r="AL74" s="961"/>
      <c r="AM74" s="961"/>
      <c r="AN74" s="961"/>
      <c r="AO74" s="961"/>
      <c r="AP74" s="961" t="s">
        <v>200</v>
      </c>
      <c r="AQ74" s="961"/>
      <c r="AR74" s="961"/>
      <c r="AS74" s="961"/>
      <c r="AT74" s="961"/>
      <c r="AU74" s="961" t="s">
        <v>200</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546</v>
      </c>
      <c r="C75" s="958"/>
      <c r="D75" s="958"/>
      <c r="E75" s="958"/>
      <c r="F75" s="958"/>
      <c r="G75" s="958"/>
      <c r="H75" s="958"/>
      <c r="I75" s="958"/>
      <c r="J75" s="958"/>
      <c r="K75" s="958"/>
      <c r="L75" s="958"/>
      <c r="M75" s="958"/>
      <c r="N75" s="958"/>
      <c r="O75" s="958"/>
      <c r="P75" s="959"/>
      <c r="Q75" s="964">
        <v>276</v>
      </c>
      <c r="R75" s="965"/>
      <c r="S75" s="965"/>
      <c r="T75" s="965"/>
      <c r="U75" s="966"/>
      <c r="V75" s="967">
        <v>263</v>
      </c>
      <c r="W75" s="965"/>
      <c r="X75" s="965"/>
      <c r="Y75" s="965"/>
      <c r="Z75" s="966"/>
      <c r="AA75" s="967">
        <v>13</v>
      </c>
      <c r="AB75" s="965"/>
      <c r="AC75" s="965"/>
      <c r="AD75" s="965"/>
      <c r="AE75" s="966"/>
      <c r="AF75" s="967">
        <v>13</v>
      </c>
      <c r="AG75" s="965"/>
      <c r="AH75" s="965"/>
      <c r="AI75" s="965"/>
      <c r="AJ75" s="966"/>
      <c r="AK75" s="967" t="s">
        <v>200</v>
      </c>
      <c r="AL75" s="965"/>
      <c r="AM75" s="965"/>
      <c r="AN75" s="965"/>
      <c r="AO75" s="966"/>
      <c r="AP75" s="967" t="s">
        <v>200</v>
      </c>
      <c r="AQ75" s="965"/>
      <c r="AR75" s="965"/>
      <c r="AS75" s="965"/>
      <c r="AT75" s="966"/>
      <c r="AU75" s="967" t="s">
        <v>200</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t="s">
        <v>547</v>
      </c>
      <c r="C76" s="958"/>
      <c r="D76" s="958"/>
      <c r="E76" s="958"/>
      <c r="F76" s="958"/>
      <c r="G76" s="958"/>
      <c r="H76" s="958"/>
      <c r="I76" s="958"/>
      <c r="J76" s="958"/>
      <c r="K76" s="958"/>
      <c r="L76" s="958"/>
      <c r="M76" s="958"/>
      <c r="N76" s="958"/>
      <c r="O76" s="958"/>
      <c r="P76" s="959"/>
      <c r="Q76" s="964">
        <v>220</v>
      </c>
      <c r="R76" s="965"/>
      <c r="S76" s="965"/>
      <c r="T76" s="965"/>
      <c r="U76" s="966"/>
      <c r="V76" s="967">
        <v>161</v>
      </c>
      <c r="W76" s="965"/>
      <c r="X76" s="965"/>
      <c r="Y76" s="965"/>
      <c r="Z76" s="966"/>
      <c r="AA76" s="967">
        <v>60</v>
      </c>
      <c r="AB76" s="965"/>
      <c r="AC76" s="965"/>
      <c r="AD76" s="965"/>
      <c r="AE76" s="966"/>
      <c r="AF76" s="967">
        <v>60</v>
      </c>
      <c r="AG76" s="965"/>
      <c r="AH76" s="965"/>
      <c r="AI76" s="965"/>
      <c r="AJ76" s="966"/>
      <c r="AK76" s="967" t="s">
        <v>200</v>
      </c>
      <c r="AL76" s="965"/>
      <c r="AM76" s="965"/>
      <c r="AN76" s="965"/>
      <c r="AO76" s="966"/>
      <c r="AP76" s="967" t="s">
        <v>200</v>
      </c>
      <c r="AQ76" s="965"/>
      <c r="AR76" s="965"/>
      <c r="AS76" s="965"/>
      <c r="AT76" s="966"/>
      <c r="AU76" s="967" t="s">
        <v>200</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t="s">
        <v>548</v>
      </c>
      <c r="C77" s="958"/>
      <c r="D77" s="958"/>
      <c r="E77" s="958"/>
      <c r="F77" s="958"/>
      <c r="G77" s="958"/>
      <c r="H77" s="958"/>
      <c r="I77" s="958"/>
      <c r="J77" s="958"/>
      <c r="K77" s="958"/>
      <c r="L77" s="958"/>
      <c r="M77" s="958"/>
      <c r="N77" s="958"/>
      <c r="O77" s="958"/>
      <c r="P77" s="959"/>
      <c r="Q77" s="964">
        <v>17</v>
      </c>
      <c r="R77" s="965"/>
      <c r="S77" s="965"/>
      <c r="T77" s="965"/>
      <c r="U77" s="966"/>
      <c r="V77" s="967">
        <v>17</v>
      </c>
      <c r="W77" s="965"/>
      <c r="X77" s="965"/>
      <c r="Y77" s="965"/>
      <c r="Z77" s="966"/>
      <c r="AA77" s="967" t="s">
        <v>200</v>
      </c>
      <c r="AB77" s="965"/>
      <c r="AC77" s="965"/>
      <c r="AD77" s="965"/>
      <c r="AE77" s="966"/>
      <c r="AF77" s="967" t="s">
        <v>200</v>
      </c>
      <c r="AG77" s="965"/>
      <c r="AH77" s="965"/>
      <c r="AI77" s="965"/>
      <c r="AJ77" s="966"/>
      <c r="AK77" s="967">
        <v>16</v>
      </c>
      <c r="AL77" s="965"/>
      <c r="AM77" s="965"/>
      <c r="AN77" s="965"/>
      <c r="AO77" s="966"/>
      <c r="AP77" s="967" t="s">
        <v>200</v>
      </c>
      <c r="AQ77" s="965"/>
      <c r="AR77" s="965"/>
      <c r="AS77" s="965"/>
      <c r="AT77" s="966"/>
      <c r="AU77" s="967" t="s">
        <v>200</v>
      </c>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t="s">
        <v>549</v>
      </c>
      <c r="C78" s="958"/>
      <c r="D78" s="958"/>
      <c r="E78" s="958"/>
      <c r="F78" s="958"/>
      <c r="G78" s="958"/>
      <c r="H78" s="958"/>
      <c r="I78" s="958"/>
      <c r="J78" s="958"/>
      <c r="K78" s="958"/>
      <c r="L78" s="958"/>
      <c r="M78" s="958"/>
      <c r="N78" s="958"/>
      <c r="O78" s="958"/>
      <c r="P78" s="959"/>
      <c r="Q78" s="960">
        <v>4762</v>
      </c>
      <c r="R78" s="961"/>
      <c r="S78" s="961"/>
      <c r="T78" s="961"/>
      <c r="U78" s="961"/>
      <c r="V78" s="961">
        <v>4735</v>
      </c>
      <c r="W78" s="961"/>
      <c r="X78" s="961"/>
      <c r="Y78" s="961"/>
      <c r="Z78" s="961"/>
      <c r="AA78" s="961">
        <v>27</v>
      </c>
      <c r="AB78" s="961"/>
      <c r="AC78" s="961"/>
      <c r="AD78" s="961"/>
      <c r="AE78" s="961"/>
      <c r="AF78" s="961">
        <v>27</v>
      </c>
      <c r="AG78" s="961"/>
      <c r="AH78" s="961"/>
      <c r="AI78" s="961"/>
      <c r="AJ78" s="961"/>
      <c r="AK78" s="961" t="s">
        <v>200</v>
      </c>
      <c r="AL78" s="961"/>
      <c r="AM78" s="961"/>
      <c r="AN78" s="961"/>
      <c r="AO78" s="961"/>
      <c r="AP78" s="961" t="s">
        <v>200</v>
      </c>
      <c r="AQ78" s="961"/>
      <c r="AR78" s="961"/>
      <c r="AS78" s="961"/>
      <c r="AT78" s="961"/>
      <c r="AU78" s="961" t="s">
        <v>200</v>
      </c>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t="s">
        <v>550</v>
      </c>
      <c r="C79" s="958"/>
      <c r="D79" s="958"/>
      <c r="E79" s="958"/>
      <c r="F79" s="958"/>
      <c r="G79" s="958"/>
      <c r="H79" s="958"/>
      <c r="I79" s="958"/>
      <c r="J79" s="958"/>
      <c r="K79" s="958"/>
      <c r="L79" s="958"/>
      <c r="M79" s="958"/>
      <c r="N79" s="958"/>
      <c r="O79" s="958"/>
      <c r="P79" s="959"/>
      <c r="Q79" s="960">
        <v>3740</v>
      </c>
      <c r="R79" s="961"/>
      <c r="S79" s="961"/>
      <c r="T79" s="961"/>
      <c r="U79" s="961"/>
      <c r="V79" s="961">
        <v>3382</v>
      </c>
      <c r="W79" s="961"/>
      <c r="X79" s="961"/>
      <c r="Y79" s="961"/>
      <c r="Z79" s="961"/>
      <c r="AA79" s="961">
        <v>358</v>
      </c>
      <c r="AB79" s="961"/>
      <c r="AC79" s="961"/>
      <c r="AD79" s="961"/>
      <c r="AE79" s="961"/>
      <c r="AF79" s="961">
        <v>358</v>
      </c>
      <c r="AG79" s="961"/>
      <c r="AH79" s="961"/>
      <c r="AI79" s="961"/>
      <c r="AJ79" s="961"/>
      <c r="AK79" s="961">
        <v>713</v>
      </c>
      <c r="AL79" s="961"/>
      <c r="AM79" s="961"/>
      <c r="AN79" s="961"/>
      <c r="AO79" s="961"/>
      <c r="AP79" s="961">
        <v>12295</v>
      </c>
      <c r="AQ79" s="961"/>
      <c r="AR79" s="961"/>
      <c r="AS79" s="961"/>
      <c r="AT79" s="961"/>
      <c r="AU79" s="961">
        <v>2791</v>
      </c>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t="s">
        <v>124</v>
      </c>
      <c r="C80" s="958"/>
      <c r="D80" s="958"/>
      <c r="E80" s="958"/>
      <c r="F80" s="958"/>
      <c r="G80" s="958"/>
      <c r="H80" s="958"/>
      <c r="I80" s="958"/>
      <c r="J80" s="958"/>
      <c r="K80" s="958"/>
      <c r="L80" s="958"/>
      <c r="M80" s="958"/>
      <c r="N80" s="958"/>
      <c r="O80" s="958"/>
      <c r="P80" s="959"/>
      <c r="Q80" s="960">
        <v>168</v>
      </c>
      <c r="R80" s="961"/>
      <c r="S80" s="961"/>
      <c r="T80" s="961"/>
      <c r="U80" s="961"/>
      <c r="V80" s="961">
        <v>146</v>
      </c>
      <c r="W80" s="961"/>
      <c r="X80" s="961"/>
      <c r="Y80" s="961"/>
      <c r="Z80" s="961"/>
      <c r="AA80" s="961">
        <v>21</v>
      </c>
      <c r="AB80" s="961"/>
      <c r="AC80" s="961"/>
      <c r="AD80" s="961"/>
      <c r="AE80" s="961"/>
      <c r="AF80" s="961">
        <v>21</v>
      </c>
      <c r="AG80" s="961"/>
      <c r="AH80" s="961"/>
      <c r="AI80" s="961"/>
      <c r="AJ80" s="961"/>
      <c r="AK80" s="961" t="s">
        <v>200</v>
      </c>
      <c r="AL80" s="961"/>
      <c r="AM80" s="961"/>
      <c r="AN80" s="961"/>
      <c r="AO80" s="961"/>
      <c r="AP80" s="961" t="s">
        <v>200</v>
      </c>
      <c r="AQ80" s="961"/>
      <c r="AR80" s="961"/>
      <c r="AS80" s="961"/>
      <c r="AT80" s="961"/>
      <c r="AU80" s="961" t="s">
        <v>200</v>
      </c>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t="s">
        <v>256</v>
      </c>
      <c r="C81" s="958"/>
      <c r="D81" s="958"/>
      <c r="E81" s="958"/>
      <c r="F81" s="958"/>
      <c r="G81" s="958"/>
      <c r="H81" s="958"/>
      <c r="I81" s="958"/>
      <c r="J81" s="958"/>
      <c r="K81" s="958"/>
      <c r="L81" s="958"/>
      <c r="M81" s="958"/>
      <c r="N81" s="958"/>
      <c r="O81" s="958"/>
      <c r="P81" s="959"/>
      <c r="Q81" s="960">
        <v>772932</v>
      </c>
      <c r="R81" s="961"/>
      <c r="S81" s="961"/>
      <c r="T81" s="961"/>
      <c r="U81" s="961"/>
      <c r="V81" s="961">
        <v>740589</v>
      </c>
      <c r="W81" s="961"/>
      <c r="X81" s="961"/>
      <c r="Y81" s="961"/>
      <c r="Z81" s="961"/>
      <c r="AA81" s="961">
        <v>32343</v>
      </c>
      <c r="AB81" s="961"/>
      <c r="AC81" s="961"/>
      <c r="AD81" s="961"/>
      <c r="AE81" s="961"/>
      <c r="AF81" s="961">
        <v>32343</v>
      </c>
      <c r="AG81" s="961"/>
      <c r="AH81" s="961"/>
      <c r="AI81" s="961"/>
      <c r="AJ81" s="961"/>
      <c r="AK81" s="961">
        <v>691</v>
      </c>
      <c r="AL81" s="961"/>
      <c r="AM81" s="961"/>
      <c r="AN81" s="961"/>
      <c r="AO81" s="961"/>
      <c r="AP81" s="961" t="s">
        <v>200</v>
      </c>
      <c r="AQ81" s="961"/>
      <c r="AR81" s="961"/>
      <c r="AS81" s="961"/>
      <c r="AT81" s="961"/>
      <c r="AU81" s="961" t="s">
        <v>200</v>
      </c>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t="s">
        <v>538</v>
      </c>
      <c r="C82" s="958"/>
      <c r="D82" s="958"/>
      <c r="E82" s="958"/>
      <c r="F82" s="958"/>
      <c r="G82" s="958"/>
      <c r="H82" s="958"/>
      <c r="I82" s="958"/>
      <c r="J82" s="958"/>
      <c r="K82" s="958"/>
      <c r="L82" s="958"/>
      <c r="M82" s="958"/>
      <c r="N82" s="958"/>
      <c r="O82" s="958"/>
      <c r="P82" s="959"/>
      <c r="Q82" s="960">
        <v>11607</v>
      </c>
      <c r="R82" s="961"/>
      <c r="S82" s="961"/>
      <c r="T82" s="961"/>
      <c r="U82" s="961"/>
      <c r="V82" s="961">
        <v>9967</v>
      </c>
      <c r="W82" s="961"/>
      <c r="X82" s="961"/>
      <c r="Y82" s="961"/>
      <c r="Z82" s="961"/>
      <c r="AA82" s="961">
        <v>1640</v>
      </c>
      <c r="AB82" s="961"/>
      <c r="AC82" s="961"/>
      <c r="AD82" s="961"/>
      <c r="AE82" s="961"/>
      <c r="AF82" s="961">
        <v>8226</v>
      </c>
      <c r="AG82" s="961"/>
      <c r="AH82" s="961"/>
      <c r="AI82" s="961"/>
      <c r="AJ82" s="961"/>
      <c r="AK82" s="961" t="s">
        <v>200</v>
      </c>
      <c r="AL82" s="961"/>
      <c r="AM82" s="961"/>
      <c r="AN82" s="961"/>
      <c r="AO82" s="961"/>
      <c r="AP82" s="961">
        <v>11466</v>
      </c>
      <c r="AQ82" s="961"/>
      <c r="AR82" s="961"/>
      <c r="AS82" s="961"/>
      <c r="AT82" s="961"/>
      <c r="AU82" s="961" t="s">
        <v>200</v>
      </c>
      <c r="AV82" s="961"/>
      <c r="AW82" s="961"/>
      <c r="AX82" s="961"/>
      <c r="AY82" s="961"/>
      <c r="AZ82" s="962" t="s">
        <v>540</v>
      </c>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t="s">
        <v>539</v>
      </c>
      <c r="C83" s="958"/>
      <c r="D83" s="958"/>
      <c r="E83" s="958"/>
      <c r="F83" s="958"/>
      <c r="G83" s="958"/>
      <c r="H83" s="958"/>
      <c r="I83" s="958"/>
      <c r="J83" s="958"/>
      <c r="K83" s="958"/>
      <c r="L83" s="958"/>
      <c r="M83" s="958"/>
      <c r="N83" s="958"/>
      <c r="O83" s="958"/>
      <c r="P83" s="959"/>
      <c r="Q83" s="960">
        <v>2965</v>
      </c>
      <c r="R83" s="961"/>
      <c r="S83" s="961"/>
      <c r="T83" s="961"/>
      <c r="U83" s="961"/>
      <c r="V83" s="961">
        <v>2569</v>
      </c>
      <c r="W83" s="961"/>
      <c r="X83" s="961"/>
      <c r="Y83" s="961"/>
      <c r="Z83" s="961"/>
      <c r="AA83" s="961">
        <v>397</v>
      </c>
      <c r="AB83" s="961"/>
      <c r="AC83" s="961"/>
      <c r="AD83" s="961"/>
      <c r="AE83" s="961"/>
      <c r="AF83" s="961">
        <v>3978</v>
      </c>
      <c r="AG83" s="961"/>
      <c r="AH83" s="961"/>
      <c r="AI83" s="961"/>
      <c r="AJ83" s="961"/>
      <c r="AK83" s="961" t="s">
        <v>200</v>
      </c>
      <c r="AL83" s="961"/>
      <c r="AM83" s="961"/>
      <c r="AN83" s="961"/>
      <c r="AO83" s="961"/>
      <c r="AP83" s="961">
        <v>6302</v>
      </c>
      <c r="AQ83" s="961"/>
      <c r="AR83" s="961"/>
      <c r="AS83" s="961"/>
      <c r="AT83" s="961"/>
      <c r="AU83" s="961" t="s">
        <v>200</v>
      </c>
      <c r="AV83" s="961"/>
      <c r="AW83" s="961"/>
      <c r="AX83" s="961"/>
      <c r="AY83" s="961"/>
      <c r="AZ83" s="962" t="s">
        <v>540</v>
      </c>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251</v>
      </c>
      <c r="B88" s="935" t="s">
        <v>184</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45147</v>
      </c>
      <c r="AG88" s="947"/>
      <c r="AH88" s="947"/>
      <c r="AI88" s="947"/>
      <c r="AJ88" s="947"/>
      <c r="AK88" s="946"/>
      <c r="AL88" s="946"/>
      <c r="AM88" s="946"/>
      <c r="AN88" s="946"/>
      <c r="AO88" s="946"/>
      <c r="AP88" s="947">
        <v>31070</v>
      </c>
      <c r="AQ88" s="947"/>
      <c r="AR88" s="947"/>
      <c r="AS88" s="947"/>
      <c r="AT88" s="947"/>
      <c r="AU88" s="947">
        <v>3169</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251</v>
      </c>
      <c r="BR102" s="935" t="s">
        <v>452</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5</v>
      </c>
      <c r="CS102" s="942"/>
      <c r="CT102" s="942"/>
      <c r="CU102" s="942"/>
      <c r="CV102" s="943"/>
      <c r="CW102" s="941" t="s">
        <v>200</v>
      </c>
      <c r="CX102" s="942"/>
      <c r="CY102" s="942"/>
      <c r="CZ102" s="942"/>
      <c r="DA102" s="943"/>
      <c r="DB102" s="941" t="s">
        <v>200</v>
      </c>
      <c r="DC102" s="942"/>
      <c r="DD102" s="942"/>
      <c r="DE102" s="942"/>
      <c r="DF102" s="943"/>
      <c r="DG102" s="941" t="s">
        <v>200</v>
      </c>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466</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467</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301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468</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201</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469</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470</v>
      </c>
      <c r="AB109" s="903"/>
      <c r="AC109" s="903"/>
      <c r="AD109" s="903"/>
      <c r="AE109" s="904"/>
      <c r="AF109" s="905" t="s">
        <v>163</v>
      </c>
      <c r="AG109" s="903"/>
      <c r="AH109" s="903"/>
      <c r="AI109" s="903"/>
      <c r="AJ109" s="904"/>
      <c r="AK109" s="905" t="s">
        <v>394</v>
      </c>
      <c r="AL109" s="903"/>
      <c r="AM109" s="903"/>
      <c r="AN109" s="903"/>
      <c r="AO109" s="904"/>
      <c r="AP109" s="905" t="s">
        <v>471</v>
      </c>
      <c r="AQ109" s="903"/>
      <c r="AR109" s="903"/>
      <c r="AS109" s="903"/>
      <c r="AT109" s="906"/>
      <c r="AU109" s="902" t="s">
        <v>469</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470</v>
      </c>
      <c r="BR109" s="903"/>
      <c r="BS109" s="903"/>
      <c r="BT109" s="903"/>
      <c r="BU109" s="904"/>
      <c r="BV109" s="905" t="s">
        <v>163</v>
      </c>
      <c r="BW109" s="903"/>
      <c r="BX109" s="903"/>
      <c r="BY109" s="903"/>
      <c r="BZ109" s="904"/>
      <c r="CA109" s="905" t="s">
        <v>394</v>
      </c>
      <c r="CB109" s="903"/>
      <c r="CC109" s="903"/>
      <c r="CD109" s="903"/>
      <c r="CE109" s="904"/>
      <c r="CF109" s="927" t="s">
        <v>471</v>
      </c>
      <c r="CG109" s="927"/>
      <c r="CH109" s="927"/>
      <c r="CI109" s="927"/>
      <c r="CJ109" s="927"/>
      <c r="CK109" s="905" t="s">
        <v>91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470</v>
      </c>
      <c r="DH109" s="903"/>
      <c r="DI109" s="903"/>
      <c r="DJ109" s="903"/>
      <c r="DK109" s="904"/>
      <c r="DL109" s="905" t="s">
        <v>163</v>
      </c>
      <c r="DM109" s="903"/>
      <c r="DN109" s="903"/>
      <c r="DO109" s="903"/>
      <c r="DP109" s="904"/>
      <c r="DQ109" s="905" t="s">
        <v>394</v>
      </c>
      <c r="DR109" s="903"/>
      <c r="DS109" s="903"/>
      <c r="DT109" s="903"/>
      <c r="DU109" s="904"/>
      <c r="DV109" s="905" t="s">
        <v>471</v>
      </c>
      <c r="DW109" s="903"/>
      <c r="DX109" s="903"/>
      <c r="DY109" s="903"/>
      <c r="DZ109" s="906"/>
    </row>
    <row r="110" spans="1:131" s="55" customFormat="1" ht="26.25" customHeight="1" x14ac:dyDescent="0.15">
      <c r="A110" s="827" t="s">
        <v>328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2798543</v>
      </c>
      <c r="AB110" s="821"/>
      <c r="AC110" s="821"/>
      <c r="AD110" s="821"/>
      <c r="AE110" s="822"/>
      <c r="AF110" s="823">
        <v>2798080</v>
      </c>
      <c r="AG110" s="821"/>
      <c r="AH110" s="821"/>
      <c r="AI110" s="821"/>
      <c r="AJ110" s="822"/>
      <c r="AK110" s="823">
        <v>2824643</v>
      </c>
      <c r="AL110" s="821"/>
      <c r="AM110" s="821"/>
      <c r="AN110" s="821"/>
      <c r="AO110" s="822"/>
      <c r="AP110" s="910">
        <v>16.2</v>
      </c>
      <c r="AQ110" s="911"/>
      <c r="AR110" s="911"/>
      <c r="AS110" s="911"/>
      <c r="AT110" s="912"/>
      <c r="AU110" s="737" t="s">
        <v>103</v>
      </c>
      <c r="AV110" s="738"/>
      <c r="AW110" s="738"/>
      <c r="AX110" s="738"/>
      <c r="AY110" s="738"/>
      <c r="AZ110" s="875" t="s">
        <v>472</v>
      </c>
      <c r="BA110" s="828"/>
      <c r="BB110" s="828"/>
      <c r="BC110" s="828"/>
      <c r="BD110" s="828"/>
      <c r="BE110" s="828"/>
      <c r="BF110" s="828"/>
      <c r="BG110" s="828"/>
      <c r="BH110" s="828"/>
      <c r="BI110" s="828"/>
      <c r="BJ110" s="828"/>
      <c r="BK110" s="828"/>
      <c r="BL110" s="828"/>
      <c r="BM110" s="828"/>
      <c r="BN110" s="828"/>
      <c r="BO110" s="828"/>
      <c r="BP110" s="829"/>
      <c r="BQ110" s="876">
        <v>28104486</v>
      </c>
      <c r="BR110" s="877"/>
      <c r="BS110" s="877"/>
      <c r="BT110" s="877"/>
      <c r="BU110" s="877"/>
      <c r="BV110" s="877">
        <v>27227380</v>
      </c>
      <c r="BW110" s="877"/>
      <c r="BX110" s="877"/>
      <c r="BY110" s="877"/>
      <c r="BZ110" s="877"/>
      <c r="CA110" s="877">
        <v>27750067</v>
      </c>
      <c r="CB110" s="877"/>
      <c r="CC110" s="877"/>
      <c r="CD110" s="877"/>
      <c r="CE110" s="877"/>
      <c r="CF110" s="892">
        <v>158.80000000000001</v>
      </c>
      <c r="CG110" s="893"/>
      <c r="CH110" s="893"/>
      <c r="CI110" s="893"/>
      <c r="CJ110" s="893"/>
      <c r="CK110" s="743" t="s">
        <v>387</v>
      </c>
      <c r="CL110" s="744"/>
      <c r="CM110" s="907" t="s">
        <v>474</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200</v>
      </c>
      <c r="DH110" s="877"/>
      <c r="DI110" s="877"/>
      <c r="DJ110" s="877"/>
      <c r="DK110" s="877"/>
      <c r="DL110" s="877" t="s">
        <v>200</v>
      </c>
      <c r="DM110" s="877"/>
      <c r="DN110" s="877"/>
      <c r="DO110" s="877"/>
      <c r="DP110" s="877"/>
      <c r="DQ110" s="877" t="s">
        <v>200</v>
      </c>
      <c r="DR110" s="877"/>
      <c r="DS110" s="877"/>
      <c r="DT110" s="877"/>
      <c r="DU110" s="877"/>
      <c r="DV110" s="878" t="s">
        <v>200</v>
      </c>
      <c r="DW110" s="878"/>
      <c r="DX110" s="878"/>
      <c r="DY110" s="878"/>
      <c r="DZ110" s="879"/>
    </row>
    <row r="111" spans="1:131" s="55" customFormat="1" ht="26.25" customHeight="1" x14ac:dyDescent="0.15">
      <c r="A111" s="775" t="s">
        <v>455</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200</v>
      </c>
      <c r="AB111" s="781"/>
      <c r="AC111" s="781"/>
      <c r="AD111" s="781"/>
      <c r="AE111" s="782"/>
      <c r="AF111" s="783" t="s">
        <v>200</v>
      </c>
      <c r="AG111" s="781"/>
      <c r="AH111" s="781"/>
      <c r="AI111" s="781"/>
      <c r="AJ111" s="782"/>
      <c r="AK111" s="783" t="s">
        <v>200</v>
      </c>
      <c r="AL111" s="781"/>
      <c r="AM111" s="781"/>
      <c r="AN111" s="781"/>
      <c r="AO111" s="782"/>
      <c r="AP111" s="847" t="s">
        <v>200</v>
      </c>
      <c r="AQ111" s="848"/>
      <c r="AR111" s="848"/>
      <c r="AS111" s="848"/>
      <c r="AT111" s="849"/>
      <c r="AU111" s="739"/>
      <c r="AV111" s="740"/>
      <c r="AW111" s="740"/>
      <c r="AX111" s="740"/>
      <c r="AY111" s="740"/>
      <c r="AZ111" s="850" t="s">
        <v>475</v>
      </c>
      <c r="BA111" s="788"/>
      <c r="BB111" s="788"/>
      <c r="BC111" s="788"/>
      <c r="BD111" s="788"/>
      <c r="BE111" s="788"/>
      <c r="BF111" s="788"/>
      <c r="BG111" s="788"/>
      <c r="BH111" s="788"/>
      <c r="BI111" s="788"/>
      <c r="BJ111" s="788"/>
      <c r="BK111" s="788"/>
      <c r="BL111" s="788"/>
      <c r="BM111" s="788"/>
      <c r="BN111" s="788"/>
      <c r="BO111" s="788"/>
      <c r="BP111" s="789"/>
      <c r="BQ111" s="851" t="s">
        <v>200</v>
      </c>
      <c r="BR111" s="852"/>
      <c r="BS111" s="852"/>
      <c r="BT111" s="852"/>
      <c r="BU111" s="852"/>
      <c r="BV111" s="852" t="s">
        <v>200</v>
      </c>
      <c r="BW111" s="852"/>
      <c r="BX111" s="852"/>
      <c r="BY111" s="852"/>
      <c r="BZ111" s="852"/>
      <c r="CA111" s="852" t="s">
        <v>200</v>
      </c>
      <c r="CB111" s="852"/>
      <c r="CC111" s="852"/>
      <c r="CD111" s="852"/>
      <c r="CE111" s="852"/>
      <c r="CF111" s="900" t="s">
        <v>200</v>
      </c>
      <c r="CG111" s="901"/>
      <c r="CH111" s="901"/>
      <c r="CI111" s="901"/>
      <c r="CJ111" s="901"/>
      <c r="CK111" s="745"/>
      <c r="CL111" s="746"/>
      <c r="CM111" s="844" t="s">
        <v>134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200</v>
      </c>
      <c r="DH111" s="852"/>
      <c r="DI111" s="852"/>
      <c r="DJ111" s="852"/>
      <c r="DK111" s="852"/>
      <c r="DL111" s="852" t="s">
        <v>200</v>
      </c>
      <c r="DM111" s="852"/>
      <c r="DN111" s="852"/>
      <c r="DO111" s="852"/>
      <c r="DP111" s="852"/>
      <c r="DQ111" s="852" t="s">
        <v>200</v>
      </c>
      <c r="DR111" s="852"/>
      <c r="DS111" s="852"/>
      <c r="DT111" s="852"/>
      <c r="DU111" s="852"/>
      <c r="DV111" s="853" t="s">
        <v>200</v>
      </c>
      <c r="DW111" s="853"/>
      <c r="DX111" s="853"/>
      <c r="DY111" s="853"/>
      <c r="DZ111" s="854"/>
    </row>
    <row r="112" spans="1:131" s="55" customFormat="1" ht="26.25" customHeight="1" x14ac:dyDescent="0.15">
      <c r="A112" s="706" t="s">
        <v>152</v>
      </c>
      <c r="B112" s="707"/>
      <c r="C112" s="788" t="s">
        <v>477</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200</v>
      </c>
      <c r="AB112" s="781"/>
      <c r="AC112" s="781"/>
      <c r="AD112" s="781"/>
      <c r="AE112" s="782"/>
      <c r="AF112" s="783" t="s">
        <v>200</v>
      </c>
      <c r="AG112" s="781"/>
      <c r="AH112" s="781"/>
      <c r="AI112" s="781"/>
      <c r="AJ112" s="782"/>
      <c r="AK112" s="783" t="s">
        <v>200</v>
      </c>
      <c r="AL112" s="781"/>
      <c r="AM112" s="781"/>
      <c r="AN112" s="781"/>
      <c r="AO112" s="782"/>
      <c r="AP112" s="847" t="s">
        <v>200</v>
      </c>
      <c r="AQ112" s="848"/>
      <c r="AR112" s="848"/>
      <c r="AS112" s="848"/>
      <c r="AT112" s="849"/>
      <c r="AU112" s="739"/>
      <c r="AV112" s="740"/>
      <c r="AW112" s="740"/>
      <c r="AX112" s="740"/>
      <c r="AY112" s="740"/>
      <c r="AZ112" s="850" t="s">
        <v>271</v>
      </c>
      <c r="BA112" s="788"/>
      <c r="BB112" s="788"/>
      <c r="BC112" s="788"/>
      <c r="BD112" s="788"/>
      <c r="BE112" s="788"/>
      <c r="BF112" s="788"/>
      <c r="BG112" s="788"/>
      <c r="BH112" s="788"/>
      <c r="BI112" s="788"/>
      <c r="BJ112" s="788"/>
      <c r="BK112" s="788"/>
      <c r="BL112" s="788"/>
      <c r="BM112" s="788"/>
      <c r="BN112" s="788"/>
      <c r="BO112" s="788"/>
      <c r="BP112" s="789"/>
      <c r="BQ112" s="851">
        <v>2961467</v>
      </c>
      <c r="BR112" s="852"/>
      <c r="BS112" s="852"/>
      <c r="BT112" s="852"/>
      <c r="BU112" s="852"/>
      <c r="BV112" s="852">
        <v>2189705</v>
      </c>
      <c r="BW112" s="852"/>
      <c r="BX112" s="852"/>
      <c r="BY112" s="852"/>
      <c r="BZ112" s="852"/>
      <c r="CA112" s="852">
        <v>1866192</v>
      </c>
      <c r="CB112" s="852"/>
      <c r="CC112" s="852"/>
      <c r="CD112" s="852"/>
      <c r="CE112" s="852"/>
      <c r="CF112" s="900">
        <v>10.7</v>
      </c>
      <c r="CG112" s="901"/>
      <c r="CH112" s="901"/>
      <c r="CI112" s="901"/>
      <c r="CJ112" s="901"/>
      <c r="CK112" s="745"/>
      <c r="CL112" s="746"/>
      <c r="CM112" s="844" t="s">
        <v>206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200</v>
      </c>
      <c r="DH112" s="852"/>
      <c r="DI112" s="852"/>
      <c r="DJ112" s="852"/>
      <c r="DK112" s="852"/>
      <c r="DL112" s="852" t="s">
        <v>200</v>
      </c>
      <c r="DM112" s="852"/>
      <c r="DN112" s="852"/>
      <c r="DO112" s="852"/>
      <c r="DP112" s="852"/>
      <c r="DQ112" s="852" t="s">
        <v>200</v>
      </c>
      <c r="DR112" s="852"/>
      <c r="DS112" s="852"/>
      <c r="DT112" s="852"/>
      <c r="DU112" s="852"/>
      <c r="DV112" s="853" t="s">
        <v>200</v>
      </c>
      <c r="DW112" s="853"/>
      <c r="DX112" s="853"/>
      <c r="DY112" s="853"/>
      <c r="DZ112" s="854"/>
    </row>
    <row r="113" spans="1:130" s="55" customFormat="1" ht="26.25" customHeight="1" x14ac:dyDescent="0.15">
      <c r="A113" s="708"/>
      <c r="B113" s="709"/>
      <c r="C113" s="788" t="s">
        <v>478</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257889</v>
      </c>
      <c r="AB113" s="781"/>
      <c r="AC113" s="781"/>
      <c r="AD113" s="781"/>
      <c r="AE113" s="782"/>
      <c r="AF113" s="783">
        <v>173688</v>
      </c>
      <c r="AG113" s="781"/>
      <c r="AH113" s="781"/>
      <c r="AI113" s="781"/>
      <c r="AJ113" s="782"/>
      <c r="AK113" s="783">
        <v>201392</v>
      </c>
      <c r="AL113" s="781"/>
      <c r="AM113" s="781"/>
      <c r="AN113" s="781"/>
      <c r="AO113" s="782"/>
      <c r="AP113" s="847">
        <v>1.2</v>
      </c>
      <c r="AQ113" s="848"/>
      <c r="AR113" s="848"/>
      <c r="AS113" s="848"/>
      <c r="AT113" s="849"/>
      <c r="AU113" s="739"/>
      <c r="AV113" s="740"/>
      <c r="AW113" s="740"/>
      <c r="AX113" s="740"/>
      <c r="AY113" s="740"/>
      <c r="AZ113" s="850" t="s">
        <v>480</v>
      </c>
      <c r="BA113" s="788"/>
      <c r="BB113" s="788"/>
      <c r="BC113" s="788"/>
      <c r="BD113" s="788"/>
      <c r="BE113" s="788"/>
      <c r="BF113" s="788"/>
      <c r="BG113" s="788"/>
      <c r="BH113" s="788"/>
      <c r="BI113" s="788"/>
      <c r="BJ113" s="788"/>
      <c r="BK113" s="788"/>
      <c r="BL113" s="788"/>
      <c r="BM113" s="788"/>
      <c r="BN113" s="788"/>
      <c r="BO113" s="788"/>
      <c r="BP113" s="789"/>
      <c r="BQ113" s="851">
        <v>3708389</v>
      </c>
      <c r="BR113" s="852"/>
      <c r="BS113" s="852"/>
      <c r="BT113" s="852"/>
      <c r="BU113" s="852"/>
      <c r="BV113" s="852">
        <v>3443601</v>
      </c>
      <c r="BW113" s="852"/>
      <c r="BX113" s="852"/>
      <c r="BY113" s="852"/>
      <c r="BZ113" s="852"/>
      <c r="CA113" s="852">
        <v>3168325</v>
      </c>
      <c r="CB113" s="852"/>
      <c r="CC113" s="852"/>
      <c r="CD113" s="852"/>
      <c r="CE113" s="852"/>
      <c r="CF113" s="900">
        <v>18.100000000000001</v>
      </c>
      <c r="CG113" s="901"/>
      <c r="CH113" s="901"/>
      <c r="CI113" s="901"/>
      <c r="CJ113" s="901"/>
      <c r="CK113" s="745"/>
      <c r="CL113" s="746"/>
      <c r="CM113" s="844" t="s">
        <v>405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200</v>
      </c>
      <c r="DH113" s="781"/>
      <c r="DI113" s="781"/>
      <c r="DJ113" s="781"/>
      <c r="DK113" s="782"/>
      <c r="DL113" s="783" t="s">
        <v>200</v>
      </c>
      <c r="DM113" s="781"/>
      <c r="DN113" s="781"/>
      <c r="DO113" s="781"/>
      <c r="DP113" s="782"/>
      <c r="DQ113" s="783" t="s">
        <v>200</v>
      </c>
      <c r="DR113" s="781"/>
      <c r="DS113" s="781"/>
      <c r="DT113" s="781"/>
      <c r="DU113" s="782"/>
      <c r="DV113" s="847" t="s">
        <v>200</v>
      </c>
      <c r="DW113" s="848"/>
      <c r="DX113" s="848"/>
      <c r="DY113" s="848"/>
      <c r="DZ113" s="849"/>
    </row>
    <row r="114" spans="1:130" s="55" customFormat="1" ht="26.25" customHeight="1" x14ac:dyDescent="0.15">
      <c r="A114" s="708"/>
      <c r="B114" s="709"/>
      <c r="C114" s="788" t="s">
        <v>481</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1348</v>
      </c>
      <c r="AB114" s="781"/>
      <c r="AC114" s="781"/>
      <c r="AD114" s="781"/>
      <c r="AE114" s="782"/>
      <c r="AF114" s="783">
        <v>982</v>
      </c>
      <c r="AG114" s="781"/>
      <c r="AH114" s="781"/>
      <c r="AI114" s="781"/>
      <c r="AJ114" s="782"/>
      <c r="AK114" s="783">
        <v>816</v>
      </c>
      <c r="AL114" s="781"/>
      <c r="AM114" s="781"/>
      <c r="AN114" s="781"/>
      <c r="AO114" s="782"/>
      <c r="AP114" s="847">
        <v>0</v>
      </c>
      <c r="AQ114" s="848"/>
      <c r="AR114" s="848"/>
      <c r="AS114" s="848"/>
      <c r="AT114" s="849"/>
      <c r="AU114" s="739"/>
      <c r="AV114" s="740"/>
      <c r="AW114" s="740"/>
      <c r="AX114" s="740"/>
      <c r="AY114" s="740"/>
      <c r="AZ114" s="850" t="s">
        <v>482</v>
      </c>
      <c r="BA114" s="788"/>
      <c r="BB114" s="788"/>
      <c r="BC114" s="788"/>
      <c r="BD114" s="788"/>
      <c r="BE114" s="788"/>
      <c r="BF114" s="788"/>
      <c r="BG114" s="788"/>
      <c r="BH114" s="788"/>
      <c r="BI114" s="788"/>
      <c r="BJ114" s="788"/>
      <c r="BK114" s="788"/>
      <c r="BL114" s="788"/>
      <c r="BM114" s="788"/>
      <c r="BN114" s="788"/>
      <c r="BO114" s="788"/>
      <c r="BP114" s="789"/>
      <c r="BQ114" s="851">
        <v>2693910</v>
      </c>
      <c r="BR114" s="852"/>
      <c r="BS114" s="852"/>
      <c r="BT114" s="852"/>
      <c r="BU114" s="852"/>
      <c r="BV114" s="852">
        <v>2789946</v>
      </c>
      <c r="BW114" s="852"/>
      <c r="BX114" s="852"/>
      <c r="BY114" s="852"/>
      <c r="BZ114" s="852"/>
      <c r="CA114" s="852">
        <v>2827938</v>
      </c>
      <c r="CB114" s="852"/>
      <c r="CC114" s="852"/>
      <c r="CD114" s="852"/>
      <c r="CE114" s="852"/>
      <c r="CF114" s="900">
        <v>16.2</v>
      </c>
      <c r="CG114" s="901"/>
      <c r="CH114" s="901"/>
      <c r="CI114" s="901"/>
      <c r="CJ114" s="901"/>
      <c r="CK114" s="745"/>
      <c r="CL114" s="746"/>
      <c r="CM114" s="844" t="s">
        <v>483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200</v>
      </c>
      <c r="DH114" s="781"/>
      <c r="DI114" s="781"/>
      <c r="DJ114" s="781"/>
      <c r="DK114" s="782"/>
      <c r="DL114" s="783" t="s">
        <v>200</v>
      </c>
      <c r="DM114" s="781"/>
      <c r="DN114" s="781"/>
      <c r="DO114" s="781"/>
      <c r="DP114" s="782"/>
      <c r="DQ114" s="783" t="s">
        <v>200</v>
      </c>
      <c r="DR114" s="781"/>
      <c r="DS114" s="781"/>
      <c r="DT114" s="781"/>
      <c r="DU114" s="782"/>
      <c r="DV114" s="847" t="s">
        <v>200</v>
      </c>
      <c r="DW114" s="848"/>
      <c r="DX114" s="848"/>
      <c r="DY114" s="848"/>
      <c r="DZ114" s="849"/>
    </row>
    <row r="115" spans="1:130" s="55" customFormat="1" ht="26.25" customHeight="1" x14ac:dyDescent="0.15">
      <c r="A115" s="708"/>
      <c r="B115" s="709"/>
      <c r="C115" s="788" t="s">
        <v>377</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195782</v>
      </c>
      <c r="AB115" s="781"/>
      <c r="AC115" s="781"/>
      <c r="AD115" s="781"/>
      <c r="AE115" s="782"/>
      <c r="AF115" s="783">
        <v>360847</v>
      </c>
      <c r="AG115" s="781"/>
      <c r="AH115" s="781"/>
      <c r="AI115" s="781"/>
      <c r="AJ115" s="782"/>
      <c r="AK115" s="783">
        <v>380929</v>
      </c>
      <c r="AL115" s="781"/>
      <c r="AM115" s="781"/>
      <c r="AN115" s="781"/>
      <c r="AO115" s="782"/>
      <c r="AP115" s="847">
        <v>2.2000000000000002</v>
      </c>
      <c r="AQ115" s="848"/>
      <c r="AR115" s="848"/>
      <c r="AS115" s="848"/>
      <c r="AT115" s="849"/>
      <c r="AU115" s="739"/>
      <c r="AV115" s="740"/>
      <c r="AW115" s="740"/>
      <c r="AX115" s="740"/>
      <c r="AY115" s="740"/>
      <c r="AZ115" s="850" t="s">
        <v>347</v>
      </c>
      <c r="BA115" s="788"/>
      <c r="BB115" s="788"/>
      <c r="BC115" s="788"/>
      <c r="BD115" s="788"/>
      <c r="BE115" s="788"/>
      <c r="BF115" s="788"/>
      <c r="BG115" s="788"/>
      <c r="BH115" s="788"/>
      <c r="BI115" s="788"/>
      <c r="BJ115" s="788"/>
      <c r="BK115" s="788"/>
      <c r="BL115" s="788"/>
      <c r="BM115" s="788"/>
      <c r="BN115" s="788"/>
      <c r="BO115" s="788"/>
      <c r="BP115" s="789"/>
      <c r="BQ115" s="851" t="s">
        <v>200</v>
      </c>
      <c r="BR115" s="852"/>
      <c r="BS115" s="852"/>
      <c r="BT115" s="852"/>
      <c r="BU115" s="852"/>
      <c r="BV115" s="852" t="s">
        <v>200</v>
      </c>
      <c r="BW115" s="852"/>
      <c r="BX115" s="852"/>
      <c r="BY115" s="852"/>
      <c r="BZ115" s="852"/>
      <c r="CA115" s="852" t="s">
        <v>200</v>
      </c>
      <c r="CB115" s="852"/>
      <c r="CC115" s="852"/>
      <c r="CD115" s="852"/>
      <c r="CE115" s="852"/>
      <c r="CF115" s="900" t="s">
        <v>200</v>
      </c>
      <c r="CG115" s="901"/>
      <c r="CH115" s="901"/>
      <c r="CI115" s="901"/>
      <c r="CJ115" s="901"/>
      <c r="CK115" s="745"/>
      <c r="CL115" s="746"/>
      <c r="CM115" s="850" t="s">
        <v>31</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200</v>
      </c>
      <c r="DH115" s="781"/>
      <c r="DI115" s="781"/>
      <c r="DJ115" s="781"/>
      <c r="DK115" s="782"/>
      <c r="DL115" s="783" t="s">
        <v>200</v>
      </c>
      <c r="DM115" s="781"/>
      <c r="DN115" s="781"/>
      <c r="DO115" s="781"/>
      <c r="DP115" s="782"/>
      <c r="DQ115" s="783" t="s">
        <v>200</v>
      </c>
      <c r="DR115" s="781"/>
      <c r="DS115" s="781"/>
      <c r="DT115" s="781"/>
      <c r="DU115" s="782"/>
      <c r="DV115" s="847" t="s">
        <v>200</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200</v>
      </c>
      <c r="AB116" s="781"/>
      <c r="AC116" s="781"/>
      <c r="AD116" s="781"/>
      <c r="AE116" s="782"/>
      <c r="AF116" s="783" t="s">
        <v>200</v>
      </c>
      <c r="AG116" s="781"/>
      <c r="AH116" s="781"/>
      <c r="AI116" s="781"/>
      <c r="AJ116" s="782"/>
      <c r="AK116" s="783" t="s">
        <v>200</v>
      </c>
      <c r="AL116" s="781"/>
      <c r="AM116" s="781"/>
      <c r="AN116" s="781"/>
      <c r="AO116" s="782"/>
      <c r="AP116" s="847" t="s">
        <v>200</v>
      </c>
      <c r="AQ116" s="848"/>
      <c r="AR116" s="848"/>
      <c r="AS116" s="848"/>
      <c r="AT116" s="849"/>
      <c r="AU116" s="739"/>
      <c r="AV116" s="740"/>
      <c r="AW116" s="740"/>
      <c r="AX116" s="740"/>
      <c r="AY116" s="740"/>
      <c r="AZ116" s="897" t="s">
        <v>226</v>
      </c>
      <c r="BA116" s="898"/>
      <c r="BB116" s="898"/>
      <c r="BC116" s="898"/>
      <c r="BD116" s="898"/>
      <c r="BE116" s="898"/>
      <c r="BF116" s="898"/>
      <c r="BG116" s="898"/>
      <c r="BH116" s="898"/>
      <c r="BI116" s="898"/>
      <c r="BJ116" s="898"/>
      <c r="BK116" s="898"/>
      <c r="BL116" s="898"/>
      <c r="BM116" s="898"/>
      <c r="BN116" s="898"/>
      <c r="BO116" s="898"/>
      <c r="BP116" s="899"/>
      <c r="BQ116" s="851" t="s">
        <v>200</v>
      </c>
      <c r="BR116" s="852"/>
      <c r="BS116" s="852"/>
      <c r="BT116" s="852"/>
      <c r="BU116" s="852"/>
      <c r="BV116" s="852" t="s">
        <v>200</v>
      </c>
      <c r="BW116" s="852"/>
      <c r="BX116" s="852"/>
      <c r="BY116" s="852"/>
      <c r="BZ116" s="852"/>
      <c r="CA116" s="852" t="s">
        <v>200</v>
      </c>
      <c r="CB116" s="852"/>
      <c r="CC116" s="852"/>
      <c r="CD116" s="852"/>
      <c r="CE116" s="852"/>
      <c r="CF116" s="900" t="s">
        <v>200</v>
      </c>
      <c r="CG116" s="901"/>
      <c r="CH116" s="901"/>
      <c r="CI116" s="901"/>
      <c r="CJ116" s="901"/>
      <c r="CK116" s="745"/>
      <c r="CL116" s="746"/>
      <c r="CM116" s="844" t="s">
        <v>484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200</v>
      </c>
      <c r="DH116" s="781"/>
      <c r="DI116" s="781"/>
      <c r="DJ116" s="781"/>
      <c r="DK116" s="782"/>
      <c r="DL116" s="783" t="s">
        <v>200</v>
      </c>
      <c r="DM116" s="781"/>
      <c r="DN116" s="781"/>
      <c r="DO116" s="781"/>
      <c r="DP116" s="782"/>
      <c r="DQ116" s="783" t="s">
        <v>200</v>
      </c>
      <c r="DR116" s="781"/>
      <c r="DS116" s="781"/>
      <c r="DT116" s="781"/>
      <c r="DU116" s="782"/>
      <c r="DV116" s="847" t="s">
        <v>200</v>
      </c>
      <c r="DW116" s="848"/>
      <c r="DX116" s="848"/>
      <c r="DY116" s="848"/>
      <c r="DZ116" s="849"/>
    </row>
    <row r="117" spans="1:130" s="55" customFormat="1" ht="26.25" customHeight="1" x14ac:dyDescent="0.15">
      <c r="A117" s="902" t="s">
        <v>276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323</v>
      </c>
      <c r="Z117" s="904"/>
      <c r="AA117" s="913">
        <v>3253562</v>
      </c>
      <c r="AB117" s="914"/>
      <c r="AC117" s="914"/>
      <c r="AD117" s="914"/>
      <c r="AE117" s="915"/>
      <c r="AF117" s="916">
        <v>3333597</v>
      </c>
      <c r="AG117" s="914"/>
      <c r="AH117" s="914"/>
      <c r="AI117" s="914"/>
      <c r="AJ117" s="915"/>
      <c r="AK117" s="916">
        <v>3407780</v>
      </c>
      <c r="AL117" s="914"/>
      <c r="AM117" s="914"/>
      <c r="AN117" s="914"/>
      <c r="AO117" s="915"/>
      <c r="AP117" s="917"/>
      <c r="AQ117" s="918"/>
      <c r="AR117" s="918"/>
      <c r="AS117" s="918"/>
      <c r="AT117" s="919"/>
      <c r="AU117" s="739"/>
      <c r="AV117" s="740"/>
      <c r="AW117" s="740"/>
      <c r="AX117" s="740"/>
      <c r="AY117" s="740"/>
      <c r="AZ117" s="897" t="s">
        <v>485</v>
      </c>
      <c r="BA117" s="898"/>
      <c r="BB117" s="898"/>
      <c r="BC117" s="898"/>
      <c r="BD117" s="898"/>
      <c r="BE117" s="898"/>
      <c r="BF117" s="898"/>
      <c r="BG117" s="898"/>
      <c r="BH117" s="898"/>
      <c r="BI117" s="898"/>
      <c r="BJ117" s="898"/>
      <c r="BK117" s="898"/>
      <c r="BL117" s="898"/>
      <c r="BM117" s="898"/>
      <c r="BN117" s="898"/>
      <c r="BO117" s="898"/>
      <c r="BP117" s="899"/>
      <c r="BQ117" s="851" t="s">
        <v>200</v>
      </c>
      <c r="BR117" s="852"/>
      <c r="BS117" s="852"/>
      <c r="BT117" s="852"/>
      <c r="BU117" s="852"/>
      <c r="BV117" s="852" t="s">
        <v>200</v>
      </c>
      <c r="BW117" s="852"/>
      <c r="BX117" s="852"/>
      <c r="BY117" s="852"/>
      <c r="BZ117" s="852"/>
      <c r="CA117" s="852" t="s">
        <v>200</v>
      </c>
      <c r="CB117" s="852"/>
      <c r="CC117" s="852"/>
      <c r="CD117" s="852"/>
      <c r="CE117" s="852"/>
      <c r="CF117" s="900" t="s">
        <v>200</v>
      </c>
      <c r="CG117" s="901"/>
      <c r="CH117" s="901"/>
      <c r="CI117" s="901"/>
      <c r="CJ117" s="901"/>
      <c r="CK117" s="745"/>
      <c r="CL117" s="746"/>
      <c r="CM117" s="844" t="s">
        <v>340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200</v>
      </c>
      <c r="DH117" s="781"/>
      <c r="DI117" s="781"/>
      <c r="DJ117" s="781"/>
      <c r="DK117" s="782"/>
      <c r="DL117" s="783" t="s">
        <v>200</v>
      </c>
      <c r="DM117" s="781"/>
      <c r="DN117" s="781"/>
      <c r="DO117" s="781"/>
      <c r="DP117" s="782"/>
      <c r="DQ117" s="783" t="s">
        <v>200</v>
      </c>
      <c r="DR117" s="781"/>
      <c r="DS117" s="781"/>
      <c r="DT117" s="781"/>
      <c r="DU117" s="782"/>
      <c r="DV117" s="847" t="s">
        <v>200</v>
      </c>
      <c r="DW117" s="848"/>
      <c r="DX117" s="848"/>
      <c r="DY117" s="848"/>
      <c r="DZ117" s="849"/>
    </row>
    <row r="118" spans="1:130" s="55" customFormat="1" ht="26.25" customHeight="1" x14ac:dyDescent="0.15">
      <c r="A118" s="902" t="s">
        <v>91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470</v>
      </c>
      <c r="AB118" s="903"/>
      <c r="AC118" s="903"/>
      <c r="AD118" s="903"/>
      <c r="AE118" s="904"/>
      <c r="AF118" s="905" t="s">
        <v>163</v>
      </c>
      <c r="AG118" s="903"/>
      <c r="AH118" s="903"/>
      <c r="AI118" s="903"/>
      <c r="AJ118" s="904"/>
      <c r="AK118" s="905" t="s">
        <v>394</v>
      </c>
      <c r="AL118" s="903"/>
      <c r="AM118" s="903"/>
      <c r="AN118" s="903"/>
      <c r="AO118" s="904"/>
      <c r="AP118" s="905" t="s">
        <v>471</v>
      </c>
      <c r="AQ118" s="903"/>
      <c r="AR118" s="903"/>
      <c r="AS118" s="903"/>
      <c r="AT118" s="906"/>
      <c r="AU118" s="739"/>
      <c r="AV118" s="740"/>
      <c r="AW118" s="740"/>
      <c r="AX118" s="740"/>
      <c r="AY118" s="740"/>
      <c r="AZ118" s="880" t="s">
        <v>486</v>
      </c>
      <c r="BA118" s="881"/>
      <c r="BB118" s="881"/>
      <c r="BC118" s="881"/>
      <c r="BD118" s="881"/>
      <c r="BE118" s="881"/>
      <c r="BF118" s="881"/>
      <c r="BG118" s="881"/>
      <c r="BH118" s="881"/>
      <c r="BI118" s="881"/>
      <c r="BJ118" s="881"/>
      <c r="BK118" s="881"/>
      <c r="BL118" s="881"/>
      <c r="BM118" s="881"/>
      <c r="BN118" s="881"/>
      <c r="BO118" s="881"/>
      <c r="BP118" s="882"/>
      <c r="BQ118" s="883" t="s">
        <v>200</v>
      </c>
      <c r="BR118" s="884"/>
      <c r="BS118" s="884"/>
      <c r="BT118" s="884"/>
      <c r="BU118" s="884"/>
      <c r="BV118" s="884" t="s">
        <v>200</v>
      </c>
      <c r="BW118" s="884"/>
      <c r="BX118" s="884"/>
      <c r="BY118" s="884"/>
      <c r="BZ118" s="884"/>
      <c r="CA118" s="884" t="s">
        <v>200</v>
      </c>
      <c r="CB118" s="884"/>
      <c r="CC118" s="884"/>
      <c r="CD118" s="884"/>
      <c r="CE118" s="884"/>
      <c r="CF118" s="900" t="s">
        <v>200</v>
      </c>
      <c r="CG118" s="901"/>
      <c r="CH118" s="901"/>
      <c r="CI118" s="901"/>
      <c r="CJ118" s="901"/>
      <c r="CK118" s="745"/>
      <c r="CL118" s="746"/>
      <c r="CM118" s="844" t="s">
        <v>487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200</v>
      </c>
      <c r="DH118" s="781"/>
      <c r="DI118" s="781"/>
      <c r="DJ118" s="781"/>
      <c r="DK118" s="782"/>
      <c r="DL118" s="783" t="s">
        <v>200</v>
      </c>
      <c r="DM118" s="781"/>
      <c r="DN118" s="781"/>
      <c r="DO118" s="781"/>
      <c r="DP118" s="782"/>
      <c r="DQ118" s="783" t="s">
        <v>200</v>
      </c>
      <c r="DR118" s="781"/>
      <c r="DS118" s="781"/>
      <c r="DT118" s="781"/>
      <c r="DU118" s="782"/>
      <c r="DV118" s="847" t="s">
        <v>200</v>
      </c>
      <c r="DW118" s="848"/>
      <c r="DX118" s="848"/>
      <c r="DY118" s="848"/>
      <c r="DZ118" s="849"/>
    </row>
    <row r="119" spans="1:130" s="55" customFormat="1" ht="26.25" customHeight="1" x14ac:dyDescent="0.15">
      <c r="A119" s="749" t="s">
        <v>387</v>
      </c>
      <c r="B119" s="744"/>
      <c r="C119" s="907" t="s">
        <v>474</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200</v>
      </c>
      <c r="AB119" s="821"/>
      <c r="AC119" s="821"/>
      <c r="AD119" s="821"/>
      <c r="AE119" s="822"/>
      <c r="AF119" s="823" t="s">
        <v>200</v>
      </c>
      <c r="AG119" s="821"/>
      <c r="AH119" s="821"/>
      <c r="AI119" s="821"/>
      <c r="AJ119" s="822"/>
      <c r="AK119" s="823" t="s">
        <v>200</v>
      </c>
      <c r="AL119" s="821"/>
      <c r="AM119" s="821"/>
      <c r="AN119" s="821"/>
      <c r="AO119" s="822"/>
      <c r="AP119" s="910" t="s">
        <v>200</v>
      </c>
      <c r="AQ119" s="911"/>
      <c r="AR119" s="911"/>
      <c r="AS119" s="911"/>
      <c r="AT119" s="912"/>
      <c r="AU119" s="741"/>
      <c r="AV119" s="742"/>
      <c r="AW119" s="742"/>
      <c r="AX119" s="742"/>
      <c r="AY119" s="742"/>
      <c r="AZ119" s="84" t="s">
        <v>276</v>
      </c>
      <c r="BA119" s="84"/>
      <c r="BB119" s="84"/>
      <c r="BC119" s="84"/>
      <c r="BD119" s="84"/>
      <c r="BE119" s="84"/>
      <c r="BF119" s="84"/>
      <c r="BG119" s="84"/>
      <c r="BH119" s="84"/>
      <c r="BI119" s="84"/>
      <c r="BJ119" s="84"/>
      <c r="BK119" s="84"/>
      <c r="BL119" s="84"/>
      <c r="BM119" s="84"/>
      <c r="BN119" s="84"/>
      <c r="BO119" s="887" t="s">
        <v>168</v>
      </c>
      <c r="BP119" s="888"/>
      <c r="BQ119" s="883">
        <v>37468252</v>
      </c>
      <c r="BR119" s="884"/>
      <c r="BS119" s="884"/>
      <c r="BT119" s="884"/>
      <c r="BU119" s="884"/>
      <c r="BV119" s="884">
        <v>35650632</v>
      </c>
      <c r="BW119" s="884"/>
      <c r="BX119" s="884"/>
      <c r="BY119" s="884"/>
      <c r="BZ119" s="884"/>
      <c r="CA119" s="884">
        <v>35612522</v>
      </c>
      <c r="CB119" s="884"/>
      <c r="CC119" s="884"/>
      <c r="CD119" s="884"/>
      <c r="CE119" s="884"/>
      <c r="CF119" s="758"/>
      <c r="CG119" s="759"/>
      <c r="CH119" s="759"/>
      <c r="CI119" s="759"/>
      <c r="CJ119" s="891"/>
      <c r="CK119" s="747"/>
      <c r="CL119" s="748"/>
      <c r="CM119" s="855" t="s">
        <v>488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200</v>
      </c>
      <c r="DH119" s="801"/>
      <c r="DI119" s="801"/>
      <c r="DJ119" s="801"/>
      <c r="DK119" s="802"/>
      <c r="DL119" s="803" t="s">
        <v>200</v>
      </c>
      <c r="DM119" s="801"/>
      <c r="DN119" s="801"/>
      <c r="DO119" s="801"/>
      <c r="DP119" s="802"/>
      <c r="DQ119" s="803" t="s">
        <v>200</v>
      </c>
      <c r="DR119" s="801"/>
      <c r="DS119" s="801"/>
      <c r="DT119" s="801"/>
      <c r="DU119" s="802"/>
      <c r="DV119" s="872" t="s">
        <v>200</v>
      </c>
      <c r="DW119" s="873"/>
      <c r="DX119" s="873"/>
      <c r="DY119" s="873"/>
      <c r="DZ119" s="874"/>
    </row>
    <row r="120" spans="1:130" s="55" customFormat="1" ht="26.25" customHeight="1" x14ac:dyDescent="0.15">
      <c r="A120" s="750"/>
      <c r="B120" s="746"/>
      <c r="C120" s="844" t="s">
        <v>134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200</v>
      </c>
      <c r="AB120" s="781"/>
      <c r="AC120" s="781"/>
      <c r="AD120" s="781"/>
      <c r="AE120" s="782"/>
      <c r="AF120" s="783" t="s">
        <v>200</v>
      </c>
      <c r="AG120" s="781"/>
      <c r="AH120" s="781"/>
      <c r="AI120" s="781"/>
      <c r="AJ120" s="782"/>
      <c r="AK120" s="783" t="s">
        <v>200</v>
      </c>
      <c r="AL120" s="781"/>
      <c r="AM120" s="781"/>
      <c r="AN120" s="781"/>
      <c r="AO120" s="782"/>
      <c r="AP120" s="847" t="s">
        <v>200</v>
      </c>
      <c r="AQ120" s="848"/>
      <c r="AR120" s="848"/>
      <c r="AS120" s="848"/>
      <c r="AT120" s="849"/>
      <c r="AU120" s="712" t="s">
        <v>476</v>
      </c>
      <c r="AV120" s="713"/>
      <c r="AW120" s="713"/>
      <c r="AX120" s="713"/>
      <c r="AY120" s="714"/>
      <c r="AZ120" s="875" t="s">
        <v>216</v>
      </c>
      <c r="BA120" s="828"/>
      <c r="BB120" s="828"/>
      <c r="BC120" s="828"/>
      <c r="BD120" s="828"/>
      <c r="BE120" s="828"/>
      <c r="BF120" s="828"/>
      <c r="BG120" s="828"/>
      <c r="BH120" s="828"/>
      <c r="BI120" s="828"/>
      <c r="BJ120" s="828"/>
      <c r="BK120" s="828"/>
      <c r="BL120" s="828"/>
      <c r="BM120" s="828"/>
      <c r="BN120" s="828"/>
      <c r="BO120" s="828"/>
      <c r="BP120" s="829"/>
      <c r="BQ120" s="876">
        <v>13002846</v>
      </c>
      <c r="BR120" s="877"/>
      <c r="BS120" s="877"/>
      <c r="BT120" s="877"/>
      <c r="BU120" s="877"/>
      <c r="BV120" s="877">
        <v>13847947</v>
      </c>
      <c r="BW120" s="877"/>
      <c r="BX120" s="877"/>
      <c r="BY120" s="877"/>
      <c r="BZ120" s="877"/>
      <c r="CA120" s="877">
        <v>14825887</v>
      </c>
      <c r="CB120" s="877"/>
      <c r="CC120" s="877"/>
      <c r="CD120" s="877"/>
      <c r="CE120" s="877"/>
      <c r="CF120" s="892">
        <v>84.9</v>
      </c>
      <c r="CG120" s="893"/>
      <c r="CH120" s="893"/>
      <c r="CI120" s="893"/>
      <c r="CJ120" s="893"/>
      <c r="CK120" s="720" t="s">
        <v>272</v>
      </c>
      <c r="CL120" s="721"/>
      <c r="CM120" s="721"/>
      <c r="CN120" s="721"/>
      <c r="CO120" s="722"/>
      <c r="CP120" s="894" t="s">
        <v>354</v>
      </c>
      <c r="CQ120" s="895"/>
      <c r="CR120" s="895"/>
      <c r="CS120" s="895"/>
      <c r="CT120" s="895"/>
      <c r="CU120" s="895"/>
      <c r="CV120" s="895"/>
      <c r="CW120" s="895"/>
      <c r="CX120" s="895"/>
      <c r="CY120" s="895"/>
      <c r="CZ120" s="895"/>
      <c r="DA120" s="895"/>
      <c r="DB120" s="895"/>
      <c r="DC120" s="895"/>
      <c r="DD120" s="895"/>
      <c r="DE120" s="895"/>
      <c r="DF120" s="896"/>
      <c r="DG120" s="876">
        <v>2961467</v>
      </c>
      <c r="DH120" s="877"/>
      <c r="DI120" s="877"/>
      <c r="DJ120" s="877"/>
      <c r="DK120" s="877"/>
      <c r="DL120" s="877">
        <v>2189705</v>
      </c>
      <c r="DM120" s="877"/>
      <c r="DN120" s="877"/>
      <c r="DO120" s="877"/>
      <c r="DP120" s="877"/>
      <c r="DQ120" s="877">
        <v>1866192</v>
      </c>
      <c r="DR120" s="877"/>
      <c r="DS120" s="877"/>
      <c r="DT120" s="877"/>
      <c r="DU120" s="877"/>
      <c r="DV120" s="878">
        <v>10.7</v>
      </c>
      <c r="DW120" s="878"/>
      <c r="DX120" s="878"/>
      <c r="DY120" s="878"/>
      <c r="DZ120" s="879"/>
    </row>
    <row r="121" spans="1:130" s="55" customFormat="1" ht="26.25" customHeight="1" x14ac:dyDescent="0.15">
      <c r="A121" s="750"/>
      <c r="B121" s="746"/>
      <c r="C121" s="897" t="s">
        <v>133</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200</v>
      </c>
      <c r="AB121" s="781"/>
      <c r="AC121" s="781"/>
      <c r="AD121" s="781"/>
      <c r="AE121" s="782"/>
      <c r="AF121" s="783" t="s">
        <v>200</v>
      </c>
      <c r="AG121" s="781"/>
      <c r="AH121" s="781"/>
      <c r="AI121" s="781"/>
      <c r="AJ121" s="782"/>
      <c r="AK121" s="783" t="s">
        <v>200</v>
      </c>
      <c r="AL121" s="781"/>
      <c r="AM121" s="781"/>
      <c r="AN121" s="781"/>
      <c r="AO121" s="782"/>
      <c r="AP121" s="847" t="s">
        <v>200</v>
      </c>
      <c r="AQ121" s="848"/>
      <c r="AR121" s="848"/>
      <c r="AS121" s="848"/>
      <c r="AT121" s="849"/>
      <c r="AU121" s="715"/>
      <c r="AV121" s="716"/>
      <c r="AW121" s="716"/>
      <c r="AX121" s="716"/>
      <c r="AY121" s="717"/>
      <c r="AZ121" s="850" t="s">
        <v>489</v>
      </c>
      <c r="BA121" s="788"/>
      <c r="BB121" s="788"/>
      <c r="BC121" s="788"/>
      <c r="BD121" s="788"/>
      <c r="BE121" s="788"/>
      <c r="BF121" s="788"/>
      <c r="BG121" s="788"/>
      <c r="BH121" s="788"/>
      <c r="BI121" s="788"/>
      <c r="BJ121" s="788"/>
      <c r="BK121" s="788"/>
      <c r="BL121" s="788"/>
      <c r="BM121" s="788"/>
      <c r="BN121" s="788"/>
      <c r="BO121" s="788"/>
      <c r="BP121" s="789"/>
      <c r="BQ121" s="851">
        <v>4446289</v>
      </c>
      <c r="BR121" s="852"/>
      <c r="BS121" s="852"/>
      <c r="BT121" s="852"/>
      <c r="BU121" s="852"/>
      <c r="BV121" s="852">
        <v>3710403</v>
      </c>
      <c r="BW121" s="852"/>
      <c r="BX121" s="852"/>
      <c r="BY121" s="852"/>
      <c r="BZ121" s="852"/>
      <c r="CA121" s="852">
        <v>4002723</v>
      </c>
      <c r="CB121" s="852"/>
      <c r="CC121" s="852"/>
      <c r="CD121" s="852"/>
      <c r="CE121" s="852"/>
      <c r="CF121" s="900">
        <v>22.9</v>
      </c>
      <c r="CG121" s="901"/>
      <c r="CH121" s="901"/>
      <c r="CI121" s="901"/>
      <c r="CJ121" s="901"/>
      <c r="CK121" s="723"/>
      <c r="CL121" s="724"/>
      <c r="CM121" s="724"/>
      <c r="CN121" s="724"/>
      <c r="CO121" s="725"/>
      <c r="CP121" s="869"/>
      <c r="CQ121" s="870"/>
      <c r="CR121" s="870"/>
      <c r="CS121" s="870"/>
      <c r="CT121" s="870"/>
      <c r="CU121" s="870"/>
      <c r="CV121" s="870"/>
      <c r="CW121" s="870"/>
      <c r="CX121" s="870"/>
      <c r="CY121" s="870"/>
      <c r="CZ121" s="870"/>
      <c r="DA121" s="870"/>
      <c r="DB121" s="870"/>
      <c r="DC121" s="870"/>
      <c r="DD121" s="870"/>
      <c r="DE121" s="870"/>
      <c r="DF121" s="871"/>
      <c r="DG121" s="851"/>
      <c r="DH121" s="852"/>
      <c r="DI121" s="852"/>
      <c r="DJ121" s="852"/>
      <c r="DK121" s="852"/>
      <c r="DL121" s="852"/>
      <c r="DM121" s="852"/>
      <c r="DN121" s="852"/>
      <c r="DO121" s="852"/>
      <c r="DP121" s="852"/>
      <c r="DQ121" s="852"/>
      <c r="DR121" s="852"/>
      <c r="DS121" s="852"/>
      <c r="DT121" s="852"/>
      <c r="DU121" s="852"/>
      <c r="DV121" s="853"/>
      <c r="DW121" s="853"/>
      <c r="DX121" s="853"/>
      <c r="DY121" s="853"/>
      <c r="DZ121" s="854"/>
    </row>
    <row r="122" spans="1:130" s="55" customFormat="1" ht="26.25" customHeight="1" x14ac:dyDescent="0.15">
      <c r="A122" s="750"/>
      <c r="B122" s="746"/>
      <c r="C122" s="844" t="s">
        <v>483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200</v>
      </c>
      <c r="AB122" s="781"/>
      <c r="AC122" s="781"/>
      <c r="AD122" s="781"/>
      <c r="AE122" s="782"/>
      <c r="AF122" s="783" t="s">
        <v>200</v>
      </c>
      <c r="AG122" s="781"/>
      <c r="AH122" s="781"/>
      <c r="AI122" s="781"/>
      <c r="AJ122" s="782"/>
      <c r="AK122" s="783" t="s">
        <v>200</v>
      </c>
      <c r="AL122" s="781"/>
      <c r="AM122" s="781"/>
      <c r="AN122" s="781"/>
      <c r="AO122" s="782"/>
      <c r="AP122" s="847" t="s">
        <v>200</v>
      </c>
      <c r="AQ122" s="848"/>
      <c r="AR122" s="848"/>
      <c r="AS122" s="848"/>
      <c r="AT122" s="849"/>
      <c r="AU122" s="715"/>
      <c r="AV122" s="716"/>
      <c r="AW122" s="716"/>
      <c r="AX122" s="716"/>
      <c r="AY122" s="717"/>
      <c r="AZ122" s="880" t="s">
        <v>491</v>
      </c>
      <c r="BA122" s="881"/>
      <c r="BB122" s="881"/>
      <c r="BC122" s="881"/>
      <c r="BD122" s="881"/>
      <c r="BE122" s="881"/>
      <c r="BF122" s="881"/>
      <c r="BG122" s="881"/>
      <c r="BH122" s="881"/>
      <c r="BI122" s="881"/>
      <c r="BJ122" s="881"/>
      <c r="BK122" s="881"/>
      <c r="BL122" s="881"/>
      <c r="BM122" s="881"/>
      <c r="BN122" s="881"/>
      <c r="BO122" s="881"/>
      <c r="BP122" s="882"/>
      <c r="BQ122" s="883">
        <v>29761555</v>
      </c>
      <c r="BR122" s="884"/>
      <c r="BS122" s="884"/>
      <c r="BT122" s="884"/>
      <c r="BU122" s="884"/>
      <c r="BV122" s="884">
        <v>28153578</v>
      </c>
      <c r="BW122" s="884"/>
      <c r="BX122" s="884"/>
      <c r="BY122" s="884"/>
      <c r="BZ122" s="884"/>
      <c r="CA122" s="884">
        <v>28201097</v>
      </c>
      <c r="CB122" s="884"/>
      <c r="CC122" s="884"/>
      <c r="CD122" s="884"/>
      <c r="CE122" s="884"/>
      <c r="CF122" s="885">
        <v>161.4</v>
      </c>
      <c r="CG122" s="886"/>
      <c r="CH122" s="886"/>
      <c r="CI122" s="886"/>
      <c r="CJ122" s="886"/>
      <c r="CK122" s="723"/>
      <c r="CL122" s="724"/>
      <c r="CM122" s="724"/>
      <c r="CN122" s="724"/>
      <c r="CO122" s="725"/>
      <c r="CP122" s="869"/>
      <c r="CQ122" s="870"/>
      <c r="CR122" s="870"/>
      <c r="CS122" s="870"/>
      <c r="CT122" s="870"/>
      <c r="CU122" s="870"/>
      <c r="CV122" s="870"/>
      <c r="CW122" s="870"/>
      <c r="CX122" s="870"/>
      <c r="CY122" s="870"/>
      <c r="CZ122" s="870"/>
      <c r="DA122" s="870"/>
      <c r="DB122" s="870"/>
      <c r="DC122" s="870"/>
      <c r="DD122" s="870"/>
      <c r="DE122" s="870"/>
      <c r="DF122" s="871"/>
      <c r="DG122" s="851"/>
      <c r="DH122" s="852"/>
      <c r="DI122" s="852"/>
      <c r="DJ122" s="852"/>
      <c r="DK122" s="852"/>
      <c r="DL122" s="852"/>
      <c r="DM122" s="852"/>
      <c r="DN122" s="852"/>
      <c r="DO122" s="852"/>
      <c r="DP122" s="852"/>
      <c r="DQ122" s="852"/>
      <c r="DR122" s="852"/>
      <c r="DS122" s="852"/>
      <c r="DT122" s="852"/>
      <c r="DU122" s="852"/>
      <c r="DV122" s="853"/>
      <c r="DW122" s="853"/>
      <c r="DX122" s="853"/>
      <c r="DY122" s="853"/>
      <c r="DZ122" s="854"/>
    </row>
    <row r="123" spans="1:130" s="55" customFormat="1" ht="26.25" customHeight="1" x14ac:dyDescent="0.15">
      <c r="A123" s="750"/>
      <c r="B123" s="746"/>
      <c r="C123" s="844" t="s">
        <v>484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200</v>
      </c>
      <c r="AB123" s="781"/>
      <c r="AC123" s="781"/>
      <c r="AD123" s="781"/>
      <c r="AE123" s="782"/>
      <c r="AF123" s="783" t="s">
        <v>200</v>
      </c>
      <c r="AG123" s="781"/>
      <c r="AH123" s="781"/>
      <c r="AI123" s="781"/>
      <c r="AJ123" s="782"/>
      <c r="AK123" s="783" t="s">
        <v>200</v>
      </c>
      <c r="AL123" s="781"/>
      <c r="AM123" s="781"/>
      <c r="AN123" s="781"/>
      <c r="AO123" s="782"/>
      <c r="AP123" s="847" t="s">
        <v>200</v>
      </c>
      <c r="AQ123" s="848"/>
      <c r="AR123" s="848"/>
      <c r="AS123" s="848"/>
      <c r="AT123" s="849"/>
      <c r="AU123" s="718"/>
      <c r="AV123" s="719"/>
      <c r="AW123" s="719"/>
      <c r="AX123" s="719"/>
      <c r="AY123" s="719"/>
      <c r="AZ123" s="84" t="s">
        <v>276</v>
      </c>
      <c r="BA123" s="84"/>
      <c r="BB123" s="84"/>
      <c r="BC123" s="84"/>
      <c r="BD123" s="84"/>
      <c r="BE123" s="84"/>
      <c r="BF123" s="84"/>
      <c r="BG123" s="84"/>
      <c r="BH123" s="84"/>
      <c r="BI123" s="84"/>
      <c r="BJ123" s="84"/>
      <c r="BK123" s="84"/>
      <c r="BL123" s="84"/>
      <c r="BM123" s="84"/>
      <c r="BN123" s="84"/>
      <c r="BO123" s="887" t="s">
        <v>492</v>
      </c>
      <c r="BP123" s="888"/>
      <c r="BQ123" s="889">
        <v>47210690</v>
      </c>
      <c r="BR123" s="890"/>
      <c r="BS123" s="890"/>
      <c r="BT123" s="890"/>
      <c r="BU123" s="890"/>
      <c r="BV123" s="890">
        <v>45711928</v>
      </c>
      <c r="BW123" s="890"/>
      <c r="BX123" s="890"/>
      <c r="BY123" s="890"/>
      <c r="BZ123" s="890"/>
      <c r="CA123" s="890">
        <v>47029707</v>
      </c>
      <c r="CB123" s="890"/>
      <c r="CC123" s="890"/>
      <c r="CD123" s="890"/>
      <c r="CE123" s="890"/>
      <c r="CF123" s="758"/>
      <c r="CG123" s="759"/>
      <c r="CH123" s="759"/>
      <c r="CI123" s="759"/>
      <c r="CJ123" s="891"/>
      <c r="CK123" s="723"/>
      <c r="CL123" s="724"/>
      <c r="CM123" s="724"/>
      <c r="CN123" s="724"/>
      <c r="CO123" s="725"/>
      <c r="CP123" s="869"/>
      <c r="CQ123" s="870"/>
      <c r="CR123" s="870"/>
      <c r="CS123" s="870"/>
      <c r="CT123" s="870"/>
      <c r="CU123" s="870"/>
      <c r="CV123" s="870"/>
      <c r="CW123" s="870"/>
      <c r="CX123" s="870"/>
      <c r="CY123" s="870"/>
      <c r="CZ123" s="870"/>
      <c r="DA123" s="870"/>
      <c r="DB123" s="870"/>
      <c r="DC123" s="870"/>
      <c r="DD123" s="870"/>
      <c r="DE123" s="870"/>
      <c r="DF123" s="871"/>
      <c r="DG123" s="780"/>
      <c r="DH123" s="781"/>
      <c r="DI123" s="781"/>
      <c r="DJ123" s="781"/>
      <c r="DK123" s="782"/>
      <c r="DL123" s="783"/>
      <c r="DM123" s="781"/>
      <c r="DN123" s="781"/>
      <c r="DO123" s="781"/>
      <c r="DP123" s="782"/>
      <c r="DQ123" s="783"/>
      <c r="DR123" s="781"/>
      <c r="DS123" s="781"/>
      <c r="DT123" s="781"/>
      <c r="DU123" s="782"/>
      <c r="DV123" s="847"/>
      <c r="DW123" s="848"/>
      <c r="DX123" s="848"/>
      <c r="DY123" s="848"/>
      <c r="DZ123" s="849"/>
    </row>
    <row r="124" spans="1:130" s="55" customFormat="1" ht="26.25" customHeight="1" x14ac:dyDescent="0.15">
      <c r="A124" s="750"/>
      <c r="B124" s="746"/>
      <c r="C124" s="844" t="s">
        <v>340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200</v>
      </c>
      <c r="AB124" s="781"/>
      <c r="AC124" s="781"/>
      <c r="AD124" s="781"/>
      <c r="AE124" s="782"/>
      <c r="AF124" s="783" t="s">
        <v>200</v>
      </c>
      <c r="AG124" s="781"/>
      <c r="AH124" s="781"/>
      <c r="AI124" s="781"/>
      <c r="AJ124" s="782"/>
      <c r="AK124" s="783" t="s">
        <v>200</v>
      </c>
      <c r="AL124" s="781"/>
      <c r="AM124" s="781"/>
      <c r="AN124" s="781"/>
      <c r="AO124" s="782"/>
      <c r="AP124" s="847" t="s">
        <v>200</v>
      </c>
      <c r="AQ124" s="848"/>
      <c r="AR124" s="848"/>
      <c r="AS124" s="848"/>
      <c r="AT124" s="849"/>
      <c r="AU124" s="863" t="s">
        <v>493</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200</v>
      </c>
      <c r="BR124" s="867"/>
      <c r="BS124" s="867"/>
      <c r="BT124" s="867"/>
      <c r="BU124" s="867"/>
      <c r="BV124" s="867" t="s">
        <v>200</v>
      </c>
      <c r="BW124" s="867"/>
      <c r="BX124" s="867"/>
      <c r="BY124" s="867"/>
      <c r="BZ124" s="867"/>
      <c r="CA124" s="867" t="s">
        <v>200</v>
      </c>
      <c r="CB124" s="867"/>
      <c r="CC124" s="867"/>
      <c r="CD124" s="867"/>
      <c r="CE124" s="867"/>
      <c r="CF124" s="766"/>
      <c r="CG124" s="767"/>
      <c r="CH124" s="767"/>
      <c r="CI124" s="767"/>
      <c r="CJ124" s="868"/>
      <c r="CK124" s="726"/>
      <c r="CL124" s="726"/>
      <c r="CM124" s="726"/>
      <c r="CN124" s="726"/>
      <c r="CO124" s="727"/>
      <c r="CP124" s="869" t="s">
        <v>494</v>
      </c>
      <c r="CQ124" s="870"/>
      <c r="CR124" s="870"/>
      <c r="CS124" s="870"/>
      <c r="CT124" s="870"/>
      <c r="CU124" s="870"/>
      <c r="CV124" s="870"/>
      <c r="CW124" s="870"/>
      <c r="CX124" s="870"/>
      <c r="CY124" s="870"/>
      <c r="CZ124" s="870"/>
      <c r="DA124" s="870"/>
      <c r="DB124" s="870"/>
      <c r="DC124" s="870"/>
      <c r="DD124" s="870"/>
      <c r="DE124" s="870"/>
      <c r="DF124" s="871"/>
      <c r="DG124" s="800" t="s">
        <v>200</v>
      </c>
      <c r="DH124" s="801"/>
      <c r="DI124" s="801"/>
      <c r="DJ124" s="801"/>
      <c r="DK124" s="802"/>
      <c r="DL124" s="803" t="s">
        <v>200</v>
      </c>
      <c r="DM124" s="801"/>
      <c r="DN124" s="801"/>
      <c r="DO124" s="801"/>
      <c r="DP124" s="802"/>
      <c r="DQ124" s="803" t="s">
        <v>200</v>
      </c>
      <c r="DR124" s="801"/>
      <c r="DS124" s="801"/>
      <c r="DT124" s="801"/>
      <c r="DU124" s="802"/>
      <c r="DV124" s="872" t="s">
        <v>200</v>
      </c>
      <c r="DW124" s="873"/>
      <c r="DX124" s="873"/>
      <c r="DY124" s="873"/>
      <c r="DZ124" s="874"/>
    </row>
    <row r="125" spans="1:130" s="55" customFormat="1" ht="26.25" customHeight="1" x14ac:dyDescent="0.15">
      <c r="A125" s="750"/>
      <c r="B125" s="746"/>
      <c r="C125" s="844" t="s">
        <v>487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200</v>
      </c>
      <c r="AB125" s="781"/>
      <c r="AC125" s="781"/>
      <c r="AD125" s="781"/>
      <c r="AE125" s="782"/>
      <c r="AF125" s="783" t="s">
        <v>200</v>
      </c>
      <c r="AG125" s="781"/>
      <c r="AH125" s="781"/>
      <c r="AI125" s="781"/>
      <c r="AJ125" s="782"/>
      <c r="AK125" s="783" t="s">
        <v>200</v>
      </c>
      <c r="AL125" s="781"/>
      <c r="AM125" s="781"/>
      <c r="AN125" s="781"/>
      <c r="AO125" s="782"/>
      <c r="AP125" s="847" t="s">
        <v>200</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497</v>
      </c>
      <c r="CL125" s="721"/>
      <c r="CM125" s="721"/>
      <c r="CN125" s="721"/>
      <c r="CO125" s="722"/>
      <c r="CP125" s="875" t="s">
        <v>136</v>
      </c>
      <c r="CQ125" s="828"/>
      <c r="CR125" s="828"/>
      <c r="CS125" s="828"/>
      <c r="CT125" s="828"/>
      <c r="CU125" s="828"/>
      <c r="CV125" s="828"/>
      <c r="CW125" s="828"/>
      <c r="CX125" s="828"/>
      <c r="CY125" s="828"/>
      <c r="CZ125" s="828"/>
      <c r="DA125" s="828"/>
      <c r="DB125" s="828"/>
      <c r="DC125" s="828"/>
      <c r="DD125" s="828"/>
      <c r="DE125" s="828"/>
      <c r="DF125" s="829"/>
      <c r="DG125" s="876" t="s">
        <v>200</v>
      </c>
      <c r="DH125" s="877"/>
      <c r="DI125" s="877"/>
      <c r="DJ125" s="877"/>
      <c r="DK125" s="877"/>
      <c r="DL125" s="877" t="s">
        <v>200</v>
      </c>
      <c r="DM125" s="877"/>
      <c r="DN125" s="877"/>
      <c r="DO125" s="877"/>
      <c r="DP125" s="877"/>
      <c r="DQ125" s="877" t="s">
        <v>200</v>
      </c>
      <c r="DR125" s="877"/>
      <c r="DS125" s="877"/>
      <c r="DT125" s="877"/>
      <c r="DU125" s="877"/>
      <c r="DV125" s="878" t="s">
        <v>200</v>
      </c>
      <c r="DW125" s="878"/>
      <c r="DX125" s="878"/>
      <c r="DY125" s="878"/>
      <c r="DZ125" s="879"/>
    </row>
    <row r="126" spans="1:130" s="55" customFormat="1" ht="26.25" customHeight="1" x14ac:dyDescent="0.15">
      <c r="A126" s="750"/>
      <c r="B126" s="746"/>
      <c r="C126" s="844" t="s">
        <v>488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200</v>
      </c>
      <c r="AB126" s="781"/>
      <c r="AC126" s="781"/>
      <c r="AD126" s="781"/>
      <c r="AE126" s="782"/>
      <c r="AF126" s="783" t="s">
        <v>200</v>
      </c>
      <c r="AG126" s="781"/>
      <c r="AH126" s="781"/>
      <c r="AI126" s="781"/>
      <c r="AJ126" s="782"/>
      <c r="AK126" s="783" t="s">
        <v>200</v>
      </c>
      <c r="AL126" s="781"/>
      <c r="AM126" s="781"/>
      <c r="AN126" s="781"/>
      <c r="AO126" s="782"/>
      <c r="AP126" s="847" t="s">
        <v>200</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419</v>
      </c>
      <c r="CQ126" s="788"/>
      <c r="CR126" s="788"/>
      <c r="CS126" s="788"/>
      <c r="CT126" s="788"/>
      <c r="CU126" s="788"/>
      <c r="CV126" s="788"/>
      <c r="CW126" s="788"/>
      <c r="CX126" s="788"/>
      <c r="CY126" s="788"/>
      <c r="CZ126" s="788"/>
      <c r="DA126" s="788"/>
      <c r="DB126" s="788"/>
      <c r="DC126" s="788"/>
      <c r="DD126" s="788"/>
      <c r="DE126" s="788"/>
      <c r="DF126" s="789"/>
      <c r="DG126" s="851" t="s">
        <v>200</v>
      </c>
      <c r="DH126" s="852"/>
      <c r="DI126" s="852"/>
      <c r="DJ126" s="852"/>
      <c r="DK126" s="852"/>
      <c r="DL126" s="852" t="s">
        <v>200</v>
      </c>
      <c r="DM126" s="852"/>
      <c r="DN126" s="852"/>
      <c r="DO126" s="852"/>
      <c r="DP126" s="852"/>
      <c r="DQ126" s="852" t="s">
        <v>200</v>
      </c>
      <c r="DR126" s="852"/>
      <c r="DS126" s="852"/>
      <c r="DT126" s="852"/>
      <c r="DU126" s="852"/>
      <c r="DV126" s="853" t="s">
        <v>200</v>
      </c>
      <c r="DW126" s="853"/>
      <c r="DX126" s="853"/>
      <c r="DY126" s="853"/>
      <c r="DZ126" s="854"/>
    </row>
    <row r="127" spans="1:130" s="55" customFormat="1" ht="26.25" customHeight="1" x14ac:dyDescent="0.15">
      <c r="A127" s="751"/>
      <c r="B127" s="748"/>
      <c r="C127" s="855" t="s">
        <v>73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v>195782</v>
      </c>
      <c r="AB127" s="781"/>
      <c r="AC127" s="781"/>
      <c r="AD127" s="781"/>
      <c r="AE127" s="782"/>
      <c r="AF127" s="783">
        <v>360847</v>
      </c>
      <c r="AG127" s="781"/>
      <c r="AH127" s="781"/>
      <c r="AI127" s="781"/>
      <c r="AJ127" s="782"/>
      <c r="AK127" s="783">
        <v>380929</v>
      </c>
      <c r="AL127" s="781"/>
      <c r="AM127" s="781"/>
      <c r="AN127" s="781"/>
      <c r="AO127" s="782"/>
      <c r="AP127" s="847">
        <v>2.2000000000000002</v>
      </c>
      <c r="AQ127" s="848"/>
      <c r="AR127" s="848"/>
      <c r="AS127" s="848"/>
      <c r="AT127" s="849"/>
      <c r="AU127" s="78"/>
      <c r="AV127" s="78"/>
      <c r="AW127" s="78"/>
      <c r="AX127" s="858" t="s">
        <v>498</v>
      </c>
      <c r="AY127" s="859"/>
      <c r="AZ127" s="859"/>
      <c r="BA127" s="859"/>
      <c r="BB127" s="859"/>
      <c r="BC127" s="859"/>
      <c r="BD127" s="859"/>
      <c r="BE127" s="860"/>
      <c r="BF127" s="861" t="s">
        <v>234</v>
      </c>
      <c r="BG127" s="859"/>
      <c r="BH127" s="859"/>
      <c r="BI127" s="859"/>
      <c r="BJ127" s="859"/>
      <c r="BK127" s="859"/>
      <c r="BL127" s="860"/>
      <c r="BM127" s="861" t="s">
        <v>420</v>
      </c>
      <c r="BN127" s="859"/>
      <c r="BO127" s="859"/>
      <c r="BP127" s="859"/>
      <c r="BQ127" s="859"/>
      <c r="BR127" s="859"/>
      <c r="BS127" s="860"/>
      <c r="BT127" s="861" t="s">
        <v>410</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448</v>
      </c>
      <c r="CQ127" s="788"/>
      <c r="CR127" s="788"/>
      <c r="CS127" s="788"/>
      <c r="CT127" s="788"/>
      <c r="CU127" s="788"/>
      <c r="CV127" s="788"/>
      <c r="CW127" s="788"/>
      <c r="CX127" s="788"/>
      <c r="CY127" s="788"/>
      <c r="CZ127" s="788"/>
      <c r="DA127" s="788"/>
      <c r="DB127" s="788"/>
      <c r="DC127" s="788"/>
      <c r="DD127" s="788"/>
      <c r="DE127" s="788"/>
      <c r="DF127" s="789"/>
      <c r="DG127" s="851" t="s">
        <v>200</v>
      </c>
      <c r="DH127" s="852"/>
      <c r="DI127" s="852"/>
      <c r="DJ127" s="852"/>
      <c r="DK127" s="852"/>
      <c r="DL127" s="852" t="s">
        <v>200</v>
      </c>
      <c r="DM127" s="852"/>
      <c r="DN127" s="852"/>
      <c r="DO127" s="852"/>
      <c r="DP127" s="852"/>
      <c r="DQ127" s="852" t="s">
        <v>200</v>
      </c>
      <c r="DR127" s="852"/>
      <c r="DS127" s="852"/>
      <c r="DT127" s="852"/>
      <c r="DU127" s="852"/>
      <c r="DV127" s="853" t="s">
        <v>200</v>
      </c>
      <c r="DW127" s="853"/>
      <c r="DX127" s="853"/>
      <c r="DY127" s="853"/>
      <c r="DZ127" s="854"/>
    </row>
    <row r="128" spans="1:130" s="55" customFormat="1" ht="26.25" customHeight="1" x14ac:dyDescent="0.15">
      <c r="A128" s="816" t="s">
        <v>499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7</v>
      </c>
      <c r="X128" s="818"/>
      <c r="Y128" s="818"/>
      <c r="Z128" s="819"/>
      <c r="AA128" s="820">
        <v>459918</v>
      </c>
      <c r="AB128" s="821"/>
      <c r="AC128" s="821"/>
      <c r="AD128" s="821"/>
      <c r="AE128" s="822"/>
      <c r="AF128" s="823">
        <v>446024</v>
      </c>
      <c r="AG128" s="821"/>
      <c r="AH128" s="821"/>
      <c r="AI128" s="821"/>
      <c r="AJ128" s="822"/>
      <c r="AK128" s="823">
        <v>523848</v>
      </c>
      <c r="AL128" s="821"/>
      <c r="AM128" s="821"/>
      <c r="AN128" s="821"/>
      <c r="AO128" s="822"/>
      <c r="AP128" s="824"/>
      <c r="AQ128" s="825"/>
      <c r="AR128" s="825"/>
      <c r="AS128" s="825"/>
      <c r="AT128" s="826"/>
      <c r="AU128" s="78"/>
      <c r="AV128" s="78"/>
      <c r="AW128" s="78"/>
      <c r="AX128" s="827" t="s">
        <v>308</v>
      </c>
      <c r="AY128" s="828"/>
      <c r="AZ128" s="828"/>
      <c r="BA128" s="828"/>
      <c r="BB128" s="828"/>
      <c r="BC128" s="828"/>
      <c r="BD128" s="828"/>
      <c r="BE128" s="829"/>
      <c r="BF128" s="830" t="s">
        <v>200</v>
      </c>
      <c r="BG128" s="831"/>
      <c r="BH128" s="831"/>
      <c r="BI128" s="831"/>
      <c r="BJ128" s="831"/>
      <c r="BK128" s="831"/>
      <c r="BL128" s="832"/>
      <c r="BM128" s="830">
        <v>12.51</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402</v>
      </c>
      <c r="CQ128" s="808"/>
      <c r="CR128" s="808"/>
      <c r="CS128" s="808"/>
      <c r="CT128" s="808"/>
      <c r="CU128" s="808"/>
      <c r="CV128" s="808"/>
      <c r="CW128" s="808"/>
      <c r="CX128" s="808"/>
      <c r="CY128" s="808"/>
      <c r="CZ128" s="808"/>
      <c r="DA128" s="808"/>
      <c r="DB128" s="808"/>
      <c r="DC128" s="808"/>
      <c r="DD128" s="808"/>
      <c r="DE128" s="808"/>
      <c r="DF128" s="809"/>
      <c r="DG128" s="835" t="s">
        <v>200</v>
      </c>
      <c r="DH128" s="836"/>
      <c r="DI128" s="836"/>
      <c r="DJ128" s="836"/>
      <c r="DK128" s="836"/>
      <c r="DL128" s="836" t="s">
        <v>200</v>
      </c>
      <c r="DM128" s="836"/>
      <c r="DN128" s="836"/>
      <c r="DO128" s="836"/>
      <c r="DP128" s="836"/>
      <c r="DQ128" s="836" t="s">
        <v>200</v>
      </c>
      <c r="DR128" s="836"/>
      <c r="DS128" s="836"/>
      <c r="DT128" s="836"/>
      <c r="DU128" s="836"/>
      <c r="DV128" s="837" t="s">
        <v>200</v>
      </c>
      <c r="DW128" s="837"/>
      <c r="DX128" s="837"/>
      <c r="DY128" s="837"/>
      <c r="DZ128" s="838"/>
    </row>
    <row r="129" spans="1:131" s="55" customFormat="1" ht="26.25" customHeight="1" x14ac:dyDescent="0.15">
      <c r="A129" s="775" t="s">
        <v>174</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238</v>
      </c>
      <c r="X129" s="778"/>
      <c r="Y129" s="778"/>
      <c r="Z129" s="779"/>
      <c r="AA129" s="780">
        <v>19386864</v>
      </c>
      <c r="AB129" s="781"/>
      <c r="AC129" s="781"/>
      <c r="AD129" s="781"/>
      <c r="AE129" s="782"/>
      <c r="AF129" s="783">
        <v>19412940</v>
      </c>
      <c r="AG129" s="781"/>
      <c r="AH129" s="781"/>
      <c r="AI129" s="781"/>
      <c r="AJ129" s="782"/>
      <c r="AK129" s="783">
        <v>19874837</v>
      </c>
      <c r="AL129" s="781"/>
      <c r="AM129" s="781"/>
      <c r="AN129" s="781"/>
      <c r="AO129" s="782"/>
      <c r="AP129" s="784"/>
      <c r="AQ129" s="785"/>
      <c r="AR129" s="785"/>
      <c r="AS129" s="785"/>
      <c r="AT129" s="786"/>
      <c r="AU129" s="80"/>
      <c r="AV129" s="80"/>
      <c r="AW129" s="80"/>
      <c r="AX129" s="787" t="s">
        <v>115</v>
      </c>
      <c r="AY129" s="788"/>
      <c r="AZ129" s="788"/>
      <c r="BA129" s="788"/>
      <c r="BB129" s="788"/>
      <c r="BC129" s="788"/>
      <c r="BD129" s="788"/>
      <c r="BE129" s="789"/>
      <c r="BF129" s="839" t="s">
        <v>200</v>
      </c>
      <c r="BG129" s="840"/>
      <c r="BH129" s="840"/>
      <c r="BI129" s="840"/>
      <c r="BJ129" s="840"/>
      <c r="BK129" s="840"/>
      <c r="BL129" s="841"/>
      <c r="BM129" s="839">
        <v>17.510000000000002</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500</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501</v>
      </c>
      <c r="X130" s="778"/>
      <c r="Y130" s="778"/>
      <c r="Z130" s="779"/>
      <c r="AA130" s="780">
        <v>2492791</v>
      </c>
      <c r="AB130" s="781"/>
      <c r="AC130" s="781"/>
      <c r="AD130" s="781"/>
      <c r="AE130" s="782"/>
      <c r="AF130" s="783">
        <v>2391158</v>
      </c>
      <c r="AG130" s="781"/>
      <c r="AH130" s="781"/>
      <c r="AI130" s="781"/>
      <c r="AJ130" s="782"/>
      <c r="AK130" s="783">
        <v>2404965</v>
      </c>
      <c r="AL130" s="781"/>
      <c r="AM130" s="781"/>
      <c r="AN130" s="781"/>
      <c r="AO130" s="782"/>
      <c r="AP130" s="784"/>
      <c r="AQ130" s="785"/>
      <c r="AR130" s="785"/>
      <c r="AS130" s="785"/>
      <c r="AT130" s="786"/>
      <c r="AU130" s="80"/>
      <c r="AV130" s="80"/>
      <c r="AW130" s="80"/>
      <c r="AX130" s="787" t="s">
        <v>435</v>
      </c>
      <c r="AY130" s="788"/>
      <c r="AZ130" s="788"/>
      <c r="BA130" s="788"/>
      <c r="BB130" s="788"/>
      <c r="BC130" s="788"/>
      <c r="BD130" s="788"/>
      <c r="BE130" s="789"/>
      <c r="BF130" s="790">
        <v>2.4</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176</v>
      </c>
      <c r="X131" s="798"/>
      <c r="Y131" s="798"/>
      <c r="Z131" s="799"/>
      <c r="AA131" s="800">
        <v>16894073</v>
      </c>
      <c r="AB131" s="801"/>
      <c r="AC131" s="801"/>
      <c r="AD131" s="801"/>
      <c r="AE131" s="802"/>
      <c r="AF131" s="803">
        <v>17021782</v>
      </c>
      <c r="AG131" s="801"/>
      <c r="AH131" s="801"/>
      <c r="AI131" s="801"/>
      <c r="AJ131" s="802"/>
      <c r="AK131" s="803">
        <v>17469872</v>
      </c>
      <c r="AL131" s="801"/>
      <c r="AM131" s="801"/>
      <c r="AN131" s="801"/>
      <c r="AO131" s="802"/>
      <c r="AP131" s="804"/>
      <c r="AQ131" s="805"/>
      <c r="AR131" s="805"/>
      <c r="AS131" s="805"/>
      <c r="AT131" s="806"/>
      <c r="AU131" s="80"/>
      <c r="AV131" s="80"/>
      <c r="AW131" s="80"/>
      <c r="AX131" s="807" t="s">
        <v>473</v>
      </c>
      <c r="AY131" s="808"/>
      <c r="AZ131" s="808"/>
      <c r="BA131" s="808"/>
      <c r="BB131" s="808"/>
      <c r="BC131" s="808"/>
      <c r="BD131" s="808"/>
      <c r="BE131" s="809"/>
      <c r="BF131" s="810" t="s">
        <v>200</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28</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502</v>
      </c>
      <c r="W132" s="752"/>
      <c r="X132" s="752"/>
      <c r="Y132" s="752"/>
      <c r="Z132" s="753"/>
      <c r="AA132" s="754">
        <v>1.7808198180000001</v>
      </c>
      <c r="AB132" s="755"/>
      <c r="AC132" s="755"/>
      <c r="AD132" s="755"/>
      <c r="AE132" s="756"/>
      <c r="AF132" s="757">
        <v>2.9163515310000001</v>
      </c>
      <c r="AG132" s="755"/>
      <c r="AH132" s="755"/>
      <c r="AI132" s="755"/>
      <c r="AJ132" s="756"/>
      <c r="AK132" s="757">
        <v>2.741674352</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82</v>
      </c>
      <c r="W133" s="761"/>
      <c r="X133" s="761"/>
      <c r="Y133" s="761"/>
      <c r="Z133" s="762"/>
      <c r="AA133" s="763">
        <v>1.2</v>
      </c>
      <c r="AB133" s="764"/>
      <c r="AC133" s="764"/>
      <c r="AD133" s="764"/>
      <c r="AE133" s="765"/>
      <c r="AF133" s="763">
        <v>1.8</v>
      </c>
      <c r="AG133" s="764"/>
      <c r="AH133" s="764"/>
      <c r="AI133" s="764"/>
      <c r="AJ133" s="765"/>
      <c r="AK133" s="763">
        <v>2.4</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Hn1QEXu5wxBwDUrpq023QYbCHMM0spSjYWzfELhtlq/HliiMVnwcWWkbvqQqN6N6INIqFPT/YjMUWz6gGb+TYw==" saltValue="p2i4BSd8Wws5nmPko+h30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95</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JvMGnCE5HHw3K+LSw3h7TC4xAoshNVl2Ok/RbaUpAN7FUwV87eLU9RX+eVleN0rH2wZ1mJSL/j3IdfGWp3Ys7Q==" saltValue="hVy/5pplqMbStrWh+Rz/iw=="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2Q+GuTafB//SMbA2Z8350L0+IHVCEcBGiGP6LJWjvgOIz5CtIRfbdeZVf9/RvilsY52xX2UssvmFax84hmMCfQ==" saltValue="ZbmqLYhdWbSaauBlcg4RAg=="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83</v>
      </c>
      <c r="AP7" s="145"/>
      <c r="AQ7" s="156" t="s">
        <v>504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506</v>
      </c>
      <c r="AQ8" s="157" t="s">
        <v>507</v>
      </c>
      <c r="AR8" s="171" t="s">
        <v>424</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508</v>
      </c>
      <c r="AL9" s="1049"/>
      <c r="AM9" s="1049"/>
      <c r="AN9" s="1050"/>
      <c r="AO9" s="135">
        <v>4200931</v>
      </c>
      <c r="AP9" s="135">
        <v>37074</v>
      </c>
      <c r="AQ9" s="158">
        <v>61284</v>
      </c>
      <c r="AR9" s="172">
        <v>-39.5</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210</v>
      </c>
      <c r="AL10" s="1049"/>
      <c r="AM10" s="1049"/>
      <c r="AN10" s="1050"/>
      <c r="AO10" s="136">
        <v>774498</v>
      </c>
      <c r="AP10" s="136">
        <v>6835</v>
      </c>
      <c r="AQ10" s="159">
        <v>4056</v>
      </c>
      <c r="AR10" s="173">
        <v>68.5</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400</v>
      </c>
      <c r="AL11" s="1049"/>
      <c r="AM11" s="1049"/>
      <c r="AN11" s="1050"/>
      <c r="AO11" s="136">
        <v>19998</v>
      </c>
      <c r="AP11" s="136">
        <v>176</v>
      </c>
      <c r="AQ11" s="159">
        <v>604</v>
      </c>
      <c r="AR11" s="173">
        <v>-70.900000000000006</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237</v>
      </c>
      <c r="AL12" s="1049"/>
      <c r="AM12" s="1049"/>
      <c r="AN12" s="1050"/>
      <c r="AO12" s="136" t="s">
        <v>200</v>
      </c>
      <c r="AP12" s="136" t="s">
        <v>200</v>
      </c>
      <c r="AQ12" s="159">
        <v>21</v>
      </c>
      <c r="AR12" s="173" t="s">
        <v>200</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509</v>
      </c>
      <c r="AL13" s="1049"/>
      <c r="AM13" s="1049"/>
      <c r="AN13" s="1050"/>
      <c r="AO13" s="136">
        <v>303992</v>
      </c>
      <c r="AP13" s="136">
        <v>2683</v>
      </c>
      <c r="AQ13" s="159">
        <v>2509</v>
      </c>
      <c r="AR13" s="173">
        <v>6.9</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510</v>
      </c>
      <c r="AL14" s="1049"/>
      <c r="AM14" s="1049"/>
      <c r="AN14" s="1050"/>
      <c r="AO14" s="136">
        <v>139719</v>
      </c>
      <c r="AP14" s="136">
        <v>1233</v>
      </c>
      <c r="AQ14" s="159">
        <v>1157</v>
      </c>
      <c r="AR14" s="173">
        <v>6.6</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310</v>
      </c>
      <c r="AL15" s="1052"/>
      <c r="AM15" s="1052"/>
      <c r="AN15" s="1053"/>
      <c r="AO15" s="136">
        <v>-205704</v>
      </c>
      <c r="AP15" s="136">
        <v>-1815</v>
      </c>
      <c r="AQ15" s="159">
        <v>-4228</v>
      </c>
      <c r="AR15" s="173">
        <v>-57.1</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276</v>
      </c>
      <c r="AL16" s="1052"/>
      <c r="AM16" s="1052"/>
      <c r="AN16" s="1053"/>
      <c r="AO16" s="136">
        <v>5233434</v>
      </c>
      <c r="AP16" s="136">
        <v>46186</v>
      </c>
      <c r="AQ16" s="159">
        <v>65402</v>
      </c>
      <c r="AR16" s="173">
        <v>-29.4</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218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511</v>
      </c>
      <c r="AP20" s="147" t="s">
        <v>337</v>
      </c>
      <c r="AQ20" s="160" t="s">
        <v>41</v>
      </c>
      <c r="AR20" s="174"/>
    </row>
    <row r="21" spans="1:46" s="99" customFormat="1" x14ac:dyDescent="0.15">
      <c r="A21" s="101"/>
      <c r="AK21" s="1054" t="s">
        <v>512</v>
      </c>
      <c r="AL21" s="1055"/>
      <c r="AM21" s="1055"/>
      <c r="AN21" s="1056"/>
      <c r="AO21" s="138">
        <v>3.16</v>
      </c>
      <c r="AP21" s="148">
        <v>6.06</v>
      </c>
      <c r="AQ21" s="161">
        <v>-2.9</v>
      </c>
      <c r="AS21" s="180"/>
      <c r="AT21" s="101"/>
    </row>
    <row r="22" spans="1:46" s="99" customFormat="1" x14ac:dyDescent="0.15">
      <c r="A22" s="101"/>
      <c r="AK22" s="1054" t="s">
        <v>160</v>
      </c>
      <c r="AL22" s="1055"/>
      <c r="AM22" s="1055"/>
      <c r="AN22" s="1056"/>
      <c r="AO22" s="139">
        <v>99.8</v>
      </c>
      <c r="AP22" s="149">
        <v>99.2</v>
      </c>
      <c r="AQ22" s="162">
        <v>0.6</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513</v>
      </c>
      <c r="AP26" s="150"/>
      <c r="AQ26" s="150"/>
      <c r="AR26" s="150"/>
      <c r="AS26" s="103"/>
      <c r="AT26" s="103"/>
    </row>
    <row r="27" spans="1:46" x14ac:dyDescent="0.15">
      <c r="A27" s="104"/>
      <c r="AO27" s="109"/>
      <c r="AP27" s="109"/>
      <c r="AQ27" s="109"/>
      <c r="AR27" s="109"/>
      <c r="AS27" s="109"/>
      <c r="AT27" s="109"/>
    </row>
    <row r="28" spans="1:46" ht="17.25" x14ac:dyDescent="0.1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83</v>
      </c>
      <c r="AP30" s="145"/>
      <c r="AQ30" s="156" t="s">
        <v>504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506</v>
      </c>
      <c r="AQ31" s="157" t="s">
        <v>507</v>
      </c>
      <c r="AR31" s="171" t="s">
        <v>424</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514</v>
      </c>
      <c r="AL32" s="1040"/>
      <c r="AM32" s="1040"/>
      <c r="AN32" s="1041"/>
      <c r="AO32" s="136">
        <v>2824643</v>
      </c>
      <c r="AP32" s="136">
        <v>24928</v>
      </c>
      <c r="AQ32" s="163">
        <v>32044</v>
      </c>
      <c r="AR32" s="173">
        <v>-22.2</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515</v>
      </c>
      <c r="AL33" s="1040"/>
      <c r="AM33" s="1040"/>
      <c r="AN33" s="1041"/>
      <c r="AO33" s="136" t="s">
        <v>200</v>
      </c>
      <c r="AP33" s="136" t="s">
        <v>200</v>
      </c>
      <c r="AQ33" s="163">
        <v>6</v>
      </c>
      <c r="AR33" s="173" t="s">
        <v>200</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16</v>
      </c>
      <c r="AL34" s="1040"/>
      <c r="AM34" s="1040"/>
      <c r="AN34" s="1041"/>
      <c r="AO34" s="136" t="s">
        <v>200</v>
      </c>
      <c r="AP34" s="136" t="s">
        <v>200</v>
      </c>
      <c r="AQ34" s="163">
        <v>29</v>
      </c>
      <c r="AR34" s="173" t="s">
        <v>200</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516</v>
      </c>
      <c r="AL35" s="1040"/>
      <c r="AM35" s="1040"/>
      <c r="AN35" s="1041"/>
      <c r="AO35" s="136">
        <v>201392</v>
      </c>
      <c r="AP35" s="136">
        <v>1777</v>
      </c>
      <c r="AQ35" s="163">
        <v>6008</v>
      </c>
      <c r="AR35" s="173">
        <v>-70.400000000000006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37</v>
      </c>
      <c r="AL36" s="1040"/>
      <c r="AM36" s="1040"/>
      <c r="AN36" s="1041"/>
      <c r="AO36" s="136">
        <v>816</v>
      </c>
      <c r="AP36" s="136">
        <v>7</v>
      </c>
      <c r="AQ36" s="163">
        <v>1138</v>
      </c>
      <c r="AR36" s="173">
        <v>-99.4</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350</v>
      </c>
      <c r="AL37" s="1040"/>
      <c r="AM37" s="1040"/>
      <c r="AN37" s="1041"/>
      <c r="AO37" s="136">
        <v>380929</v>
      </c>
      <c r="AP37" s="136">
        <v>3362</v>
      </c>
      <c r="AQ37" s="163">
        <v>852</v>
      </c>
      <c r="AR37" s="173">
        <v>294.60000000000002</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517</v>
      </c>
      <c r="AL38" s="1043"/>
      <c r="AM38" s="1043"/>
      <c r="AN38" s="1044"/>
      <c r="AO38" s="140" t="s">
        <v>200</v>
      </c>
      <c r="AP38" s="140" t="s">
        <v>200</v>
      </c>
      <c r="AQ38" s="164">
        <v>2</v>
      </c>
      <c r="AR38" s="162" t="s">
        <v>200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80</v>
      </c>
      <c r="AL39" s="1043"/>
      <c r="AM39" s="1043"/>
      <c r="AN39" s="1044"/>
      <c r="AO39" s="136">
        <v>-523848</v>
      </c>
      <c r="AP39" s="136">
        <v>-4623</v>
      </c>
      <c r="AQ39" s="163">
        <v>-6316</v>
      </c>
      <c r="AR39" s="173">
        <v>-26.8</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519</v>
      </c>
      <c r="AL40" s="1040"/>
      <c r="AM40" s="1040"/>
      <c r="AN40" s="1041"/>
      <c r="AO40" s="136">
        <v>-2404965</v>
      </c>
      <c r="AP40" s="136">
        <v>-21224</v>
      </c>
      <c r="AQ40" s="163">
        <v>-26078</v>
      </c>
      <c r="AR40" s="173">
        <v>-18.600000000000001</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391</v>
      </c>
      <c r="AL41" s="1046"/>
      <c r="AM41" s="1046"/>
      <c r="AN41" s="1047"/>
      <c r="AO41" s="136">
        <v>478967</v>
      </c>
      <c r="AP41" s="136">
        <v>4227</v>
      </c>
      <c r="AQ41" s="163">
        <v>7686</v>
      </c>
      <c r="AR41" s="173">
        <v>-45</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63</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521</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83</v>
      </c>
      <c r="AN49" s="1032" t="s">
        <v>444</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495</v>
      </c>
      <c r="AO50" s="142" t="s">
        <v>496</v>
      </c>
      <c r="AP50" s="153" t="s">
        <v>522</v>
      </c>
      <c r="AQ50" s="166" t="s">
        <v>385</v>
      </c>
      <c r="AR50" s="176" t="s">
        <v>523</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2629507</v>
      </c>
      <c r="AN51" s="133">
        <v>23315</v>
      </c>
      <c r="AO51" s="143">
        <v>-63.8</v>
      </c>
      <c r="AP51" s="154">
        <v>40879</v>
      </c>
      <c r="AQ51" s="167">
        <v>-7.7</v>
      </c>
      <c r="AR51" s="177">
        <v>-56.1</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278</v>
      </c>
      <c r="AM52" s="127">
        <v>977726</v>
      </c>
      <c r="AN52" s="134">
        <v>8669</v>
      </c>
      <c r="AO52" s="144">
        <v>-80.5</v>
      </c>
      <c r="AP52" s="155">
        <v>24087</v>
      </c>
      <c r="AQ52" s="168">
        <v>-7.9</v>
      </c>
      <c r="AR52" s="178">
        <v>-72.599999999999994</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232</v>
      </c>
      <c r="AL53" s="121"/>
      <c r="AM53" s="126">
        <v>3323531</v>
      </c>
      <c r="AN53" s="133">
        <v>29401</v>
      </c>
      <c r="AO53" s="143">
        <v>26.1</v>
      </c>
      <c r="AP53" s="154">
        <v>42651</v>
      </c>
      <c r="AQ53" s="167">
        <v>4.3</v>
      </c>
      <c r="AR53" s="177">
        <v>21.8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278</v>
      </c>
      <c r="AM54" s="127">
        <v>1599357</v>
      </c>
      <c r="AN54" s="134">
        <v>14149</v>
      </c>
      <c r="AO54" s="144">
        <v>63.2</v>
      </c>
      <c r="AP54" s="155">
        <v>22675</v>
      </c>
      <c r="AQ54" s="168">
        <v>-5.9</v>
      </c>
      <c r="AR54" s="178">
        <v>69.099999999999994</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505</v>
      </c>
      <c r="AL55" s="121"/>
      <c r="AM55" s="126">
        <v>4546917</v>
      </c>
      <c r="AN55" s="133">
        <v>40158</v>
      </c>
      <c r="AO55" s="143">
        <v>36.6</v>
      </c>
      <c r="AP55" s="154">
        <v>43226</v>
      </c>
      <c r="AQ55" s="167">
        <v>1.3</v>
      </c>
      <c r="AR55" s="177">
        <v>35.299999999999997</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278</v>
      </c>
      <c r="AM56" s="127">
        <v>1857749</v>
      </c>
      <c r="AN56" s="134">
        <v>16408</v>
      </c>
      <c r="AO56" s="144">
        <v>16</v>
      </c>
      <c r="AP56" s="155">
        <v>22622</v>
      </c>
      <c r="AQ56" s="168">
        <v>-0.2</v>
      </c>
      <c r="AR56" s="178">
        <v>16.2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524</v>
      </c>
      <c r="AL57" s="121"/>
      <c r="AM57" s="126">
        <v>3705617</v>
      </c>
      <c r="AN57" s="133">
        <v>32702</v>
      </c>
      <c r="AO57" s="143">
        <v>-18.600000000000001</v>
      </c>
      <c r="AP57" s="154">
        <v>42836</v>
      </c>
      <c r="AQ57" s="167">
        <v>-0.9</v>
      </c>
      <c r="AR57" s="177">
        <v>-17.7</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278</v>
      </c>
      <c r="AM58" s="127">
        <v>1972691</v>
      </c>
      <c r="AN58" s="134">
        <v>17409</v>
      </c>
      <c r="AO58" s="144">
        <v>6.1</v>
      </c>
      <c r="AP58" s="155">
        <v>22936</v>
      </c>
      <c r="AQ58" s="168">
        <v>1.4</v>
      </c>
      <c r="AR58" s="178">
        <v>4.7</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479</v>
      </c>
      <c r="AL59" s="121"/>
      <c r="AM59" s="126">
        <v>5731317</v>
      </c>
      <c r="AN59" s="133">
        <v>50580</v>
      </c>
      <c r="AO59" s="143">
        <v>54.7</v>
      </c>
      <c r="AP59" s="154">
        <v>44161</v>
      </c>
      <c r="AQ59" s="167">
        <v>3.1</v>
      </c>
      <c r="AR59" s="177">
        <v>51.6</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278</v>
      </c>
      <c r="AM60" s="127">
        <v>2605619</v>
      </c>
      <c r="AN60" s="134">
        <v>22995</v>
      </c>
      <c r="AO60" s="144">
        <v>32.1</v>
      </c>
      <c r="AP60" s="155">
        <v>23644</v>
      </c>
      <c r="AQ60" s="168">
        <v>3.1</v>
      </c>
      <c r="AR60" s="178">
        <v>29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525</v>
      </c>
      <c r="AL61" s="124"/>
      <c r="AM61" s="126">
        <v>3987378</v>
      </c>
      <c r="AN61" s="133">
        <v>35231</v>
      </c>
      <c r="AO61" s="143">
        <v>7</v>
      </c>
      <c r="AP61" s="154">
        <v>42751</v>
      </c>
      <c r="AQ61" s="169">
        <v>0</v>
      </c>
      <c r="AR61" s="177">
        <v>7</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278</v>
      </c>
      <c r="AM62" s="127">
        <v>1802628</v>
      </c>
      <c r="AN62" s="134">
        <v>15926</v>
      </c>
      <c r="AO62" s="144">
        <v>7.4</v>
      </c>
      <c r="AP62" s="155">
        <v>23193</v>
      </c>
      <c r="AQ62" s="168">
        <v>-1.9</v>
      </c>
      <c r="AR62" s="178">
        <v>9.3000000000000007</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NiD4AeuHyPeMLjAK8+4GrT8m3E0UcyIUDfXzeoQxTkzof+er0mS+hgSi5XkgA7QMjBrbDGsVsOgi5eV+hmk10A==" saltValue="vMCkZHZSFuW/kfrQddHsw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95</v>
      </c>
    </row>
    <row r="120" spans="125:125" ht="13.5" hidden="1" customHeight="1" x14ac:dyDescent="0.15"/>
    <row r="121" spans="125:125" ht="13.5" hidden="1" customHeight="1" x14ac:dyDescent="0.15">
      <c r="DU121" s="96"/>
    </row>
  </sheetData>
  <sheetProtection algorithmName="SHA-512" hashValue="D5dkzxv/dSvPdBagX1tVnDivgeP4QTbOsKx5A+YYRfh7Cj2PWNVM+EUqdTEtdl+wrzr5DeAP+0+YTximJ9tyDA==" saltValue="M5/28R1oWOWj23DmZ9Ntp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95</v>
      </c>
    </row>
  </sheetData>
  <sheetProtection algorithmName="SHA-512" hashValue="pY5y1Nj9o/XYI8m3RP48CZBbuDsdY/ilvlKffcFzbCmn8nmMTjD39+5iS5kNQw412GPI5+p5L6Jm4HqpKSTl/g==" saltValue="SPmWoEXK4h8pLoBjLByW8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14</v>
      </c>
      <c r="F46" s="191" t="s">
        <v>331</v>
      </c>
      <c r="G46" s="195" t="s">
        <v>447</v>
      </c>
      <c r="H46" s="195" t="s">
        <v>527</v>
      </c>
      <c r="I46" s="195" t="s">
        <v>528</v>
      </c>
      <c r="J46" s="200" t="s">
        <v>529</v>
      </c>
    </row>
    <row r="47" spans="2:10" ht="57.75" customHeight="1" x14ac:dyDescent="0.15">
      <c r="B47" s="186"/>
      <c r="C47" s="1057" t="s">
        <v>3</v>
      </c>
      <c r="D47" s="1057"/>
      <c r="E47" s="1058"/>
      <c r="F47" s="192">
        <v>14.18</v>
      </c>
      <c r="G47" s="196">
        <v>12.72</v>
      </c>
      <c r="H47" s="196">
        <v>12.61</v>
      </c>
      <c r="I47" s="196">
        <v>14.52</v>
      </c>
      <c r="J47" s="201">
        <v>14.51</v>
      </c>
    </row>
    <row r="48" spans="2:10" ht="57.75" customHeight="1" x14ac:dyDescent="0.15">
      <c r="B48" s="187"/>
      <c r="C48" s="1059" t="s">
        <v>4</v>
      </c>
      <c r="D48" s="1059"/>
      <c r="E48" s="1060"/>
      <c r="F48" s="193">
        <v>5.81</v>
      </c>
      <c r="G48" s="197">
        <v>8.52</v>
      </c>
      <c r="H48" s="197">
        <v>5.82</v>
      </c>
      <c r="I48" s="197">
        <v>6.04</v>
      </c>
      <c r="J48" s="202">
        <v>6.16</v>
      </c>
    </row>
    <row r="49" spans="2:10" ht="57.75" customHeight="1" x14ac:dyDescent="0.15">
      <c r="B49" s="188"/>
      <c r="C49" s="1061" t="s">
        <v>13</v>
      </c>
      <c r="D49" s="1061"/>
      <c r="E49" s="1062"/>
      <c r="F49" s="194">
        <v>3.01</v>
      </c>
      <c r="G49" s="198">
        <v>1.47</v>
      </c>
      <c r="H49" s="198" t="s">
        <v>530</v>
      </c>
      <c r="I49" s="198">
        <v>2.15</v>
      </c>
      <c r="J49" s="203">
        <v>0.57999999999999996</v>
      </c>
    </row>
    <row r="50" spans="2:10" ht="13.5" customHeight="1" x14ac:dyDescent="0.15"/>
  </sheetData>
  <sheetProtection algorithmName="SHA-512" hashValue="CWFgz4VwrFWWH9xcXS1WnF2YoDylVQI15ASwkOQsfF6jIikiosH08KE2hRy8Wdns7sFCbPtoN+WPvaE3xF/AkQ==" saltValue="9IdxcWVXwSNjXpORqNBKh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 </cp:lastModifiedBy>
  <cp:lastPrinted>2022-09-28T05:52:24Z</cp:lastPrinted>
  <dcterms:created xsi:type="dcterms:W3CDTF">2022-03-22T00:21:43Z</dcterms:created>
  <dcterms:modified xsi:type="dcterms:W3CDTF">2022-09-28T05:52:31Z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2022-09-15T08:06:26Z</vt:filetime>
  </property>
</Properties>
</file>