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0" yWindow="0" windowWidth="20490" windowHeight="7635" tabRatio="856"/>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3" i="12" l="1"/>
  <c r="AP23" i="12"/>
  <c r="AA23" i="12"/>
  <c r="V23" i="12"/>
  <c r="Q23" i="12"/>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U34" i="10"/>
  <c r="U35" i="10" s="1"/>
  <c r="U36" i="10" s="1"/>
  <c r="C34" i="10"/>
  <c r="AM34" i="10" l="1"/>
  <c r="AM35" i="10" s="1"/>
  <c r="BW34" i="10" s="1"/>
  <c r="BW35" i="10" s="1"/>
  <c r="BW36" i="10" s="1"/>
  <c r="BW37" i="10" s="1"/>
  <c r="BW38" i="10" s="1"/>
  <c r="BW39" i="10" s="1"/>
  <c r="BW40" i="10" s="1"/>
  <c r="BW41" i="10" s="1"/>
  <c r="BW42" i="10" s="1"/>
  <c r="BW43" i="10" s="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<sst xmlns="http://schemas.openxmlformats.org/spreadsheetml/2006/main" count="1131" uniqueCount="617">
  <si>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</si>
  <si>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</si>
  <si>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</si>
  <si>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</si>
  <si>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</si>
  <si>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</si>
  <si>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</si>
  <si>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</si>
  <si>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</si>
  <si>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</si>
  <si>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</si>
  <si>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</si>
  <si>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</si>
  <si>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</si>
  <si>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</si>
  <si>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</si>
  <si>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</si>
  <si>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</si>
  <si>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</si>
  <si>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</si>
  <si>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</si>
  <si>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</si>
  <si>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</si>
  <si>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</si>
  <si>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</si>
  <si>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</si>
  <si>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</si>
  <si>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</si>
  <si>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</si>
  <si>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</si>
  <si>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</si>
  <si>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</si>
  <si>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</si>
  <si>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</si>
  <si>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</si>
  <si>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</si>
  <si>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</si>
  <si>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</si>
  <si>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</si>
  <si>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</si>
  <si>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</si>
  <si>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</si>
  <si>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</si>
  <si>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</si>
  <si>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</si>
  <si>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</si>
  <si>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</si>
  <si>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</si>
  <si>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</si>
  <si>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</si>
  <si>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</si>
  <si>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</si>
  <si>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</si>
  <si>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</si>
  <si>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</si>
  <si>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</si>
  <si>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</si>
  <si>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</si>
  <si>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</si>
  <si>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</si>
  <si>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</si>
  <si>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</si>
  <si>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</si>
  <si>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</si>
  <si>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</si>
  <si>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</si>
  <si>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</si>
  <si>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</si>
  <si>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</si>
  <si>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</si>
  <si>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</si>
  <si>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</si>
  <si>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</si>
  <si>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</si>
  <si>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</si>
  <si>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</si>
  <si>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</si>
  <si>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</si>
  <si>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</si>
  <si>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</si>
  <si>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</si>
  <si>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</si>
  <si>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</si>
  <si>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</si>
  <si>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</si>
  <si>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</si>
  <si>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</si>
  <si>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</si>
  <si>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</si>
  <si>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</si>
  <si>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</si>
  <si>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</si>
  <si>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</si>
  <si>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</si>
  <si>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</si>
  <si>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</si>
  <si>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</si>
  <si>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</si>
  <si>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糸島市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</si>
  <si>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</si>
  <si>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</si>
  <si>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</si>
  <si>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</si>
  <si>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</si>
  <si>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</si>
  <si>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</si>
  <si>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</si>
  <si>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</si>
  <si>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</si>
  <si>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</si>
  <si>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</si>
  <si>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</si>
  <si>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</si>
  <si>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</si>
  <si>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</si>
  <si>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</si>
  <si>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</si>
  <si>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</si>
  <si>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</si>
  <si>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</si>
  <si>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</si>
  <si>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</si>
  <si>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</si>
  <si>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</si>
  <si>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</si>
  <si>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</si>
  <si>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</si>
  <si>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</si>
  <si>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</si>
  <si>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</si>
  <si>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</si>
  <si>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</si>
  <si>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</si>
  <si>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</si>
  <si>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</si>
  <si>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</si>
  <si>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</si>
  <si>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</si>
  <si>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</si>
  <si>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</si>
  <si>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</si>
  <si>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</si>
  <si>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</si>
  <si>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</si>
  <si>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</si>
  <si>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</si>
  <si>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</si>
  <si>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</si>
  <si>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</si>
  <si>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</si>
  <si>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</si>
  <si>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</si>
  <si>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</si>
  <si>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</si>
  <si>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</si>
  <si>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</si>
  <si>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</si>
  <si>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</si>
  <si>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</si>
  <si>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</si>
  <si>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</si>
  <si>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</si>
  <si>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</si>
  <si>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</si>
  <si>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</si>
  <si>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</si>
  <si>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</si>
  <si>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</si>
  <si>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</si>
  <si>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</si>
  <si>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</si>
  <si>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</si>
  <si>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</si>
  <si>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</si>
  <si>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</si>
  <si>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</si>
  <si>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</si>
  <si>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</si>
  <si>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</si>
  <si>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</si>
  <si>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</si>
  <si>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</si>
  <si>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</si>
  <si>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</si>
  <si>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</si>
  <si>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</si>
  <si>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</si>
  <si>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</si>
  <si>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</si>
  <si>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</si>
  <si>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</si>
  <si>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</si>
  <si>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</si>
  <si>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</si>
  <si>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</si>
  <si>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</si>
  <si>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</si>
  <si>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</si>
  <si>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</si>
  <si>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</si>
  <si>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</si>
  <si>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</si>
  <si>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</si>
  <si>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</si>
  <si>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</si>
  <si>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</si>
  <si>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</si>
  <si>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</si>
  <si>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</si>
  <si>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</si>
  <si>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</si>
  <si>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</si>
  <si>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</si>
  <si>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</si>
  <si>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</si>
  <si>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</si>
  <si>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</si>
  <si>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</si>
  <si>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</si>
  <si>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</si>
  <si>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</si>
  <si>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福岡県糸島市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</si>
  <si>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</si>
  <si>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</si>
  <si>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</si>
  <si>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</si>
  <si>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</si>
  <si>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</si>
  <si>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</si>
  <si>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</si>
  <si>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</si>
  <si>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</si>
  <si>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</si>
  <si>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</si>
  <si>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</si>
  <si>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</si>
  <si>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</si>
  <si>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</si>
  <si>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</si>
  <si>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</si>
  <si>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</si>
  <si>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</si>
  <si>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</si>
  <si>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</si>
  <si>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</si>
  <si>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</si>
  <si>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</si>
  <si>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</si>
  <si>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</si>
  <si>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</si>
  <si>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</si>
  <si>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</si>
  <si>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</si>
  <si>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</si>
  <si>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</si>
  <si>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</si>
  <si>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</si>
  <si>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</si>
  <si>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</si>
  <si>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</si>
  <si>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</si>
  <si>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</si>
  <si>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</si>
  <si>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教育費</t>
  </si>
  <si>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</si>
  <si>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</si>
  <si>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</si>
  <si>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</si>
  <si>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</si>
  <si>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</si>
  <si>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</si>
  <si>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</si>
  <si>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</si>
  <si>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</si>
  <si>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</si>
  <si>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</si>
  <si>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</si>
  <si>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</si>
  <si>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</si>
  <si>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</si>
  <si>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</si>
  <si>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</si>
  <si>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</si>
  <si>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</si>
  <si>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</si>
  <si>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</si>
  <si>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</si>
  <si>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</si>
  <si>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</si>
  <si>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</si>
  <si>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</si>
  <si>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</si>
  <si>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</si>
  <si>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</si>
  <si>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</si>
  <si>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</si>
  <si>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</si>
  <si>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</si>
  <si>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</si>
  <si>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</si>
  <si>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</si>
  <si>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</si>
  <si>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</si>
  <si>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</si>
  <si>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</si>
  <si>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</si>
  <si>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</si>
  <si>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</si>
  <si>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</si>
  <si>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</si>
  <si>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</si>
  <si>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</si>
  <si>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</si>
  <si>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</si>
  <si>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</si>
  <si>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</si>
  <si>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</si>
  <si>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</si>
  <si>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</si>
  <si>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</si>
  <si>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</si>
  <si>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</si>
  <si>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</si>
  <si>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</si>
  <si>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</si>
  <si>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</si>
  <si>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</si>
  <si>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</si>
  <si>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</si>
  <si>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</si>
  <si>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</si>
  <si>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</si>
  <si>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</si>
  <si>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</si>
  <si>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</si>
  <si>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</si>
  <si>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</si>
  <si>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交通</t>
    <phoneticPr fontId="5"/>
  </si>
  <si>
    <t>被保険者数(人)</t>
  </si>
  <si>
    <t>　積立金</t>
    <phoneticPr fontId="5"/>
  </si>
  <si>
    <t>地方債</t>
  </si>
  <si>
    <t>工業用水道</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</si>
  <si>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</si>
  <si>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</si>
  <si>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</si>
  <si>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</si>
  <si>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</si>
  <si>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</si>
  <si>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</si>
  <si>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</si>
  <si>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</si>
  <si>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</si>
  <si>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</si>
  <si>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</si>
  <si>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</si>
  <si>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</si>
  <si>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</si>
  <si>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</si>
  <si>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</si>
  <si>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</si>
  <si>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</si>
  <si>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</si>
  <si>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福岡県糸島市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</si>
  <si>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</si>
  <si>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</si>
  <si>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</si>
  <si>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</si>
  <si>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</si>
  <si>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</si>
  <si>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</si>
  <si>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</si>
  <si>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</si>
  <si>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</si>
  <si>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</si>
  <si>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</si>
  <si>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</si>
  <si>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</si>
  <si>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</si>
  <si>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</si>
  <si>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</si>
  <si>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</si>
  <si>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</si>
  <si>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</si>
  <si>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</si>
  <si>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</si>
  <si>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</si>
  <si>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</si>
  <si>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</si>
  <si>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</si>
  <si>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</si>
  <si>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</si>
  <si>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</si>
  <si>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</si>
  <si>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</si>
  <si>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</si>
  <si>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</si>
  <si>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</si>
  <si>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</si>
  <si>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</si>
  <si>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</si>
  <si>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</si>
  <si>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</si>
  <si>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</si>
  <si>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</si>
  <si>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渡船事業特別会計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</si>
  <si>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</si>
  <si>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</si>
  <si>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</si>
  <si>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</si>
  <si>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</si>
  <si>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</si>
  <si>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</si>
  <si>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</si>
  <si>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</si>
  <si>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</si>
  <si>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</si>
  <si>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</si>
  <si>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</si>
  <si>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</si>
  <si>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</si>
  <si>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</si>
  <si>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</si>
  <si>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</si>
  <si>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</si>
  <si>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</si>
  <si>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</si>
  <si>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</si>
  <si>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</si>
  <si>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</si>
  <si>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</si>
  <si>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</si>
  <si>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</si>
  <si>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</si>
  <si>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</si>
  <si>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</si>
  <si>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</si>
  <si>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</si>
  <si>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</si>
  <si>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</si>
  <si>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</si>
  <si>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</si>
  <si>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</si>
  <si>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</si>
  <si>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</si>
  <si>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</si>
  <si>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</si>
  <si>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</si>
  <si>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</si>
  <si>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</si>
  <si>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</si>
  <si>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</si>
  <si>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</si>
  <si>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</si>
  <si>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</si>
  <si>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</si>
  <si>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</si>
  <si>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</si>
  <si>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</si>
  <si>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</si>
  <si>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</si>
  <si>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</si>
  <si>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</si>
  <si>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</si>
  <si>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</si>
  <si>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</si>
  <si>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</si>
  <si>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</si>
  <si>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渡船事業特別会計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</si>
  <si>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</si>
  <si>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</si>
  <si>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</si>
  <si>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</si>
  <si>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</si>
  <si>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</si>
  <si>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</si>
  <si>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</si>
  <si>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</si>
  <si>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</si>
  <si>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</si>
  <si>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</si>
  <si>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</si>
  <si>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</si>
  <si>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</si>
  <si>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</si>
  <si>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</si>
  <si>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</si>
  <si>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</si>
  <si>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</si>
  <si>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</si>
  <si>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</si>
  <si>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</si>
  <si>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</si>
  <si>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</si>
  <si>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</si>
  <si>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</si>
  <si>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</si>
  <si>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</si>
  <si>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</si>
  <si>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</si>
  <si>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</si>
  <si>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</si>
  <si>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</si>
  <si>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</si>
  <si>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</si>
  <si>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</si>
  <si>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</si>
  <si>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</si>
  <si>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</si>
  <si>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</si>
  <si>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</si>
  <si>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</si>
  <si>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</si>
  <si>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</si>
  <si>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</si>
  <si>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</si>
  <si>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</si>
  <si>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</si>
  <si>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</si>
  <si>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</si>
  <si>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</si>
  <si>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</si>
  <si>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</si>
  <si>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</si>
  <si>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</si>
  <si>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</si>
  <si>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</si>
  <si>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</si>
  <si>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</si>
  <si>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</si>
  <si>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</si>
  <si>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</si>
  <si>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</si>
  <si>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</si>
  <si>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</si>
  <si>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</si>
  <si>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</si>
  <si>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</si>
  <si>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</si>
  <si>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</si>
  <si>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</si>
  <si>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</si>
  <si>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</si>
  <si>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</si>
  <si>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</si>
  <si>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</si>
  <si>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</si>
  <si>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</si>
  <si>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</si>
  <si>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</si>
  <si>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</si>
  <si>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</si>
  <si>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</si>
  <si>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0.25</t>
  </si>
  <si>
    <t>水道事業会計</t>
  </si>
  <si>
    <t>下水道事業会計</t>
  </si>
  <si>
    <t>一般会計</t>
  </si>
  <si>
    <t>介護保険事業特別会計</t>
  </si>
  <si>
    <t>国民健康保険事業特別会計</t>
  </si>
  <si>
    <t>後期高齢者医療特別会計</t>
  </si>
  <si>
    <t>住宅新築資金等貸付事業特別会計</t>
  </si>
  <si>
    <t>渡船事業特別会計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</si>
  <si>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</si>
  <si>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</si>
  <si>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</si>
  <si>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</si>
  <si>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</si>
  <si>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</si>
  <si>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</si>
  <si>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</si>
  <si>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</si>
  <si>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志摩海洋センター</t>
    <rPh sb="0" eb="2">
      <t>シマ</t>
    </rPh>
    <rPh sb="2" eb="4">
      <t>カイヨウ</t>
    </rPh>
    <phoneticPr fontId="2"/>
  </si>
  <si>
    <t>糸島市土地開発公社</t>
    <rPh sb="0" eb="3">
      <t>イトシマシ</t>
    </rPh>
    <rPh sb="3" eb="5">
      <t>トチ</t>
    </rPh>
    <rPh sb="5" eb="7">
      <t>カイハツ</t>
    </rPh>
    <rPh sb="7" eb="9">
      <t>コウシャ</t>
    </rPh>
    <phoneticPr fontId="2"/>
  </si>
  <si>
    <t>公共施設等総合管理推進基金</t>
    <rPh sb="0" eb="2">
      <t>コウキョウ</t>
    </rPh>
    <rPh sb="2" eb="4">
      <t>シセツ</t>
    </rPh>
    <rPh sb="4" eb="5">
      <t>トウ</t>
    </rPh>
    <rPh sb="5" eb="7">
      <t>ソウゴウ</t>
    </rPh>
    <rPh sb="7" eb="9">
      <t>カンリ</t>
    </rPh>
    <rPh sb="9" eb="11">
      <t>スイシン</t>
    </rPh>
    <rPh sb="11" eb="13">
      <t>キキン</t>
    </rPh>
    <phoneticPr fontId="5"/>
  </si>
  <si>
    <t>ふるさと応援基金</t>
    <rPh sb="4" eb="6">
      <t>オウエン</t>
    </rPh>
    <rPh sb="6" eb="8">
      <t>キキン</t>
    </rPh>
    <phoneticPr fontId="5"/>
  </si>
  <si>
    <t>再生可能エネルギー推進基金</t>
    <rPh sb="0" eb="2">
      <t>サイセイ</t>
    </rPh>
    <rPh sb="2" eb="4">
      <t>カノウ</t>
    </rPh>
    <rPh sb="9" eb="11">
      <t>スイシン</t>
    </rPh>
    <rPh sb="11" eb="13">
      <t>キキン</t>
    </rPh>
    <phoneticPr fontId="5"/>
  </si>
  <si>
    <t>水源保全基金</t>
    <rPh sb="0" eb="2">
      <t>スイゲン</t>
    </rPh>
    <rPh sb="2" eb="4">
      <t>ホゼン</t>
    </rPh>
    <rPh sb="4" eb="6">
      <t>キキン</t>
    </rPh>
    <phoneticPr fontId="5"/>
  </si>
  <si>
    <t>森林環境譲与税基金</t>
    <rPh sb="0" eb="2">
      <t>シンリン</t>
    </rPh>
    <rPh sb="2" eb="4">
      <t>カンキョウ</t>
    </rPh>
    <rPh sb="4" eb="6">
      <t>ジョウヨ</t>
    </rPh>
    <rPh sb="6" eb="7">
      <t>ゼイ</t>
    </rPh>
    <rPh sb="7" eb="9">
      <t>キキン</t>
    </rPh>
    <phoneticPr fontId="5"/>
  </si>
  <si>
    <t>福岡県市町村消防団員等公務災害補償組合</t>
    <rPh sb="0" eb="6">
      <t>フクオカケンシチョウソン</t>
    </rPh>
    <rPh sb="6" eb="10">
      <t>ショウボウダンイン</t>
    </rPh>
    <rPh sb="10" eb="11">
      <t>トウ</t>
    </rPh>
    <rPh sb="11" eb="15">
      <t>コウムサイガイ</t>
    </rPh>
    <rPh sb="15" eb="19">
      <t>ホショウクミアイ</t>
    </rPh>
    <phoneticPr fontId="2"/>
  </si>
  <si>
    <t>福岡県市町村職員退職手当組合（一般会計）</t>
    <rPh sb="0" eb="8">
      <t>フクオカケンシチョウソンショクイン</t>
    </rPh>
    <rPh sb="8" eb="12">
      <t>タイショクテアテ</t>
    </rPh>
    <rPh sb="12" eb="14">
      <t>クミアイ</t>
    </rPh>
    <rPh sb="15" eb="19">
      <t>イッパンカイケイ</t>
    </rPh>
    <phoneticPr fontId="2"/>
  </si>
  <si>
    <t>福岡県市町村職員退職手当組合（基金特別会計）</t>
    <rPh sb="0" eb="14">
      <t>フクオカケンシチョウソンショクインタイショクテアテクミアイ</t>
    </rPh>
    <rPh sb="15" eb="21">
      <t>キキントクベツカイケイ</t>
    </rPh>
    <phoneticPr fontId="2"/>
  </si>
  <si>
    <t>福岡地区水道企業団</t>
    <rPh sb="0" eb="4">
      <t>フクオカチク</t>
    </rPh>
    <rPh sb="4" eb="9">
      <t>スイドウキギョウダン</t>
    </rPh>
    <phoneticPr fontId="2"/>
  </si>
  <si>
    <t>福岡県自治振興組合（一般会計）</t>
    <rPh sb="0" eb="3">
      <t>フクオカケン</t>
    </rPh>
    <rPh sb="3" eb="9">
      <t>ジチシンコウクミアイ</t>
    </rPh>
    <rPh sb="10" eb="12">
      <t>イッパン</t>
    </rPh>
    <rPh sb="12" eb="14">
      <t>カイケイ</t>
    </rPh>
    <phoneticPr fontId="2"/>
  </si>
  <si>
    <t>福岡県自治振興組合（公文書館事業特別会計）</t>
    <rPh sb="0" eb="9">
      <t>フクオカケンジチシンコウクミアイ</t>
    </rPh>
    <rPh sb="10" eb="14">
      <t>コウブンショカン</t>
    </rPh>
    <rPh sb="14" eb="16">
      <t>ジギョウ</t>
    </rPh>
    <rPh sb="16" eb="20">
      <t>トクベツカイケイ</t>
    </rPh>
    <phoneticPr fontId="2"/>
  </si>
  <si>
    <t>福岡都市圏広域行政事業組合（一般会計）</t>
    <rPh sb="0" eb="5">
      <t>フクオカトシケン</t>
    </rPh>
    <rPh sb="5" eb="9">
      <t>コウイキギョウセイ</t>
    </rPh>
    <rPh sb="9" eb="13">
      <t>ジギョウクミアイ</t>
    </rPh>
    <rPh sb="14" eb="18">
      <t>イッパンカイケイ</t>
    </rPh>
    <phoneticPr fontId="2"/>
  </si>
  <si>
    <t>福岡都市圏広域行政事業組合（流域連携事業特別会計）</t>
    <rPh sb="0" eb="5">
      <t>フクオカトシケン</t>
    </rPh>
    <rPh sb="5" eb="9">
      <t>コウイキギョウセイ</t>
    </rPh>
    <rPh sb="9" eb="13">
      <t>ジギョウクミアイ</t>
    </rPh>
    <rPh sb="14" eb="18">
      <t>リュウイキレンケイ</t>
    </rPh>
    <rPh sb="18" eb="24">
      <t>ジギョウトクベツカイケイ</t>
    </rPh>
    <phoneticPr fontId="2"/>
  </si>
  <si>
    <t>福岡都市圏広域行政事業組合（競艇事業特別会計）</t>
    <rPh sb="0" eb="7">
      <t>フクオカトシケンコウイキ</t>
    </rPh>
    <rPh sb="7" eb="13">
      <t>ギョウセイジギョウクミアイ</t>
    </rPh>
    <rPh sb="14" eb="22">
      <t>キョウテイジギョウトクベツカイケイ</t>
    </rPh>
    <phoneticPr fontId="2"/>
  </si>
  <si>
    <t>福岡県後期高齢者医療広域連合（一般会計）</t>
    <rPh sb="0" eb="3">
      <t>フクオカケン</t>
    </rPh>
    <rPh sb="3" eb="10">
      <t>コウキコウレイシャイリョウ</t>
    </rPh>
    <rPh sb="10" eb="14">
      <t>コウイキレンゴウ</t>
    </rPh>
    <rPh sb="15" eb="19">
      <t>イッパンカイケイ</t>
    </rPh>
    <phoneticPr fontId="2"/>
  </si>
  <si>
    <t>福岡県後期高齢者医療広域連合（後期高齢者医療特別会計）</t>
    <rPh sb="0" eb="3">
      <t>フクオカケン</t>
    </rPh>
    <rPh sb="3" eb="10">
      <t>コウキコウレイシャイリョウ</t>
    </rPh>
    <rPh sb="10" eb="14">
      <t>コウイキレンゴウ</t>
    </rPh>
    <rPh sb="15" eb="20">
      <t>コウキコウレイシャ</t>
    </rPh>
    <rPh sb="20" eb="22">
      <t>イリョウ</t>
    </rPh>
    <rPh sb="22" eb="26">
      <t>トクベツカイケイ</t>
    </rPh>
    <phoneticPr fontId="2"/>
  </si>
  <si>
    <t>法適用企業</t>
    <rPh sb="0" eb="5">
      <t>ホウテキヨウキギョウ</t>
    </rPh>
    <phoneticPr fontId="2"/>
  </si>
  <si>
    <t>令和3年度</t>
    <phoneticPr fontId="25"/>
  </si>
  <si>
    <t>目的別歳出の状況（単位 千円・％）</t>
    <phoneticPr fontId="5"/>
  </si>
  <si>
    <t>　法定普通税</t>
    <phoneticPr fontId="5"/>
  </si>
  <si>
    <t>-</t>
    <phoneticPr fontId="5"/>
  </si>
  <si>
    <t>　　　法人税割</t>
    <phoneticPr fontId="5"/>
  </si>
  <si>
    <t>-</t>
    <phoneticPr fontId="5"/>
  </si>
  <si>
    <t>　　市町村たばこ税</t>
    <phoneticPr fontId="5"/>
  </si>
  <si>
    <t>自動車税環境性能割交付金</t>
    <phoneticPr fontId="5"/>
  </si>
  <si>
    <t>　個人住民税減収補塡特例交付金</t>
    <phoneticPr fontId="5"/>
  </si>
  <si>
    <t>　普通交付税</t>
    <phoneticPr fontId="5"/>
  </si>
  <si>
    <t>　公債費</t>
    <phoneticPr fontId="5"/>
  </si>
  <si>
    <t>被保険者
1人当り</t>
    <phoneticPr fontId="5"/>
  </si>
  <si>
    <t>保険税(料)収入額</t>
    <phoneticPr fontId="5"/>
  </si>
  <si>
    <t>　投資・出資金・貸付金</t>
    <phoneticPr fontId="5"/>
  </si>
  <si>
    <t>歳入合計</t>
    <phoneticPr fontId="5"/>
  </si>
  <si>
    <t>普通建設事業費</t>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</si>
  <si>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</si>
  <si>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</si>
  <si>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</si>
  <si>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有形固定資産減価償却率が年々増加している一方で、将来負担比率は令和元年度以降算定がない状況である。
　今後は、新庁舎及び運動公園の整備のほか、公共施設等総合管理計画に基づく公共施設等の統廃合、改修を実施する予定であり、有形固定資産減価償却率は減少する見込みである。　老朽化が進んだ公共施設等に対しては、公共施設等総合管理計画に基づき、計画的な統廃合、改修等を行っていく。
</t>
    <rPh sb="15" eb="17">
      <t>ゾウカ</t>
    </rPh>
    <rPh sb="44" eb="46">
      <t>ジョウキョウ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</si>
  <si>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</si>
  <si>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</si>
  <si>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</si>
  <si>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</si>
  <si>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</si>
  <si>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</si>
  <si>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将来負担比率及び実質公債費比率は、類似団体平均値を下回っており、健全な状態にある。これは、行財政健全化計画に基づく取組みの効果が表れたものと考える。
　今後は、運動公園及び新庁舎の整備といった大型事業の実施に伴い、地方債残高、公債費が増加する予定であり、将来負担比率及び実質公債費比率の増加が見込まれる。引き続き、行財政健全化計画に基づく取組みを通じて健全な財政運営に努める。</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</si>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</sst>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71871</c:v>
                </c:pt>
              </c:numCache>
            </c:numRef>
          </c:val>
          <c:smooth val="0"/>
          <c:extLst xmlns:c16r2="http://schemas.microsoft.com/office/drawing/2015/06/chart">
            <c:ext xmlns:c16="http://schemas.microsoft.com/office/drawing/2014/chart" uri="{C3380CC4-5D6E-409C-BE32-E72D297353CC}">
              <c16:uniqueId val="{00000000-C191-43F4-B826-FDA8BB9E5F0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41489</c:v>
                </c:pt>
                <c:pt idx="1">
                  <c:v>49507</c:v>
                </c:pt>
                <c:pt idx="2">
                  <c:v>30277</c:v>
                </c:pt>
                <c:pt idx="3">
                  <c:v>37866</c:v>
                </c:pt>
                <c:pt idx="4">
                  <c:v>57347</c:v>
                </c:pt>
              </c:numCache>
            </c:numRef>
          </c:val>
          <c:smooth val="0"/>
          <c:extLst xmlns:c16r2="http://schemas.microsoft.com/office/drawing/2015/06/chart">
            <c:ext xmlns:c16="http://schemas.microsoft.com/office/drawing/2014/chart" uri="{C3380CC4-5D6E-409C-BE32-E72D297353CC}">
              <c16:uniqueId val="{00000001-C191-43F4-B826-FDA8BB9E5F05}"/>
            </c:ext>
          </c:extLst>
        </c:ser>
        <c:dLbls>
          <c:showLegendKey val="0"/>
          <c:showVal val="0"/>
          <c:showCatName val="0"/>
          <c:showSerName val="0"/>
          <c:showPercent val="0"/>
          <c:showBubbleSize val="0"/>
        </c:dLbls>
        <c:marker val="1"/>
        <c:smooth val="0"/>
        <c:axId val="406496384"/>
        <c:axId val="496340920"/>
      </c:lineChart>
      <c:catAx>
        <c:axId val="4064963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6340920"/>
        <c:crosses val="autoZero"/>
        <c:auto val="1"/>
        <c:lblAlgn val="ctr"/>
        <c:lblOffset val="100"/>
        <c:tickLblSkip val="1"/>
        <c:tickMarkSkip val="1"/>
        <c:noMultiLvlLbl val="0"/>
      </c:catAx>
      <c:valAx>
        <c:axId val="49634092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6496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7.07</c:v>
                </c:pt>
                <c:pt idx="1">
                  <c:v>4.05</c:v>
                </c:pt>
                <c:pt idx="2">
                  <c:v>3.93</c:v>
                </c:pt>
                <c:pt idx="3">
                  <c:v>4.21</c:v>
                </c:pt>
                <c:pt idx="4">
                  <c:v>6.48</c:v>
                </c:pt>
              </c:numCache>
            </c:numRef>
          </c:val>
          <c:extLst xmlns:c16r2="http://schemas.microsoft.com/office/drawing/2015/06/chart">
            <c:ext xmlns:c16="http://schemas.microsoft.com/office/drawing/2014/chart" uri="{C3380CC4-5D6E-409C-BE32-E72D297353CC}">
              <c16:uniqueId val="{00000000-3616-4522-8F5F-F5DFFE0F7AE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26.35</c:v>
                </c:pt>
                <c:pt idx="1">
                  <c:v>29.23</c:v>
                </c:pt>
                <c:pt idx="2">
                  <c:v>28.27</c:v>
                </c:pt>
                <c:pt idx="3">
                  <c:v>28.31</c:v>
                </c:pt>
                <c:pt idx="4">
                  <c:v>34.479999999999997</c:v>
                </c:pt>
              </c:numCache>
            </c:numRef>
          </c:val>
          <c:extLst xmlns:c16r2="http://schemas.microsoft.com/office/drawing/2015/06/chart">
            <c:ext xmlns:c16="http://schemas.microsoft.com/office/drawing/2014/chart" uri="{C3380CC4-5D6E-409C-BE32-E72D297353CC}">
              <c16:uniqueId val="{00000001-3616-4522-8F5F-F5DFFE0F7AE3}"/>
            </c:ext>
          </c:extLst>
        </c:ser>
        <c:dLbls>
          <c:showLegendKey val="0"/>
          <c:showVal val="0"/>
          <c:showCatName val="0"/>
          <c:showSerName val="0"/>
          <c:showPercent val="0"/>
          <c:showBubbleSize val="0"/>
        </c:dLbls>
        <c:gapWidth val="250"/>
        <c:overlap val="100"/>
        <c:axId val="497027768"/>
        <c:axId val="496341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2.06</c:v>
                </c:pt>
                <c:pt idx="1">
                  <c:v>-0.25</c:v>
                </c:pt>
                <c:pt idx="2">
                  <c:v>1.17</c:v>
                </c:pt>
                <c:pt idx="3">
                  <c:v>1.01</c:v>
                </c:pt>
                <c:pt idx="4">
                  <c:v>10.4</c:v>
                </c:pt>
              </c:numCache>
            </c:numRef>
          </c:val>
          <c:smooth val="0"/>
          <c:extLst xmlns:c16r2="http://schemas.microsoft.com/office/drawing/2015/06/chart">
            <c:ext xmlns:c16="http://schemas.microsoft.com/office/drawing/2014/chart" uri="{C3380CC4-5D6E-409C-BE32-E72D297353CC}">
              <c16:uniqueId val="{00000002-3616-4522-8F5F-F5DFFE0F7AE3}"/>
            </c:ext>
          </c:extLst>
        </c:ser>
        <c:dLbls>
          <c:showLegendKey val="0"/>
          <c:showVal val="0"/>
          <c:showCatName val="0"/>
          <c:showSerName val="0"/>
          <c:showPercent val="0"/>
          <c:showBubbleSize val="0"/>
        </c:dLbls>
        <c:marker val="1"/>
        <c:smooth val="0"/>
        <c:axId val="497027768"/>
        <c:axId val="496341304"/>
      </c:lineChart>
      <c:catAx>
        <c:axId val="497027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6341304"/>
        <c:crosses val="autoZero"/>
        <c:auto val="1"/>
        <c:lblAlgn val="ctr"/>
        <c:lblOffset val="100"/>
        <c:tickLblSkip val="1"/>
        <c:tickMarkSkip val="1"/>
        <c:noMultiLvlLbl val="0"/>
      </c:catAx>
      <c:valAx>
        <c:axId val="496341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027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D91-49BF-BF41-00E443CFFB4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D91-49BF-BF41-00E443CFFB4F}"/>
            </c:ext>
          </c:extLst>
        </c:ser>
        <c:ser>
          <c:idx val="2"/>
          <c:order val="2"/>
          <c:tx>
            <c:strRef>
              <c:f>データシート!$A$29</c:f>
              <c:strCache>
                <c:ptCount val="1"/>
                <c:pt idx="0">
                  <c:v>渡船事業特別会計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DD91-49BF-BF41-00E443CFFB4F}"/>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7.0000000000000007E-2</c:v>
                </c:pt>
                <c:pt idx="8">
                  <c:v>#N/A</c:v>
                </c:pt>
                <c:pt idx="9">
                  <c:v>0.03</c:v>
                </c:pt>
              </c:numCache>
            </c:numRef>
          </c:val>
          <c:extLst xmlns:c16r2="http://schemas.microsoft.com/office/drawing/2015/06/chart">
            <c:ext xmlns:c16="http://schemas.microsoft.com/office/drawing/2014/chart" uri="{C3380CC4-5D6E-409C-BE32-E72D297353CC}">
              <c16:uniqueId val="{00000003-DD91-49BF-BF41-00E443CFFB4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0.17</c:v>
                </c:pt>
                <c:pt idx="2">
                  <c:v>#N/A</c:v>
                </c:pt>
                <c:pt idx="3">
                  <c:v>0.17</c:v>
                </c:pt>
                <c:pt idx="4">
                  <c:v>#N/A</c:v>
                </c:pt>
                <c:pt idx="5">
                  <c:v>0.17</c:v>
                </c:pt>
                <c:pt idx="6">
                  <c:v>#N/A</c:v>
                </c:pt>
                <c:pt idx="7">
                  <c:v>0.18</c:v>
                </c:pt>
                <c:pt idx="8">
                  <c:v>#N/A</c:v>
                </c:pt>
                <c:pt idx="9">
                  <c:v>0.16</c:v>
                </c:pt>
              </c:numCache>
            </c:numRef>
          </c:val>
          <c:extLst xmlns:c16r2="http://schemas.microsoft.com/office/drawing/2015/06/chart">
            <c:ext xmlns:c16="http://schemas.microsoft.com/office/drawing/2014/chart" uri="{C3380CC4-5D6E-409C-BE32-E72D297353CC}">
              <c16:uniqueId val="{00000004-DD91-49BF-BF41-00E443CFFB4F}"/>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3.97</c:v>
                </c:pt>
                <c:pt idx="2">
                  <c:v>#N/A</c:v>
                </c:pt>
                <c:pt idx="3">
                  <c:v>3.46</c:v>
                </c:pt>
                <c:pt idx="4">
                  <c:v>#N/A</c:v>
                </c:pt>
                <c:pt idx="5">
                  <c:v>1.85</c:v>
                </c:pt>
                <c:pt idx="6">
                  <c:v>#N/A</c:v>
                </c:pt>
                <c:pt idx="7">
                  <c:v>0.84</c:v>
                </c:pt>
                <c:pt idx="8">
                  <c:v>#N/A</c:v>
                </c:pt>
                <c:pt idx="9">
                  <c:v>0.64</c:v>
                </c:pt>
              </c:numCache>
            </c:numRef>
          </c:val>
          <c:extLst xmlns:c16r2="http://schemas.microsoft.com/office/drawing/2015/06/chart">
            <c:ext xmlns:c16="http://schemas.microsoft.com/office/drawing/2014/chart" uri="{C3380CC4-5D6E-409C-BE32-E72D297353CC}">
              <c16:uniqueId val="{00000005-DD91-49BF-BF41-00E443CFFB4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2.11</c:v>
                </c:pt>
                <c:pt idx="2">
                  <c:v>#N/A</c:v>
                </c:pt>
                <c:pt idx="3">
                  <c:v>1.91</c:v>
                </c:pt>
                <c:pt idx="4">
                  <c:v>#N/A</c:v>
                </c:pt>
                <c:pt idx="5">
                  <c:v>2.64</c:v>
                </c:pt>
                <c:pt idx="6">
                  <c:v>#N/A</c:v>
                </c:pt>
                <c:pt idx="7">
                  <c:v>3.78</c:v>
                </c:pt>
                <c:pt idx="8">
                  <c:v>#N/A</c:v>
                </c:pt>
                <c:pt idx="9">
                  <c:v>2.73</c:v>
                </c:pt>
              </c:numCache>
            </c:numRef>
          </c:val>
          <c:extLst xmlns:c16r2="http://schemas.microsoft.com/office/drawing/2015/06/chart">
            <c:ext xmlns:c16="http://schemas.microsoft.com/office/drawing/2014/chart" uri="{C3380CC4-5D6E-409C-BE32-E72D297353CC}">
              <c16:uniqueId val="{00000006-DD91-49BF-BF41-00E443CFFB4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7.05</c:v>
                </c:pt>
                <c:pt idx="2">
                  <c:v>#N/A</c:v>
                </c:pt>
                <c:pt idx="3">
                  <c:v>4.03</c:v>
                </c:pt>
                <c:pt idx="4">
                  <c:v>#N/A</c:v>
                </c:pt>
                <c:pt idx="5">
                  <c:v>3.91</c:v>
                </c:pt>
                <c:pt idx="6">
                  <c:v>#N/A</c:v>
                </c:pt>
                <c:pt idx="7">
                  <c:v>4.1399999999999997</c:v>
                </c:pt>
                <c:pt idx="8">
                  <c:v>#N/A</c:v>
                </c:pt>
                <c:pt idx="9">
                  <c:v>6.44</c:v>
                </c:pt>
              </c:numCache>
            </c:numRef>
          </c:val>
          <c:extLst xmlns:c16r2="http://schemas.microsoft.com/office/drawing/2015/06/chart">
            <c:ext xmlns:c16="http://schemas.microsoft.com/office/drawing/2014/chart" uri="{C3380CC4-5D6E-409C-BE32-E72D297353CC}">
              <c16:uniqueId val="{00000007-DD91-49BF-BF41-00E443CFFB4F}"/>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8.41</c:v>
                </c:pt>
                <c:pt idx="2">
                  <c:v>#N/A</c:v>
                </c:pt>
                <c:pt idx="3">
                  <c:v>8.66</c:v>
                </c:pt>
                <c:pt idx="4">
                  <c:v>#N/A</c:v>
                </c:pt>
                <c:pt idx="5">
                  <c:v>9.01</c:v>
                </c:pt>
                <c:pt idx="6">
                  <c:v>#N/A</c:v>
                </c:pt>
                <c:pt idx="7">
                  <c:v>8.98</c:v>
                </c:pt>
                <c:pt idx="8">
                  <c:v>#N/A</c:v>
                </c:pt>
                <c:pt idx="9">
                  <c:v>8.83</c:v>
                </c:pt>
              </c:numCache>
            </c:numRef>
          </c:val>
          <c:extLst xmlns:c16r2="http://schemas.microsoft.com/office/drawing/2015/06/chart">
            <c:ext xmlns:c16="http://schemas.microsoft.com/office/drawing/2014/chart" uri="{C3380CC4-5D6E-409C-BE32-E72D297353CC}">
              <c16:uniqueId val="{00000008-DD91-49BF-BF41-00E443CFFB4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9.61</c:v>
                </c:pt>
                <c:pt idx="2">
                  <c:v>#N/A</c:v>
                </c:pt>
                <c:pt idx="3">
                  <c:v>10.06</c:v>
                </c:pt>
                <c:pt idx="4">
                  <c:v>#N/A</c:v>
                </c:pt>
                <c:pt idx="5">
                  <c:v>10.75</c:v>
                </c:pt>
                <c:pt idx="6">
                  <c:v>#N/A</c:v>
                </c:pt>
                <c:pt idx="7">
                  <c:v>10.73</c:v>
                </c:pt>
                <c:pt idx="8">
                  <c:v>#N/A</c:v>
                </c:pt>
                <c:pt idx="9">
                  <c:v>9.8000000000000007</c:v>
                </c:pt>
              </c:numCache>
            </c:numRef>
          </c:val>
          <c:extLst xmlns:c16r2="http://schemas.microsoft.com/office/drawing/2015/06/chart">
            <c:ext xmlns:c16="http://schemas.microsoft.com/office/drawing/2014/chart" uri="{C3380CC4-5D6E-409C-BE32-E72D297353CC}">
              <c16:uniqueId val="{00000009-DD91-49BF-BF41-00E443CFFB4F}"/>
            </c:ext>
          </c:extLst>
        </c:ser>
        <c:dLbls>
          <c:showLegendKey val="0"/>
          <c:showVal val="0"/>
          <c:showCatName val="0"/>
          <c:showSerName val="0"/>
          <c:showPercent val="0"/>
          <c:showBubbleSize val="0"/>
        </c:dLbls>
        <c:gapWidth val="150"/>
        <c:overlap val="100"/>
        <c:axId val="407303824"/>
        <c:axId val="407304208"/>
      </c:barChart>
      <c:catAx>
        <c:axId val="40730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7304208"/>
        <c:crosses val="autoZero"/>
        <c:auto val="1"/>
        <c:lblAlgn val="ctr"/>
        <c:lblOffset val="100"/>
        <c:tickLblSkip val="1"/>
        <c:tickMarkSkip val="1"/>
        <c:noMultiLvlLbl val="0"/>
      </c:catAx>
      <c:valAx>
        <c:axId val="407304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303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2734</c:v>
                </c:pt>
                <c:pt idx="5">
                  <c:v>2726</c:v>
                </c:pt>
                <c:pt idx="8">
                  <c:v>2637</c:v>
                </c:pt>
                <c:pt idx="11">
                  <c:v>2510</c:v>
                </c:pt>
                <c:pt idx="14">
                  <c:v>2448</c:v>
                </c:pt>
              </c:numCache>
            </c:numRef>
          </c:val>
          <c:extLst xmlns:c16r2="http://schemas.microsoft.com/office/drawing/2015/06/chart">
            <c:ext xmlns:c16="http://schemas.microsoft.com/office/drawing/2014/chart" uri="{C3380CC4-5D6E-409C-BE32-E72D297353CC}">
              <c16:uniqueId val="{00000000-B40F-438A-BB39-F1F87ED2DAA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40F-438A-BB39-F1F87ED2DAA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38</c:v>
                </c:pt>
                <c:pt idx="3">
                  <c:v>31</c:v>
                </c:pt>
                <c:pt idx="6">
                  <c:v>21</c:v>
                </c:pt>
                <c:pt idx="9">
                  <c:v>16</c:v>
                </c:pt>
                <c:pt idx="12">
                  <c:v>11</c:v>
                </c:pt>
              </c:numCache>
            </c:numRef>
          </c:val>
          <c:extLst xmlns:c16r2="http://schemas.microsoft.com/office/drawing/2015/06/chart">
            <c:ext xmlns:c16="http://schemas.microsoft.com/office/drawing/2014/chart" uri="{C3380CC4-5D6E-409C-BE32-E72D297353CC}">
              <c16:uniqueId val="{00000002-B40F-438A-BB39-F1F87ED2DAA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c:v>
                </c:pt>
                <c:pt idx="3">
                  <c:v>2</c:v>
                </c:pt>
                <c:pt idx="6">
                  <c:v>1</c:v>
                </c:pt>
                <c:pt idx="9">
                  <c:v>1</c:v>
                </c:pt>
                <c:pt idx="12">
                  <c:v>1</c:v>
                </c:pt>
              </c:numCache>
            </c:numRef>
          </c:val>
          <c:extLst xmlns:c16r2="http://schemas.microsoft.com/office/drawing/2015/06/chart">
            <c:ext xmlns:c16="http://schemas.microsoft.com/office/drawing/2014/chart" uri="{C3380CC4-5D6E-409C-BE32-E72D297353CC}">
              <c16:uniqueId val="{00000003-B40F-438A-BB39-F1F87ED2DAA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876</c:v>
                </c:pt>
                <c:pt idx="3">
                  <c:v>844</c:v>
                </c:pt>
                <c:pt idx="6">
                  <c:v>826</c:v>
                </c:pt>
                <c:pt idx="9">
                  <c:v>657</c:v>
                </c:pt>
                <c:pt idx="12">
                  <c:v>624</c:v>
                </c:pt>
              </c:numCache>
            </c:numRef>
          </c:val>
          <c:extLst xmlns:c16r2="http://schemas.microsoft.com/office/drawing/2015/06/chart">
            <c:ext xmlns:c16="http://schemas.microsoft.com/office/drawing/2014/chart" uri="{C3380CC4-5D6E-409C-BE32-E72D297353CC}">
              <c16:uniqueId val="{00000004-B40F-438A-BB39-F1F87ED2DAA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40F-438A-BB39-F1F87ED2DAA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40F-438A-BB39-F1F87ED2DAA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2816</c:v>
                </c:pt>
                <c:pt idx="3">
                  <c:v>2950</c:v>
                </c:pt>
                <c:pt idx="6">
                  <c:v>3113</c:v>
                </c:pt>
                <c:pt idx="9">
                  <c:v>2985</c:v>
                </c:pt>
                <c:pt idx="12">
                  <c:v>2982</c:v>
                </c:pt>
              </c:numCache>
            </c:numRef>
          </c:val>
          <c:extLst xmlns:c16r2="http://schemas.microsoft.com/office/drawing/2015/06/chart">
            <c:ext xmlns:c16="http://schemas.microsoft.com/office/drawing/2014/chart" uri="{C3380CC4-5D6E-409C-BE32-E72D297353CC}">
              <c16:uniqueId val="{00000007-B40F-438A-BB39-F1F87ED2DAAA}"/>
            </c:ext>
          </c:extLst>
        </c:ser>
        <c:dLbls>
          <c:showLegendKey val="0"/>
          <c:showVal val="0"/>
          <c:showCatName val="0"/>
          <c:showSerName val="0"/>
          <c:showPercent val="0"/>
          <c:showBubbleSize val="0"/>
        </c:dLbls>
        <c:gapWidth val="100"/>
        <c:overlap val="100"/>
        <c:axId val="503869496"/>
        <c:axId val="501905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998</c:v>
                </c:pt>
                <c:pt idx="2">
                  <c:v>#N/A</c:v>
                </c:pt>
                <c:pt idx="3">
                  <c:v>#N/A</c:v>
                </c:pt>
                <c:pt idx="4">
                  <c:v>1101</c:v>
                </c:pt>
                <c:pt idx="5">
                  <c:v>#N/A</c:v>
                </c:pt>
                <c:pt idx="6">
                  <c:v>#N/A</c:v>
                </c:pt>
                <c:pt idx="7">
                  <c:v>1324</c:v>
                </c:pt>
                <c:pt idx="8">
                  <c:v>#N/A</c:v>
                </c:pt>
                <c:pt idx="9">
                  <c:v>#N/A</c:v>
                </c:pt>
                <c:pt idx="10">
                  <c:v>1149</c:v>
                </c:pt>
                <c:pt idx="11">
                  <c:v>#N/A</c:v>
                </c:pt>
                <c:pt idx="12">
                  <c:v>#N/A</c:v>
                </c:pt>
                <c:pt idx="13">
                  <c:v>1170</c:v>
                </c:pt>
                <c:pt idx="14">
                  <c:v>#N/A</c:v>
                </c:pt>
              </c:numCache>
            </c:numRef>
          </c:val>
          <c:smooth val="0"/>
          <c:extLst xmlns:c16r2="http://schemas.microsoft.com/office/drawing/2015/06/chart">
            <c:ext xmlns:c16="http://schemas.microsoft.com/office/drawing/2014/chart" uri="{C3380CC4-5D6E-409C-BE32-E72D297353CC}">
              <c16:uniqueId val="{00000008-B40F-438A-BB39-F1F87ED2DAAA}"/>
            </c:ext>
          </c:extLst>
        </c:ser>
        <c:dLbls>
          <c:showLegendKey val="0"/>
          <c:showVal val="0"/>
          <c:showCatName val="0"/>
          <c:showSerName val="0"/>
          <c:showPercent val="0"/>
          <c:showBubbleSize val="0"/>
        </c:dLbls>
        <c:marker val="1"/>
        <c:smooth val="0"/>
        <c:axId val="503869496"/>
        <c:axId val="501905344"/>
      </c:lineChart>
      <c:catAx>
        <c:axId val="503869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1905344"/>
        <c:crosses val="autoZero"/>
        <c:auto val="1"/>
        <c:lblAlgn val="ctr"/>
        <c:lblOffset val="100"/>
        <c:tickLblSkip val="1"/>
        <c:tickMarkSkip val="1"/>
        <c:noMultiLvlLbl val="0"/>
      </c:catAx>
      <c:valAx>
        <c:axId val="501905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869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30547</c:v>
                </c:pt>
                <c:pt idx="5">
                  <c:v>29727</c:v>
                </c:pt>
                <c:pt idx="8">
                  <c:v>28879</c:v>
                </c:pt>
                <c:pt idx="11">
                  <c:v>28360</c:v>
                </c:pt>
                <c:pt idx="14">
                  <c:v>28652</c:v>
                </c:pt>
              </c:numCache>
            </c:numRef>
          </c:val>
          <c:extLst xmlns:c16r2="http://schemas.microsoft.com/office/drawing/2015/06/chart">
            <c:ext xmlns:c16="http://schemas.microsoft.com/office/drawing/2014/chart" uri="{C3380CC4-5D6E-409C-BE32-E72D297353CC}">
              <c16:uniqueId val="{00000000-B4F7-4E24-A1CD-1BFA055B53A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298</c:v>
                </c:pt>
                <c:pt idx="5">
                  <c:v>219</c:v>
                </c:pt>
                <c:pt idx="8">
                  <c:v>165</c:v>
                </c:pt>
                <c:pt idx="11">
                  <c:v>137</c:v>
                </c:pt>
                <c:pt idx="14">
                  <c:v>125</c:v>
                </c:pt>
              </c:numCache>
            </c:numRef>
          </c:val>
          <c:extLst xmlns:c16r2="http://schemas.microsoft.com/office/drawing/2015/06/chart">
            <c:ext xmlns:c16="http://schemas.microsoft.com/office/drawing/2014/chart" uri="{C3380CC4-5D6E-409C-BE32-E72D297353CC}">
              <c16:uniqueId val="{00000001-B4F7-4E24-A1CD-1BFA055B53A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10250</c:v>
                </c:pt>
                <c:pt idx="5">
                  <c:v>11320</c:v>
                </c:pt>
                <c:pt idx="8">
                  <c:v>12003</c:v>
                </c:pt>
                <c:pt idx="11">
                  <c:v>13381</c:v>
                </c:pt>
                <c:pt idx="14">
                  <c:v>16216</c:v>
                </c:pt>
              </c:numCache>
            </c:numRef>
          </c:val>
          <c:extLst xmlns:c16r2="http://schemas.microsoft.com/office/drawing/2015/06/chart">
            <c:ext xmlns:c16="http://schemas.microsoft.com/office/drawing/2014/chart" uri="{C3380CC4-5D6E-409C-BE32-E72D297353CC}">
              <c16:uniqueId val="{00000002-B4F7-4E24-A1CD-1BFA055B53A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4F7-4E24-A1CD-1BFA055B53A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4F7-4E24-A1CD-1BFA055B53A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4F7-4E24-A1CD-1BFA055B53A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3687</c:v>
                </c:pt>
                <c:pt idx="3">
                  <c:v>3613</c:v>
                </c:pt>
                <c:pt idx="6">
                  <c:v>3320</c:v>
                </c:pt>
                <c:pt idx="9">
                  <c:v>3177</c:v>
                </c:pt>
                <c:pt idx="12">
                  <c:v>2985</c:v>
                </c:pt>
              </c:numCache>
            </c:numRef>
          </c:val>
          <c:extLst xmlns:c16r2="http://schemas.microsoft.com/office/drawing/2015/06/chart">
            <c:ext xmlns:c16="http://schemas.microsoft.com/office/drawing/2014/chart" uri="{C3380CC4-5D6E-409C-BE32-E72D297353CC}">
              <c16:uniqueId val="{00000006-B4F7-4E24-A1CD-1BFA055B53A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B4F7-4E24-A1CD-1BFA055B53A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9884</c:v>
                </c:pt>
                <c:pt idx="3">
                  <c:v>9563</c:v>
                </c:pt>
                <c:pt idx="6">
                  <c:v>9025</c:v>
                </c:pt>
                <c:pt idx="9">
                  <c:v>7900</c:v>
                </c:pt>
                <c:pt idx="12">
                  <c:v>6934</c:v>
                </c:pt>
              </c:numCache>
            </c:numRef>
          </c:val>
          <c:extLst xmlns:c16r2="http://schemas.microsoft.com/office/drawing/2015/06/chart">
            <c:ext xmlns:c16="http://schemas.microsoft.com/office/drawing/2014/chart" uri="{C3380CC4-5D6E-409C-BE32-E72D297353CC}">
              <c16:uniqueId val="{00000008-B4F7-4E24-A1CD-1BFA055B53A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113</c:v>
                </c:pt>
                <c:pt idx="3">
                  <c:v>84</c:v>
                </c:pt>
                <c:pt idx="6">
                  <c:v>64</c:v>
                </c:pt>
                <c:pt idx="9">
                  <c:v>49</c:v>
                </c:pt>
                <c:pt idx="12">
                  <c:v>39</c:v>
                </c:pt>
              </c:numCache>
            </c:numRef>
          </c:val>
          <c:extLst xmlns:c16r2="http://schemas.microsoft.com/office/drawing/2015/06/chart">
            <c:ext xmlns:c16="http://schemas.microsoft.com/office/drawing/2014/chart" uri="{C3380CC4-5D6E-409C-BE32-E72D297353CC}">
              <c16:uniqueId val="{00000009-B4F7-4E24-A1CD-1BFA055B53A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29801</c:v>
                </c:pt>
                <c:pt idx="3">
                  <c:v>29744</c:v>
                </c:pt>
                <c:pt idx="6">
                  <c:v>28152</c:v>
                </c:pt>
                <c:pt idx="9">
                  <c:v>27889</c:v>
                </c:pt>
                <c:pt idx="12">
                  <c:v>28981</c:v>
                </c:pt>
              </c:numCache>
            </c:numRef>
          </c:val>
          <c:extLst xmlns:c16r2="http://schemas.microsoft.com/office/drawing/2015/06/chart">
            <c:ext xmlns:c16="http://schemas.microsoft.com/office/drawing/2014/chart" uri="{C3380CC4-5D6E-409C-BE32-E72D297353CC}">
              <c16:uniqueId val="{0000000A-B4F7-4E24-A1CD-1BFA055B53A6}"/>
            </c:ext>
          </c:extLst>
        </c:ser>
        <c:dLbls>
          <c:showLegendKey val="0"/>
          <c:showVal val="0"/>
          <c:showCatName val="0"/>
          <c:showSerName val="0"/>
          <c:showPercent val="0"/>
          <c:showBubbleSize val="0"/>
        </c:dLbls>
        <c:gapWidth val="100"/>
        <c:overlap val="100"/>
        <c:axId val="505000072"/>
        <c:axId val="495974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2391</c:v>
                </c:pt>
                <c:pt idx="2">
                  <c:v>#N/A</c:v>
                </c:pt>
                <c:pt idx="3">
                  <c:v>#N/A</c:v>
                </c:pt>
                <c:pt idx="4">
                  <c:v>1738</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4F7-4E24-A1CD-1BFA055B53A6}"/>
            </c:ext>
          </c:extLst>
        </c:ser>
        <c:dLbls>
          <c:showLegendKey val="0"/>
          <c:showVal val="0"/>
          <c:showCatName val="0"/>
          <c:showSerName val="0"/>
          <c:showPercent val="0"/>
          <c:showBubbleSize val="0"/>
        </c:dLbls>
        <c:marker val="1"/>
        <c:smooth val="0"/>
        <c:axId val="505000072"/>
        <c:axId val="495974112"/>
      </c:lineChart>
      <c:catAx>
        <c:axId val="505000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5974112"/>
        <c:crosses val="autoZero"/>
        <c:auto val="1"/>
        <c:lblAlgn val="ctr"/>
        <c:lblOffset val="100"/>
        <c:tickLblSkip val="1"/>
        <c:tickMarkSkip val="1"/>
        <c:noMultiLvlLbl val="0"/>
      </c:catAx>
      <c:valAx>
        <c:axId val="495974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5000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5687</c:v>
                </c:pt>
                <c:pt idx="1">
                  <c:v>5812</c:v>
                </c:pt>
                <c:pt idx="2">
                  <c:v>7532</c:v>
                </c:pt>
              </c:numCache>
            </c:numRef>
          </c:val>
          <c:extLst xmlns:c16r2="http://schemas.microsoft.com/office/drawing/2015/06/chart">
            <c:ext xmlns:c16="http://schemas.microsoft.com/office/drawing/2014/chart" uri="{C3380CC4-5D6E-409C-BE32-E72D297353CC}">
              <c16:uniqueId val="{00000000-0E30-4A7F-8F53-CEFA017403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301</c:v>
                </c:pt>
                <c:pt idx="1">
                  <c:v>316</c:v>
                </c:pt>
                <c:pt idx="2">
                  <c:v>701</c:v>
                </c:pt>
              </c:numCache>
            </c:numRef>
          </c:val>
          <c:extLst xmlns:c16r2="http://schemas.microsoft.com/office/drawing/2015/06/chart">
            <c:ext xmlns:c16="http://schemas.microsoft.com/office/drawing/2014/chart" uri="{C3380CC4-5D6E-409C-BE32-E72D297353CC}">
              <c16:uniqueId val="{00000001-0E30-4A7F-8F53-CEFA017403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4615</c:v>
                </c:pt>
                <c:pt idx="1">
                  <c:v>5432</c:v>
                </c:pt>
                <c:pt idx="2">
                  <c:v>5723</c:v>
                </c:pt>
              </c:numCache>
            </c:numRef>
          </c:val>
          <c:extLst xmlns:c16r2="http://schemas.microsoft.com/office/drawing/2015/06/chart">
            <c:ext xmlns:c16="http://schemas.microsoft.com/office/drawing/2014/chart" uri="{C3380CC4-5D6E-409C-BE32-E72D297353CC}">
              <c16:uniqueId val="{00000002-0E30-4A7F-8F53-CEFA0174032E}"/>
            </c:ext>
          </c:extLst>
        </c:ser>
        <c:dLbls>
          <c:showLegendKey val="0"/>
          <c:showVal val="0"/>
          <c:showCatName val="0"/>
          <c:showSerName val="0"/>
          <c:showPercent val="0"/>
          <c:showBubbleSize val="0"/>
        </c:dLbls>
        <c:gapWidth val="120"/>
        <c:overlap val="100"/>
        <c:axId val="504998832"/>
        <c:axId val="502047088"/>
      </c:barChart>
      <c:catAx>
        <c:axId val="504998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2047088"/>
        <c:crosses val="autoZero"/>
        <c:auto val="1"/>
        <c:lblAlgn val="ctr"/>
        <c:lblOffset val="100"/>
        <c:tickLblSkip val="1"/>
        <c:tickMarkSkip val="1"/>
        <c:noMultiLvlLbl val="0"/>
      </c:catAx>
      <c:valAx>
        <c:axId val="5020470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4998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083-48EF-A749-695685EFDE51}"/>
                </c:ext>
                <c:ext xmlns:c15="http://schemas.microsoft.com/office/drawing/2012/chart" uri="{CE6537A1-D6FC-4f65-9D91-7224C49458BB}">
                  <c15:dlblFieldTable>
                    <c15:dlblFTEntry>
                      <c15:txfldGUID>{9343C196-F0FB-40EB-B44B-51800252B51E}</c15:txfldGUID>
                      <c15:f>[1]公会計指標分析・財政指標組合せ分析表!$BP$50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083-48EF-A749-695685EFDE51}"/>
                </c:ext>
                <c:ext xmlns:c15="http://schemas.microsoft.com/office/drawing/2012/chart" uri="{CE6537A1-D6FC-4f65-9D91-7224C49458BB}">
                  <c15:dlblFieldTable>
                    <c15:dlblFTEntry>
                      <c15:txfldGUID>{76AABEB3-A0AF-40CD-ABFE-349C9C48BA95}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083-48EF-A749-695685EFDE51}"/>
                </c:ext>
                <c:ext xmlns:c15="http://schemas.microsoft.com/office/drawing/2012/chart" uri="{CE6537A1-D6FC-4f65-9D91-7224C49458BB}">
                  <c15:dlblFieldTable>
                    <c15:dlblFTEntry>
                      <c15:txfldGUID>{BE4DE411-4FCF-4254-BCDB-910532587127}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083-48EF-A749-695685EFDE51}"/>
                </c:ext>
                <c:ext xmlns:c15="http://schemas.microsoft.com/office/drawing/2012/chart" uri="{CE6537A1-D6FC-4f65-9D91-7224C49458BB}">
                  <c15:dlblFieldTable>
                    <c15:dlblFTEntry>
                      <c15:txfldGUID>{BD4A20FA-25BF-4DBF-A2A3-F9E93229F12F}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083-48EF-A749-695685EFDE51}"/>
                </c:ext>
                <c:ext xmlns:c15="http://schemas.microsoft.com/office/drawing/2012/chart" uri="{CE6537A1-D6FC-4f65-9D91-7224C49458BB}">
                  <c15:dlblFieldTable>
                    <c15:dlblFTEntry>
                      <c15:txfldGUID>{283EC871-ED19-420E-B28C-AFF32FCE015B}</c15:txfldGUID>
                      <c15:f>#REF!</c15:f>
                      <c15:dlblFieldTableCache>
                        <c:ptCount val="1"/>
                        <c:pt idx="0">
                          <c:v>#REF!</c:v>
                        </c:pt>
                      </c15:dlblFieldTableCache>
                    </c15:dlblFTEntry>
                  </c15:dlblFieldTable>
                  <c15:showDataLabelsRange val="0"/>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083-48EF-A749-695685EFDE51}"/>
                </c:ext>
                <c:ext xmlns:c15="http://schemas.microsoft.com/office/drawing/2012/chart" uri="{CE6537A1-D6FC-4f65-9D91-7224C49458BB}">
                  <c15:dlblFieldTable>
                    <c15:dlblFTEntry>
                      <c15:txfldGUID>{7470490C-1E05-4A57-A316-F9804D3869AB}</c15:txfldGUID>
                      <c15:f>[1]公会計指標分析・財政指標組合せ分析表!$BX$50</c15:f>
                      <c15:dlblFieldTableCache>
                        <c:ptCount val="1"/>
                        <c:pt idx="0">
                          <c:v>H30</c:v>
                        </c:pt>
                      </c15:dlblFieldTableCache>
                    </c15:dlblFTEntry>
                  </c15:dlblFieldTable>
                  <c15:showDataLabelsRange val="0"/>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083-48EF-A749-695685EFDE51}"/>
                </c:ext>
                <c:ext xmlns:c15="http://schemas.microsoft.com/office/drawing/2012/chart" uri="{CE6537A1-D6FC-4f65-9D91-7224C49458BB}">
                  <c15:dlblFieldTable>
                    <c15:dlblFTEntry>
                      <c15:txfldGUID>{64A7B97A-87A0-48D8-B161-FF0694DD3EC4}</c15:txfldGUID>
                      <c15:f>[1]公会計指標分析・財政指標組合せ分析表!$CF$50</c15:f>
                      <c15:dlblFieldTableCache>
                        <c:ptCount val="1"/>
                        <c:pt idx="0">
                          <c:v>R01</c:v>
                        </c:pt>
                      </c15:dlblFieldTableCache>
                    </c15:dlblFTEntry>
                  </c15:dlblFieldTable>
                  <c15:showDataLabelsRange val="0"/>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083-48EF-A749-695685EFDE51}"/>
                </c:ext>
                <c:ext xmlns:c15="http://schemas.microsoft.com/office/drawing/2012/chart" uri="{CE6537A1-D6FC-4f65-9D91-7224C49458BB}">
                  <c15:dlblFieldTable>
                    <c15:dlblFTEntry>
                      <c15:txfldGUID>{F5D7D2B3-C5BC-4CAC-B9FF-3E0231623280}</c15:txfldGUID>
                      <c15:f>[1]公会計指標分析・財政指標組合せ分析表!$CN$50</c15:f>
                      <c15:dlblFieldTableCache>
                        <c:ptCount val="1"/>
                        <c:pt idx="0">
                          <c:v>R02</c:v>
                        </c:pt>
                      </c15:dlblFieldTableCache>
                    </c15:dlblFTEntry>
                  </c15:dlblFieldTable>
                  <c15:showDataLabelsRange val="0"/>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083-48EF-A749-695685EFDE51}"/>
                </c:ext>
                <c:ext xmlns:c15="http://schemas.microsoft.com/office/drawing/2012/chart" uri="{CE6537A1-D6FC-4f65-9D91-7224C49458BB}">
                  <c15:dlblFieldTable>
                    <c15:dlblFTEntry>
                      <c15:txfldGUID>{FCE55A93-250F-4C31-AE5C-8A35B9BEC6A7}</c15:txfldGUID>
                      <c15:f>[1]公会計指標分析・財政指標組合せ分析表!$CV$50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56.6</c:v>
                </c:pt>
                <c:pt idx="1">
                  <c:v>0</c:v>
                </c:pt>
                <c:pt idx="2">
                  <c:v>0</c:v>
                </c:pt>
                <c:pt idx="3">
                  <c:v>0</c:v>
                </c:pt>
                <c:pt idx="4">
                  <c:v>0</c:v>
                </c:pt>
                <c:pt idx="5">
                  <c:v>0</c:v>
                </c:pt>
                <c:pt idx="6">
                  <c:v>0</c:v>
                </c:pt>
                <c:pt idx="7">
                  <c:v>0</c:v>
                </c:pt>
                <c:pt idx="8">
                  <c:v>57.7</c:v>
                </c:pt>
                <c:pt idx="9">
                  <c:v>0</c:v>
                </c:pt>
                <c:pt idx="10">
                  <c:v>0</c:v>
                </c:pt>
                <c:pt idx="11">
                  <c:v>0</c:v>
                </c:pt>
                <c:pt idx="12">
                  <c:v>0</c:v>
                </c:pt>
                <c:pt idx="13">
                  <c:v>0</c:v>
                </c:pt>
                <c:pt idx="14">
                  <c:v>0</c:v>
                </c:pt>
                <c:pt idx="15">
                  <c:v>0</c:v>
                </c:pt>
                <c:pt idx="16">
                  <c:v>59.3</c:v>
                </c:pt>
                <c:pt idx="17">
                  <c:v>0</c:v>
                </c:pt>
                <c:pt idx="18">
                  <c:v>0</c:v>
                </c:pt>
                <c:pt idx="19">
                  <c:v>0</c:v>
                </c:pt>
                <c:pt idx="20">
                  <c:v>0</c:v>
                </c:pt>
                <c:pt idx="21">
                  <c:v>0</c:v>
                </c:pt>
                <c:pt idx="22">
                  <c:v>0</c:v>
                </c:pt>
                <c:pt idx="23">
                  <c:v>0</c:v>
                </c:pt>
                <c:pt idx="24">
                  <c:v>60.7</c:v>
                </c:pt>
                <c:pt idx="25">
                  <c:v>0</c:v>
                </c:pt>
                <c:pt idx="26">
                  <c:v>0</c:v>
                </c:pt>
                <c:pt idx="27">
                  <c:v>0</c:v>
                </c:pt>
                <c:pt idx="28">
                  <c:v>0</c:v>
                </c:pt>
                <c:pt idx="29">
                  <c:v>0</c:v>
                </c:pt>
                <c:pt idx="30">
                  <c:v>0</c:v>
                </c:pt>
                <c:pt idx="31">
                  <c:v>0</c:v>
                </c:pt>
                <c:pt idx="32">
                  <c:v>62</c:v>
                </c:pt>
                <c:pt idx="33">
                  <c:v>0</c:v>
                </c:pt>
                <c:pt idx="34">
                  <c:v>0</c:v>
                </c:pt>
                <c:pt idx="35">
                  <c:v>0</c:v>
                </c:pt>
                <c:pt idx="36">
                  <c:v>0</c:v>
                </c:pt>
                <c:pt idx="37">
                  <c:v>0</c:v>
                </c:pt>
                <c:pt idx="38">
                  <c:v>0</c:v>
                </c:pt>
                <c:pt idx="39">
                  <c:v>0</c:v>
                </c:pt>
              </c:numCache>
            </c:numRef>
          </c:xVal>
          <c:yVal>
            <c:numRef>
              <c:f>[1]公会計指標分析・財政指標組合せ分析表!$BP$51:$DC$51</c:f>
              <c:numCache>
                <c:formatCode>General</c:formatCode>
                <c:ptCount val="40"/>
                <c:pt idx="0">
                  <c:v>13.7</c:v>
                </c:pt>
                <c:pt idx="1">
                  <c:v>0</c:v>
                </c:pt>
                <c:pt idx="2">
                  <c:v>0</c:v>
                </c:pt>
                <c:pt idx="3">
                  <c:v>0</c:v>
                </c:pt>
                <c:pt idx="4">
                  <c:v>0</c:v>
                </c:pt>
                <c:pt idx="5">
                  <c:v>0</c:v>
                </c:pt>
                <c:pt idx="6">
                  <c:v>0</c:v>
                </c:pt>
                <c:pt idx="7">
                  <c:v>0</c:v>
                </c:pt>
                <c:pt idx="8">
                  <c:v>10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0"/>
          <c:extLst xmlns:c16r2="http://schemas.microsoft.com/office/drawing/2015/06/chart">
            <c:ext xmlns:c16="http://schemas.microsoft.com/office/drawing/2014/chart" uri="{C3380CC4-5D6E-409C-BE32-E72D297353CC}">
              <c16:uniqueId val="{00000009-4083-48EF-A749-695685EFDE51}"/>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083-48EF-A749-695685EFDE51}"/>
                </c:ext>
                <c:ext xmlns:c15="http://schemas.microsoft.com/office/drawing/2012/chart" uri="{CE6537A1-D6FC-4f65-9D91-7224C49458BB}">
                  <c15:dlblFieldTable>
                    <c15:dlblFTEntry>
                      <c15:txfldGUID>{C63A91A2-2BC9-4DC3-9FE6-64BD29F6EBAE}</c15:txfldGUID>
                      <c15:f>[1]公会計指標分析・財政指標組合せ分析表!$BP$50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083-48EF-A749-695685EFDE51}"/>
                </c:ext>
                <c:ext xmlns:c15="http://schemas.microsoft.com/office/drawing/2012/chart" uri="{CE6537A1-D6FC-4f65-9D91-7224C49458BB}">
                  <c15:dlblFieldTable>
                    <c15:dlblFTEntry>
                      <c15:txfldGUID>{D67C63D4-E81D-4542-98EC-148BBAEB010F}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083-48EF-A749-695685EFDE51}"/>
                </c:ext>
                <c:ext xmlns:c15="http://schemas.microsoft.com/office/drawing/2012/chart" uri="{CE6537A1-D6FC-4f65-9D91-7224C49458BB}">
                  <c15:dlblFieldTable>
                    <c15:dlblFTEntry>
                      <c15:txfldGUID>{B860C85E-E57E-4642-880B-3AD95184CA0F}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083-48EF-A749-695685EFDE51}"/>
                </c:ext>
                <c:ext xmlns:c15="http://schemas.microsoft.com/office/drawing/2012/chart" uri="{CE6537A1-D6FC-4f65-9D91-7224C49458BB}">
                  <c15:dlblFieldTable>
                    <c15:dlblFTEntry>
                      <c15:txfldGUID>{DD6C7715-76D3-4F79-8C13-87639D201453}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083-48EF-A749-695685EFDE51}"/>
                </c:ext>
                <c:ext xmlns:c15="http://schemas.microsoft.com/office/drawing/2012/chart" uri="{CE6537A1-D6FC-4f65-9D91-7224C49458BB}">
                  <c15:dlblFieldTable>
                    <c15:dlblFTEntry>
                      <c15:txfldGUID>{8888377D-B216-4B94-BA60-5CDA7968BF48}</c15:txfldGUID>
                      <c15:f>#REF!</c15:f>
                      <c15:dlblFieldTableCache>
                        <c:ptCount val="1"/>
                        <c:pt idx="0">
                          <c:v>#REF!</c:v>
                        </c:pt>
                      </c15:dlblFieldTableCache>
                    </c15:dlblFTEntry>
                  </c15:dlblFieldTable>
                  <c15:showDataLabelsRange val="0"/>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083-48EF-A749-695685EFDE51}"/>
                </c:ext>
                <c:ext xmlns:c15="http://schemas.microsoft.com/office/drawing/2012/chart" uri="{CE6537A1-D6FC-4f65-9D91-7224C49458BB}">
                  <c15:dlblFieldTable>
                    <c15:dlblFTEntry>
                      <c15:txfldGUID>{9C779AEC-CA8E-487A-88E4-73C4190C36D8}</c15:txfldGUID>
                      <c15:f>[1]公会計指標分析・財政指標組合せ分析表!$BX$50</c15:f>
                      <c15:dlblFieldTableCache>
                        <c:ptCount val="1"/>
                        <c:pt idx="0">
                          <c:v>H30</c:v>
                        </c:pt>
                      </c15:dlblFieldTableCache>
                    </c15:dlblFTEntry>
                  </c15:dlblFieldTable>
                  <c15:showDataLabelsRange val="0"/>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083-48EF-A749-695685EFDE51}"/>
                </c:ext>
                <c:ext xmlns:c15="http://schemas.microsoft.com/office/drawing/2012/chart" uri="{CE6537A1-D6FC-4f65-9D91-7224C49458BB}">
                  <c15:dlblFieldTable>
                    <c15:dlblFTEntry>
                      <c15:txfldGUID>{954803B2-279A-4C5C-9F7F-80FE0A1ED4E6}</c15:txfldGUID>
                      <c15:f>[1]公会計指標分析・財政指標組合せ分析表!$CF$50</c15:f>
                      <c15:dlblFieldTableCache>
                        <c:ptCount val="1"/>
                        <c:pt idx="0">
                          <c:v>R01</c:v>
                        </c:pt>
                      </c15:dlblFieldTableCache>
                    </c15:dlblFTEntry>
                  </c15:dlblFieldTable>
                  <c15:showDataLabelsRange val="0"/>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083-48EF-A749-695685EFDE51}"/>
                </c:ext>
                <c:ext xmlns:c15="http://schemas.microsoft.com/office/drawing/2012/chart" uri="{CE6537A1-D6FC-4f65-9D91-7224C49458BB}">
                  <c15:dlblFieldTable>
                    <c15:dlblFTEntry>
                      <c15:txfldGUID>{E706DFDC-0E69-4DD2-945C-FD8AFE9AB87C}</c15:txfldGUID>
                      <c15:f>[1]公会計指標分析・財政指標組合せ分析表!$CN$50</c15:f>
                      <c15:dlblFieldTableCache>
                        <c:ptCount val="1"/>
                        <c:pt idx="0">
                          <c:v>R02</c:v>
                        </c:pt>
                      </c15:dlblFieldTableCache>
                    </c15:dlblFTEntry>
                  </c15:dlblFieldTable>
                  <c15:showDataLabelsRange val="0"/>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083-48EF-A749-695685EFDE51}"/>
                </c:ext>
                <c:ext xmlns:c15="http://schemas.microsoft.com/office/drawing/2012/chart" uri="{CE6537A1-D6FC-4f65-9D91-7224C49458BB}">
                  <c15:dlblFieldTable>
                    <c15:dlblFTEntry>
                      <c15:txfldGUID>{E5D6207A-4680-4F9F-ACC6-DF445516B830}</c15:txfldGUID>
                      <c15:f>[1]公会計指標分析・財政指標組合せ分析表!$CV$50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58.9</c:v>
                </c:pt>
                <c:pt idx="1">
                  <c:v>0</c:v>
                </c:pt>
                <c:pt idx="2">
                  <c:v>0</c:v>
                </c:pt>
                <c:pt idx="3">
                  <c:v>0</c:v>
                </c:pt>
                <c:pt idx="4">
                  <c:v>0</c:v>
                </c:pt>
                <c:pt idx="5">
                  <c:v>0</c:v>
                </c:pt>
                <c:pt idx="6">
                  <c:v>0</c:v>
                </c:pt>
                <c:pt idx="7">
                  <c:v>0</c:v>
                </c:pt>
                <c:pt idx="8">
                  <c:v>60</c:v>
                </c:pt>
                <c:pt idx="9">
                  <c:v>0</c:v>
                </c:pt>
                <c:pt idx="10">
                  <c:v>0</c:v>
                </c:pt>
                <c:pt idx="11">
                  <c:v>0</c:v>
                </c:pt>
                <c:pt idx="12">
                  <c:v>0</c:v>
                </c:pt>
                <c:pt idx="13">
                  <c:v>0</c:v>
                </c:pt>
                <c:pt idx="14">
                  <c:v>0</c:v>
                </c:pt>
                <c:pt idx="15">
                  <c:v>0</c:v>
                </c:pt>
                <c:pt idx="16">
                  <c:v>60.6</c:v>
                </c:pt>
                <c:pt idx="17">
                  <c:v>0</c:v>
                </c:pt>
                <c:pt idx="18">
                  <c:v>0</c:v>
                </c:pt>
                <c:pt idx="19">
                  <c:v>0</c:v>
                </c:pt>
                <c:pt idx="20">
                  <c:v>0</c:v>
                </c:pt>
                <c:pt idx="21">
                  <c:v>0</c:v>
                </c:pt>
                <c:pt idx="22">
                  <c:v>0</c:v>
                </c:pt>
                <c:pt idx="23">
                  <c:v>0</c:v>
                </c:pt>
                <c:pt idx="24">
                  <c:v>62.3</c:v>
                </c:pt>
                <c:pt idx="25">
                  <c:v>0</c:v>
                </c:pt>
                <c:pt idx="26">
                  <c:v>0</c:v>
                </c:pt>
                <c:pt idx="27">
                  <c:v>0</c:v>
                </c:pt>
                <c:pt idx="28">
                  <c:v>0</c:v>
                </c:pt>
                <c:pt idx="29">
                  <c:v>0</c:v>
                </c:pt>
                <c:pt idx="30">
                  <c:v>0</c:v>
                </c:pt>
                <c:pt idx="31">
                  <c:v>0</c:v>
                </c:pt>
                <c:pt idx="32">
                  <c:v>62.1</c:v>
                </c:pt>
                <c:pt idx="33">
                  <c:v>0</c:v>
                </c:pt>
                <c:pt idx="34">
                  <c:v>0</c:v>
                </c:pt>
                <c:pt idx="35">
                  <c:v>0</c:v>
                </c:pt>
                <c:pt idx="36">
                  <c:v>0</c:v>
                </c:pt>
                <c:pt idx="37">
                  <c:v>0</c:v>
                </c:pt>
                <c:pt idx="38">
                  <c:v>0</c:v>
                </c:pt>
                <c:pt idx="39">
                  <c:v>0</c:v>
                </c:pt>
              </c:numCache>
            </c:numRef>
          </c:xVal>
          <c:yVal>
            <c:numRef>
              <c:f>[1]公会計指標分析・財政指標組合せ分析表!$BP$55:$DC$55</c:f>
              <c:numCache>
                <c:formatCode>General</c:formatCode>
                <c:ptCount val="40"/>
                <c:pt idx="0">
                  <c:v>30.2</c:v>
                </c:pt>
                <c:pt idx="1">
                  <c:v>0</c:v>
                </c:pt>
                <c:pt idx="2">
                  <c:v>0</c:v>
                </c:pt>
                <c:pt idx="3">
                  <c:v>0</c:v>
                </c:pt>
                <c:pt idx="4">
                  <c:v>0</c:v>
                </c:pt>
                <c:pt idx="5">
                  <c:v>0</c:v>
                </c:pt>
                <c:pt idx="6">
                  <c:v>0</c:v>
                </c:pt>
                <c:pt idx="7">
                  <c:v>0</c:v>
                </c:pt>
                <c:pt idx="8">
                  <c:v>25.4</c:v>
                </c:pt>
                <c:pt idx="9">
                  <c:v>0</c:v>
                </c:pt>
                <c:pt idx="10">
                  <c:v>0</c:v>
                </c:pt>
                <c:pt idx="11">
                  <c:v>0</c:v>
                </c:pt>
                <c:pt idx="12">
                  <c:v>0</c:v>
                </c:pt>
                <c:pt idx="13">
                  <c:v>0</c:v>
                </c:pt>
                <c:pt idx="14">
                  <c:v>0</c:v>
                </c:pt>
                <c:pt idx="15">
                  <c:v>0</c:v>
                </c:pt>
                <c:pt idx="16">
                  <c:v>23</c:v>
                </c:pt>
                <c:pt idx="17">
                  <c:v>0</c:v>
                </c:pt>
                <c:pt idx="18">
                  <c:v>0</c:v>
                </c:pt>
                <c:pt idx="19">
                  <c:v>0</c:v>
                </c:pt>
                <c:pt idx="20">
                  <c:v>0</c:v>
                </c:pt>
                <c:pt idx="21">
                  <c:v>0</c:v>
                </c:pt>
                <c:pt idx="22">
                  <c:v>0</c:v>
                </c:pt>
                <c:pt idx="23">
                  <c:v>0</c:v>
                </c:pt>
                <c:pt idx="24">
                  <c:v>28</c:v>
                </c:pt>
                <c:pt idx="25">
                  <c:v>0</c:v>
                </c:pt>
                <c:pt idx="26">
                  <c:v>0</c:v>
                </c:pt>
                <c:pt idx="27">
                  <c:v>0</c:v>
                </c:pt>
                <c:pt idx="28">
                  <c:v>0</c:v>
                </c:pt>
                <c:pt idx="29">
                  <c:v>0</c:v>
                </c:pt>
                <c:pt idx="30">
                  <c:v>0</c:v>
                </c:pt>
                <c:pt idx="31">
                  <c:v>0</c:v>
                </c:pt>
                <c:pt idx="32">
                  <c:v>19.2</c:v>
                </c:pt>
                <c:pt idx="33">
                  <c:v>0</c:v>
                </c:pt>
                <c:pt idx="34">
                  <c:v>0</c:v>
                </c:pt>
                <c:pt idx="35">
                  <c:v>0</c:v>
                </c:pt>
                <c:pt idx="36">
                  <c:v>0</c:v>
                </c:pt>
                <c:pt idx="37">
                  <c:v>0</c:v>
                </c:pt>
                <c:pt idx="38">
                  <c:v>0</c:v>
                </c:pt>
                <c:pt idx="39">
                  <c:v>0</c:v>
                </c:pt>
              </c:numCache>
            </c:numRef>
          </c:yVal>
          <c:smooth val="0"/>
          <c:extLst xmlns:c16r2="http://schemas.microsoft.com/office/drawing/2015/06/chart">
            <c:ext xmlns:c16="http://schemas.microsoft.com/office/drawing/2014/chart" uri="{C3380CC4-5D6E-409C-BE32-E72D297353CC}">
              <c16:uniqueId val="{00000013-4083-48EF-A749-695685EFDE51}"/>
            </c:ext>
          </c:extLst>
        </c:ser>
        <c:dLbls>
          <c:showLegendKey val="0"/>
          <c:showVal val="1"/>
          <c:showCatName val="0"/>
          <c:showSerName val="0"/>
          <c:showPercent val="0"/>
          <c:showBubbleSize val="0"/>
        </c:dLbls>
        <c:axId val="495963664"/>
        <c:axId val="495960920"/>
      </c:scatterChart>
      <c:valAx>
        <c:axId val="495963664"/>
        <c:scaling>
          <c:orientation val="maxMin"/>
          <c:max val="63"/>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5960920"/>
        <c:crosses val="autoZero"/>
        <c:crossBetween val="midCat"/>
      </c:valAx>
      <c:valAx>
        <c:axId val="49596092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59636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74D-4CB5-A534-AF4ABC553807}"/>
                </c:ext>
                <c:ext xmlns:c15="http://schemas.microsoft.com/office/drawing/2012/chart" uri="{CE6537A1-D6FC-4f65-9D91-7224C49458BB}">
                  <c15:dlblFieldTable>
                    <c15:dlblFTEntry>
                      <c15:txfldGUID>{E2C292F9-DF53-44EA-8253-5CA4E6774FFA}</c15:txfldGUID>
                      <c15:f>[1]公会計指標分析・財政指標組合せ分析表!$BP$72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74D-4CB5-A534-AF4ABC553807}"/>
                </c:ext>
                <c:ext xmlns:c15="http://schemas.microsoft.com/office/drawing/2012/chart" uri="{CE6537A1-D6FC-4f65-9D91-7224C49458BB}">
                  <c15:dlblFieldTable>
                    <c15:dlblFTEntry>
                      <c15:txfldGUID>{9C0C6C42-90AC-4502-BD13-3C4C2263FC74}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74D-4CB5-A534-AF4ABC553807}"/>
                </c:ext>
                <c:ext xmlns:c15="http://schemas.microsoft.com/office/drawing/2012/chart" uri="{CE6537A1-D6FC-4f65-9D91-7224C49458BB}">
                  <c15:dlblFieldTable>
                    <c15:dlblFTEntry>
                      <c15:txfldGUID>{5CDBB41E-1E32-4ABD-B490-FFAA68545BF8}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74D-4CB5-A534-AF4ABC553807}"/>
                </c:ext>
                <c:ext xmlns:c15="http://schemas.microsoft.com/office/drawing/2012/chart" uri="{CE6537A1-D6FC-4f65-9D91-7224C49458BB}">
                  <c15:dlblFieldTable>
                    <c15:dlblFTEntry>
                      <c15:txfldGUID>{9DA74BBB-ED86-437F-9EB4-3DA63673A9C8}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74D-4CB5-A534-AF4ABC553807}"/>
                </c:ext>
                <c:ext xmlns:c15="http://schemas.microsoft.com/office/drawing/2012/chart" uri="{CE6537A1-D6FC-4f65-9D91-7224C49458BB}">
                  <c15:dlblFieldTable>
                    <c15:dlblFTEntry>
                      <c15:txfldGUID>{3E739DAF-5479-4E2E-AD6F-B859880604EF}</c15:txfldGUID>
                      <c15:f>#REF!</c15:f>
                      <c15:dlblFieldTableCache>
                        <c:ptCount val="1"/>
                        <c:pt idx="0">
                          <c:v>#REF!</c:v>
                        </c:pt>
                      </c15:dlblFieldTableCache>
                    </c15:dlblFTEntry>
                  </c15:dlblFieldTable>
                  <c15:showDataLabelsRange val="0"/>
                </c:ext>
              </c:extLst>
            </c:dLbl>
            <c:dLbl>
              <c:idx val="8"/>
              <c:tx>
                <c:strRef>
                  <c:f>[1]公会計指標分析・財政指標組合せ分析表!$BX$72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74D-4CB5-A534-AF4ABC553807}"/>
                </c:ext>
                <c:ext xmlns:c15="http://schemas.microsoft.com/office/drawing/2012/chart" uri="{CE6537A1-D6FC-4f65-9D91-7224C49458BB}">
                  <c15:dlblFieldTable>
                    <c15:dlblFTEntry>
                      <c15:txfldGUID>{2A37EDDA-8B8E-47B9-B611-4062363A4C84}</c15:txfldGUID>
                      <c15:f>[1]公会計指標分析・財政指標組合せ分析表!$BX$72</c15:f>
                      <c15:dlblFieldTableCache>
                        <c:ptCount val="1"/>
                        <c:pt idx="0">
                          <c:v>H30</c:v>
                        </c:pt>
                      </c15:dlblFieldTableCache>
                    </c15:dlblFTEntry>
                  </c15:dlblFieldTable>
                  <c15:showDataLabelsRange val="0"/>
                </c:ext>
              </c:extLst>
            </c:dLbl>
            <c:dLbl>
              <c:idx val="16"/>
              <c:tx>
                <c:strRef>
                  <c:f>[1]公会計指標分析・財政指標組合せ分析表!$CF$72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74D-4CB5-A534-AF4ABC553807}"/>
                </c:ext>
                <c:ext xmlns:c15="http://schemas.microsoft.com/office/drawing/2012/chart" uri="{CE6537A1-D6FC-4f65-9D91-7224C49458BB}">
                  <c15:dlblFieldTable>
                    <c15:dlblFTEntry>
                      <c15:txfldGUID>{1E04CDD3-CEAD-44E2-947E-77920FFC54A7}</c15:txfldGUID>
                      <c15:f>[1]公会計指標分析・財政指標組合せ分析表!$CF$72</c15:f>
                      <c15:dlblFieldTableCache>
                        <c:ptCount val="1"/>
                        <c:pt idx="0">
                          <c:v>R01</c:v>
                        </c:pt>
                      </c15:dlblFieldTableCache>
                    </c15:dlblFTEntry>
                  </c15:dlblFieldTable>
                  <c15:showDataLabelsRange val="0"/>
                </c:ext>
              </c:extLst>
            </c:dLbl>
            <c:dLbl>
              <c:idx val="24"/>
              <c:tx>
                <c:strRef>
                  <c:f>[1]公会計指標分析・財政指標組合せ分析表!$CN$72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74D-4CB5-A534-AF4ABC553807}"/>
                </c:ext>
                <c:ext xmlns:c15="http://schemas.microsoft.com/office/drawing/2012/chart" uri="{CE6537A1-D6FC-4f65-9D91-7224C49458BB}">
                  <c15:dlblFieldTable>
                    <c15:dlblFTEntry>
                      <c15:txfldGUID>{1FB5FA9D-27B8-4D4E-99B6-89B79B3FF60E}</c15:txfldGUID>
                      <c15:f>[1]公会計指標分析・財政指標組合せ分析表!$CN$72</c15:f>
                      <c15:dlblFieldTableCache>
                        <c:ptCount val="1"/>
                        <c:pt idx="0">
                          <c:v>R02</c:v>
                        </c:pt>
                      </c15:dlblFieldTableCache>
                    </c15:dlblFTEntry>
                  </c15:dlblFieldTable>
                  <c15:showDataLabelsRange val="0"/>
                </c:ext>
              </c:extLst>
            </c:dLbl>
            <c:dLbl>
              <c:idx val="32"/>
              <c:tx>
                <c:strRef>
                  <c:f>[1]公会計指標分析・財政指標組合せ分析表!$CV$72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74D-4CB5-A534-AF4ABC553807}"/>
                </c:ext>
                <c:ext xmlns:c15="http://schemas.microsoft.com/office/drawing/2012/chart" uri="{CE6537A1-D6FC-4f65-9D91-7224C49458BB}">
                  <c15:dlblFieldTable>
                    <c15:dlblFTEntry>
                      <c15:txfldGUID>{EEE19017-623F-4DF4-8446-59312E5D3F59}</c15:txfldGUID>
                      <c15:f>[1]公会計指標分析・財政指標組合せ分析表!$CV$72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5.5</c:v>
                </c:pt>
                <c:pt idx="1">
                  <c:v>0</c:v>
                </c:pt>
                <c:pt idx="2">
                  <c:v>0</c:v>
                </c:pt>
                <c:pt idx="3">
                  <c:v>0</c:v>
                </c:pt>
                <c:pt idx="4">
                  <c:v>0</c:v>
                </c:pt>
                <c:pt idx="5">
                  <c:v>0</c:v>
                </c:pt>
                <c:pt idx="6">
                  <c:v>0</c:v>
                </c:pt>
                <c:pt idx="7">
                  <c:v>0</c:v>
                </c:pt>
                <c:pt idx="8">
                  <c:v>5.5</c:v>
                </c:pt>
                <c:pt idx="9">
                  <c:v>0</c:v>
                </c:pt>
                <c:pt idx="10">
                  <c:v>0</c:v>
                </c:pt>
                <c:pt idx="11">
                  <c:v>0</c:v>
                </c:pt>
                <c:pt idx="12">
                  <c:v>0</c:v>
                </c:pt>
                <c:pt idx="13">
                  <c:v>0</c:v>
                </c:pt>
                <c:pt idx="14">
                  <c:v>0</c:v>
                </c:pt>
                <c:pt idx="15">
                  <c:v>0</c:v>
                </c:pt>
                <c:pt idx="16">
                  <c:v>6.5</c:v>
                </c:pt>
                <c:pt idx="17">
                  <c:v>0</c:v>
                </c:pt>
                <c:pt idx="18">
                  <c:v>0</c:v>
                </c:pt>
                <c:pt idx="19">
                  <c:v>0</c:v>
                </c:pt>
                <c:pt idx="20">
                  <c:v>0</c:v>
                </c:pt>
                <c:pt idx="21">
                  <c:v>0</c:v>
                </c:pt>
                <c:pt idx="22">
                  <c:v>0</c:v>
                </c:pt>
                <c:pt idx="23">
                  <c:v>0</c:v>
                </c:pt>
                <c:pt idx="24">
                  <c:v>6.7</c:v>
                </c:pt>
                <c:pt idx="25">
                  <c:v>0</c:v>
                </c:pt>
                <c:pt idx="26">
                  <c:v>0</c:v>
                </c:pt>
                <c:pt idx="27">
                  <c:v>0</c:v>
                </c:pt>
                <c:pt idx="28">
                  <c:v>0</c:v>
                </c:pt>
                <c:pt idx="29">
                  <c:v>0</c:v>
                </c:pt>
                <c:pt idx="30">
                  <c:v>0</c:v>
                </c:pt>
                <c:pt idx="31">
                  <c:v>0</c:v>
                </c:pt>
                <c:pt idx="32">
                  <c:v>6.6</c:v>
                </c:pt>
                <c:pt idx="33">
                  <c:v>0</c:v>
                </c:pt>
                <c:pt idx="34">
                  <c:v>0</c:v>
                </c:pt>
                <c:pt idx="35">
                  <c:v>0</c:v>
                </c:pt>
                <c:pt idx="36">
                  <c:v>0</c:v>
                </c:pt>
                <c:pt idx="37">
                  <c:v>0</c:v>
                </c:pt>
                <c:pt idx="38">
                  <c:v>0</c:v>
                </c:pt>
                <c:pt idx="39">
                  <c:v>0</c:v>
                </c:pt>
              </c:numCache>
            </c:numRef>
          </c:xVal>
          <c:yVal>
            <c:numRef>
              <c:f>[1]公会計指標分析・財政指標組合せ分析表!$BP$73:$DC$73</c:f>
              <c:numCache>
                <c:formatCode>General</c:formatCode>
                <c:ptCount val="40"/>
                <c:pt idx="0">
                  <c:v>13.7</c:v>
                </c:pt>
                <c:pt idx="1">
                  <c:v>0</c:v>
                </c:pt>
                <c:pt idx="2">
                  <c:v>0</c:v>
                </c:pt>
                <c:pt idx="3">
                  <c:v>0</c:v>
                </c:pt>
                <c:pt idx="4">
                  <c:v>0</c:v>
                </c:pt>
                <c:pt idx="5">
                  <c:v>0</c:v>
                </c:pt>
                <c:pt idx="6">
                  <c:v>0</c:v>
                </c:pt>
                <c:pt idx="7">
                  <c:v>0</c:v>
                </c:pt>
                <c:pt idx="8">
                  <c:v>10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0"/>
          <c:extLst xmlns:c16r2="http://schemas.microsoft.com/office/drawing/2015/06/chart">
            <c:ext xmlns:c16="http://schemas.microsoft.com/office/drawing/2014/chart" uri="{C3380CC4-5D6E-409C-BE32-E72D297353CC}">
              <c16:uniqueId val="{00000009-474D-4CB5-A534-AF4ABC553807}"/>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74D-4CB5-A534-AF4ABC553807}"/>
                </c:ext>
                <c:ext xmlns:c15="http://schemas.microsoft.com/office/drawing/2012/chart" uri="{CE6537A1-D6FC-4f65-9D91-7224C49458BB}">
                  <c15:dlblFieldTable>
                    <c15:dlblFTEntry>
                      <c15:txfldGUID>{94234DA7-2692-4D3A-899C-837B09894EA3}</c15:txfldGUID>
                      <c15:f>[1]公会計指標分析・財政指標組合せ分析表!$BP$72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74D-4CB5-A534-AF4ABC553807}"/>
                </c:ext>
                <c:ext xmlns:c15="http://schemas.microsoft.com/office/drawing/2012/chart" uri="{CE6537A1-D6FC-4f65-9D91-7224C49458BB}">
                  <c15:dlblFieldTable>
                    <c15:dlblFTEntry>
                      <c15:txfldGUID>{F8E0AC56-1C41-49F6-AC76-F6D8D4E45097}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74D-4CB5-A534-AF4ABC553807}"/>
                </c:ext>
                <c:ext xmlns:c15="http://schemas.microsoft.com/office/drawing/2012/chart" uri="{CE6537A1-D6FC-4f65-9D91-7224C49458BB}">
                  <c15:dlblFieldTable>
                    <c15:dlblFTEntry>
                      <c15:txfldGUID>{9B02340A-C53E-47B0-B594-FC8F26C91E4D}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74D-4CB5-A534-AF4ABC553807}"/>
                </c:ext>
                <c:ext xmlns:c15="http://schemas.microsoft.com/office/drawing/2012/chart" uri="{CE6537A1-D6FC-4f65-9D91-7224C49458BB}">
                  <c15:dlblFieldTable>
                    <c15:dlblFTEntry>
                      <c15:txfldGUID>{BDA3F5B9-EC77-40D2-82E4-F5B0AC8F8DCC}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74D-4CB5-A534-AF4ABC553807}"/>
                </c:ext>
                <c:ext xmlns:c15="http://schemas.microsoft.com/office/drawing/2012/chart" uri="{CE6537A1-D6FC-4f65-9D91-7224C49458BB}">
                  <c15:dlblFieldTable>
                    <c15:dlblFTEntry>
                      <c15:txfldGUID>{65D65E90-0776-4DC4-A304-5A1D4C063981}</c15:txfldGUID>
                      <c15:f>#REF!</c15:f>
                      <c15:dlblFieldTableCache>
                        <c:ptCount val="1"/>
                        <c:pt idx="0">
                          <c:v>#REF!</c:v>
                        </c:pt>
                      </c15:dlblFieldTableCache>
                    </c15:dlblFTEntry>
                  </c15:dlblFieldTable>
                  <c15:showDataLabelsRange val="0"/>
                </c:ext>
              </c:extLst>
            </c:dLbl>
            <c:dLbl>
              <c:idx val="8"/>
              <c:tx>
                <c:strRef>
                  <c:f>[1]公会計指標分析・財政指標組合せ分析表!$BX$72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74D-4CB5-A534-AF4ABC553807}"/>
                </c:ext>
                <c:ext xmlns:c15="http://schemas.microsoft.com/office/drawing/2012/chart" uri="{CE6537A1-D6FC-4f65-9D91-7224C49458BB}">
                  <c15:dlblFieldTable>
                    <c15:dlblFTEntry>
                      <c15:txfldGUID>{B050CA8E-72CF-4A65-8316-F4483962CE6D}</c15:txfldGUID>
                      <c15:f>[1]公会計指標分析・財政指標組合せ分析表!$BX$72</c15:f>
                      <c15:dlblFieldTableCache>
                        <c:ptCount val="1"/>
                        <c:pt idx="0">
                          <c:v>H30</c:v>
                        </c:pt>
                      </c15:dlblFieldTableCache>
                    </c15:dlblFTEntry>
                  </c15:dlblFieldTable>
                  <c15:showDataLabelsRange val="0"/>
                </c:ext>
              </c:extLst>
            </c:dLbl>
            <c:dLbl>
              <c:idx val="16"/>
              <c:tx>
                <c:strRef>
                  <c:f>[1]公会計指標分析・財政指標組合せ分析表!$CF$72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74D-4CB5-A534-AF4ABC553807}"/>
                </c:ext>
                <c:ext xmlns:c15="http://schemas.microsoft.com/office/drawing/2012/chart" uri="{CE6537A1-D6FC-4f65-9D91-7224C49458BB}">
                  <c15:dlblFieldTable>
                    <c15:dlblFTEntry>
                      <c15:txfldGUID>{73DFFF08-24FB-48B1-B725-149381B49A26}</c15:txfldGUID>
                      <c15:f>[1]公会計指標分析・財政指標組合せ分析表!$CF$72</c15:f>
                      <c15:dlblFieldTableCache>
                        <c:ptCount val="1"/>
                        <c:pt idx="0">
                          <c:v>R01</c:v>
                        </c:pt>
                      </c15:dlblFieldTableCache>
                    </c15:dlblFTEntry>
                  </c15:dlblFieldTable>
                  <c15:showDataLabelsRange val="0"/>
                </c:ext>
              </c:extLst>
            </c:dLbl>
            <c:dLbl>
              <c:idx val="24"/>
              <c:tx>
                <c:strRef>
                  <c:f>[1]公会計指標分析・財政指標組合せ分析表!$CN$72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74D-4CB5-A534-AF4ABC553807}"/>
                </c:ext>
                <c:ext xmlns:c15="http://schemas.microsoft.com/office/drawing/2012/chart" uri="{CE6537A1-D6FC-4f65-9D91-7224C49458BB}">
                  <c15:dlblFieldTable>
                    <c15:dlblFTEntry>
                      <c15:txfldGUID>{F158A253-BDF4-4D3E-A2B5-92175E49B4F0}</c15:txfldGUID>
                      <c15:f>[1]公会計指標分析・財政指標組合せ分析表!$CN$72</c15:f>
                      <c15:dlblFieldTableCache>
                        <c:ptCount val="1"/>
                        <c:pt idx="0">
                          <c:v>R02</c:v>
                        </c:pt>
                      </c15:dlblFieldTableCache>
                    </c15:dlblFTEntry>
                  </c15:dlblFieldTable>
                  <c15:showDataLabelsRange val="0"/>
                </c:ext>
              </c:extLst>
            </c:dLbl>
            <c:dLbl>
              <c:idx val="32"/>
              <c:tx>
                <c:strRef>
                  <c:f>[1]公会計指標分析・財政指標組合せ分析表!$CV$72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74D-4CB5-A534-AF4ABC553807}"/>
                </c:ext>
                <c:ext xmlns:c15="http://schemas.microsoft.com/office/drawing/2012/chart" uri="{CE6537A1-D6FC-4f65-9D91-7224C49458BB}">
                  <c15:dlblFieldTable>
                    <c15:dlblFTEntry>
                      <c15:txfldGUID>{1EEE6CFA-79F1-4202-B5C1-7EB2A9152564}</c15:txfldGUID>
                      <c15:f>[1]公会計指標分析・財政指標組合せ分析表!$CV$72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8</c:v>
                </c:pt>
                <c:pt idx="1">
                  <c:v>0</c:v>
                </c:pt>
                <c:pt idx="2">
                  <c:v>0</c:v>
                </c:pt>
                <c:pt idx="3">
                  <c:v>0</c:v>
                </c:pt>
                <c:pt idx="4">
                  <c:v>0</c:v>
                </c:pt>
                <c:pt idx="5">
                  <c:v>0</c:v>
                </c:pt>
                <c:pt idx="6">
                  <c:v>0</c:v>
                </c:pt>
                <c:pt idx="7">
                  <c:v>0</c:v>
                </c:pt>
                <c:pt idx="8">
                  <c:v>7.8</c:v>
                </c:pt>
                <c:pt idx="9">
                  <c:v>0</c:v>
                </c:pt>
                <c:pt idx="10">
                  <c:v>0</c:v>
                </c:pt>
                <c:pt idx="11">
                  <c:v>0</c:v>
                </c:pt>
                <c:pt idx="12">
                  <c:v>0</c:v>
                </c:pt>
                <c:pt idx="13">
                  <c:v>0</c:v>
                </c:pt>
                <c:pt idx="14">
                  <c:v>0</c:v>
                </c:pt>
                <c:pt idx="15">
                  <c:v>0</c:v>
                </c:pt>
                <c:pt idx="16">
                  <c:v>7.7</c:v>
                </c:pt>
                <c:pt idx="17">
                  <c:v>0</c:v>
                </c:pt>
                <c:pt idx="18">
                  <c:v>0</c:v>
                </c:pt>
                <c:pt idx="19">
                  <c:v>0</c:v>
                </c:pt>
                <c:pt idx="20">
                  <c:v>0</c:v>
                </c:pt>
                <c:pt idx="21">
                  <c:v>0</c:v>
                </c:pt>
                <c:pt idx="22">
                  <c:v>0</c:v>
                </c:pt>
                <c:pt idx="23">
                  <c:v>0</c:v>
                </c:pt>
                <c:pt idx="24">
                  <c:v>7.5</c:v>
                </c:pt>
                <c:pt idx="25">
                  <c:v>0</c:v>
                </c:pt>
                <c:pt idx="26">
                  <c:v>0</c:v>
                </c:pt>
                <c:pt idx="27">
                  <c:v>0</c:v>
                </c:pt>
                <c:pt idx="28">
                  <c:v>0</c:v>
                </c:pt>
                <c:pt idx="29">
                  <c:v>0</c:v>
                </c:pt>
                <c:pt idx="30">
                  <c:v>0</c:v>
                </c:pt>
                <c:pt idx="31">
                  <c:v>0</c:v>
                </c:pt>
                <c:pt idx="32">
                  <c:v>8</c:v>
                </c:pt>
                <c:pt idx="33">
                  <c:v>0</c:v>
                </c:pt>
                <c:pt idx="34">
                  <c:v>0</c:v>
                </c:pt>
                <c:pt idx="35">
                  <c:v>0</c:v>
                </c:pt>
                <c:pt idx="36">
                  <c:v>0</c:v>
                </c:pt>
                <c:pt idx="37">
                  <c:v>0</c:v>
                </c:pt>
                <c:pt idx="38">
                  <c:v>0</c:v>
                </c:pt>
                <c:pt idx="39">
                  <c:v>0</c:v>
                </c:pt>
              </c:numCache>
            </c:numRef>
          </c:xVal>
          <c:yVal>
            <c:numRef>
              <c:f>[1]公会計指標分析・財政指標組合せ分析表!$BP$77:$DC$77</c:f>
              <c:numCache>
                <c:formatCode>General</c:formatCode>
                <c:ptCount val="40"/>
                <c:pt idx="0">
                  <c:v>30.2</c:v>
                </c:pt>
                <c:pt idx="1">
                  <c:v>0</c:v>
                </c:pt>
                <c:pt idx="2">
                  <c:v>0</c:v>
                </c:pt>
                <c:pt idx="3">
                  <c:v>0</c:v>
                </c:pt>
                <c:pt idx="4">
                  <c:v>0</c:v>
                </c:pt>
                <c:pt idx="5">
                  <c:v>0</c:v>
                </c:pt>
                <c:pt idx="6">
                  <c:v>0</c:v>
                </c:pt>
                <c:pt idx="7">
                  <c:v>0</c:v>
                </c:pt>
                <c:pt idx="8">
                  <c:v>25.4</c:v>
                </c:pt>
                <c:pt idx="9">
                  <c:v>0</c:v>
                </c:pt>
                <c:pt idx="10">
                  <c:v>0</c:v>
                </c:pt>
                <c:pt idx="11">
                  <c:v>0</c:v>
                </c:pt>
                <c:pt idx="12">
                  <c:v>0</c:v>
                </c:pt>
                <c:pt idx="13">
                  <c:v>0</c:v>
                </c:pt>
                <c:pt idx="14">
                  <c:v>0</c:v>
                </c:pt>
                <c:pt idx="15">
                  <c:v>0</c:v>
                </c:pt>
                <c:pt idx="16">
                  <c:v>23</c:v>
                </c:pt>
                <c:pt idx="17">
                  <c:v>0</c:v>
                </c:pt>
                <c:pt idx="18">
                  <c:v>0</c:v>
                </c:pt>
                <c:pt idx="19">
                  <c:v>0</c:v>
                </c:pt>
                <c:pt idx="20">
                  <c:v>0</c:v>
                </c:pt>
                <c:pt idx="21">
                  <c:v>0</c:v>
                </c:pt>
                <c:pt idx="22">
                  <c:v>0</c:v>
                </c:pt>
                <c:pt idx="23">
                  <c:v>0</c:v>
                </c:pt>
                <c:pt idx="24">
                  <c:v>28</c:v>
                </c:pt>
                <c:pt idx="25">
                  <c:v>0</c:v>
                </c:pt>
                <c:pt idx="26">
                  <c:v>0</c:v>
                </c:pt>
                <c:pt idx="27">
                  <c:v>0</c:v>
                </c:pt>
                <c:pt idx="28">
                  <c:v>0</c:v>
                </c:pt>
                <c:pt idx="29">
                  <c:v>0</c:v>
                </c:pt>
                <c:pt idx="30">
                  <c:v>0</c:v>
                </c:pt>
                <c:pt idx="31">
                  <c:v>0</c:v>
                </c:pt>
                <c:pt idx="32">
                  <c:v>19.2</c:v>
                </c:pt>
                <c:pt idx="33">
                  <c:v>0</c:v>
                </c:pt>
                <c:pt idx="34">
                  <c:v>0</c:v>
                </c:pt>
                <c:pt idx="35">
                  <c:v>0</c:v>
                </c:pt>
                <c:pt idx="36">
                  <c:v>0</c:v>
                </c:pt>
                <c:pt idx="37">
                  <c:v>0</c:v>
                </c:pt>
                <c:pt idx="38">
                  <c:v>0</c:v>
                </c:pt>
                <c:pt idx="39">
                  <c:v>0</c:v>
                </c:pt>
              </c:numCache>
            </c:numRef>
          </c:yVal>
          <c:smooth val="0"/>
          <c:extLst xmlns:c16r2="http://schemas.microsoft.com/office/drawing/2015/06/chart">
            <c:ext xmlns:c16="http://schemas.microsoft.com/office/drawing/2014/chart" uri="{C3380CC4-5D6E-409C-BE32-E72D297353CC}">
              <c16:uniqueId val="{00000013-474D-4CB5-A534-AF4ABC553807}"/>
            </c:ext>
          </c:extLst>
        </c:ser>
        <c:dLbls>
          <c:showLegendKey val="0"/>
          <c:showVal val="1"/>
          <c:showCatName val="0"/>
          <c:showSerName val="0"/>
          <c:showPercent val="0"/>
          <c:showBubbleSize val="0"/>
        </c:dLbls>
        <c:axId val="495962488"/>
        <c:axId val="495963272"/>
      </c:scatterChart>
      <c:valAx>
        <c:axId val="495962488"/>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5963272"/>
        <c:crosses val="autoZero"/>
        <c:crossBetween val="midCat"/>
      </c:valAx>
      <c:valAx>
        <c:axId val="495963272"/>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59624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元利償還金は、令和元年度をピークに減少傾向である。令和３年度は、臨時地方道整備事業（Ｈ</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借入）や学校教育施設等整備事業（Ｈ</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借入）などの高利率の地方債の償還が完了したことなどから、前年度から継続して減額となっているが、事業費補正で算入される公債費の算定終了に伴う算入公債費等の減により、実質公債費比率分子全体は２１百万円増となっている。</a:t>
          </a:r>
        </a:p>
        <a:p>
          <a:r>
            <a:rPr kumimoji="1" lang="ja-JP" altLang="en-US" sz="1200">
              <a:latin typeface="ＭＳ ゴシック" pitchFamily="49" charset="-128"/>
              <a:ea typeface="ＭＳ ゴシック" pitchFamily="49" charset="-128"/>
            </a:rPr>
            <a:t>　今後、運動公園及び新庁舎の整備に伴う地方債の借入、償還が発生するが、中期財政計画に沿った地方債の計画的な発行、公債費の抑制に努めることで、元利償還金は３０億円前後で推移する見込みである。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３年度から令和５年度にかけて運動公園や新庁舎などの整備に伴う地方債発行額が増大することを見据え、令和元年度に約４．４億円の繰上償還を行ったことで、令和元年度から将来負担の分子はマイナス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令和３年度については、運動公園に係る借入（約８．２億円）などにより地方債残高は増加したが、ふるさと応援基金の増などにより充当可能基金が増加しているため、将来負担比率の分子は年度ごとに改善している。</a:t>
          </a:r>
        </a:p>
        <a:p>
          <a:r>
            <a:rPr kumimoji="1" lang="ja-JP" altLang="en-US" sz="1200">
              <a:latin typeface="ＭＳ ゴシック" pitchFamily="49" charset="-128"/>
              <a:ea typeface="ＭＳ ゴシック" pitchFamily="49" charset="-128"/>
            </a:rPr>
            <a:t>　ただし、運動公園及び新庁舎整備などにより、令和５年度までは、地方債発行が増加する見込みであるため、今後も中期財政計画に沿った地方債の発行、公債費の抑制に努め、適正な財政運営を確保する。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福岡県糸島市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・前年度の歳入歳出の決算上生じた剰余金の増加</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により、財政調整基金に</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１，７０４</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百万円を積み立て、さらに、ふるさと応援基金に１，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３８９</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百万円（取崩し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９２０</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百万円）を積み立てたことなどにより、基金全体としては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２，３９７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・財政調整基金と公共施設等総合管理推進基金を合算した基金残高は、運動公園及び新庁舎などの大型事業により基金の取崩しを行うものの、６０億円程度を維持していく。</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・公共施設等総合管理推進基金：庁舎、学校、公民館等の公共建築物及び道路、橋りょう等のインフラ施設の建設、改修及び除却の計画的な推進</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・ふるさと応援基金：ふるさと応援寄附を活用し、寄付者の思いを個性豊かで活力あるまちづくりに資する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・再生可能エネルギー推進基金：発電設備の維持管理、改修等又は新たな再生可能エネルギー関連事業等</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・公共施設等総合管理推進基金：４３２百万円を積み立てたものの、公共施設の改修等に活用するため６０３百万円を取り崩したことによる減少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９２０</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百万円の取崩しを行ったものの、寄附額増加により１，３</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８９</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・再生可能エネルギー推進基金：発電設備の維持管理等に伴い１３百万円の取崩しを行ったものの、２３百万円を積み立てたことによる増加</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・公共施設等総合管理推進基金：将来の大型事業に備えて積立を行う。</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・ふるさと応援基金：ふるさと応援寄附金の動向に応じて、積立を行いながら、寄附者のふるさと糸島への想いを反映し、個性豊かで活力あるまちづくりに資する事業への取崩しを行う。</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再生可能エネルギー推進基金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：今後も小水力発電所の売電収入等を基金で管理し、再生可能エネルギーの推進に活用する。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・決算剰余金などの積み立てによる増加。</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などにより市税収入が停滞する中、大型事業の実施により投資的経費が増加（前年度比４１％増）したが、地方債を最大限活用（前年度比５３％増）したことなどから、財政調整基金は令和３年度に１，７０４百万円積み立てることができた。</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運動公園や新庁舎の整備、公共施設の長寿命化対策及び扶助費の増により、財政調整基金は減少していくことが想定されるが、中期財政計画に沿った財政運営を行い、基金残高は毎年度５０億円程度を維持していくことで、経済情勢などによる突発的な事象や災害等へも対応できる財源を確保す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・普通交付税（臨時財政対策債償還基金費分）３６１百万円を積み立てたことなどによる増加。</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・住宅新築資金等貸付特別会計の決算剰余金２４百万円を積み立てたことによる増加。</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・市債の償還及びその適正な管理に必要な財源を確保し、将来にわたる市財政の健全な運営に努める。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103,188
101,901
215.69
46,968,080
45,447,688
1,416,188
21,843,829
28,981,091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有形固定資産減価償却率は、類似団体平均値をわずかに下回っているものの年々増加している傾向にあり、公共施設等の老朽化が進んでいる。</a:t>
          </a:r>
        </a:p>
        <a:p>
          <a:r>
            <a:rPr kumimoji="1" lang="ja-JP" altLang="en-US" sz="1100">
              <a:latin typeface="ＭＳ Ｐゴシック" panose="020B0600070205080204" pitchFamily="50" charset="-128"/>
              <a:ea typeface="ＭＳ Ｐゴシック" panose="020B0600070205080204" pitchFamily="50" charset="-128"/>
            </a:rPr>
            <a:t>　老朽化が進んだ公共施設等に対しては、公共施設等総合管理計画に基づき、計画的な統廃合、改修等を行っていく。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71" name="直線コネクタ 70"/>
        <xdr:cNvCxnSpPr/>
      </xdr:nvCxnSpPr>
      <xdr:spPr>
        <a:xfrm flipV="1">
          <a:off x="4760595" y="5463963"/>
          <a:ext cx="1270" cy="10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72" name="有形固定資産減価償却率最小値テキスト"/>
        <xdr:cNvSpPr txBox="1"/>
      </xdr:nvSpPr>
      <xdr:spPr>
        <a:xfrm>
          <a:off x="4813300"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73" name="直線コネクタ 72"/>
        <xdr:cNvCxnSpPr/>
      </xdr:nvCxnSpPr>
      <xdr:spPr>
        <a:xfrm>
          <a:off x="4673600" y="656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74" name="有形固定資産減価償却率最大値テキスト"/>
        <xdr:cNvSpPr txBox="1"/>
      </xdr:nvSpPr>
      <xdr:spPr>
        <a:xfrm>
          <a:off x="4813300" y="523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75" name="直線コネクタ 74"/>
        <xdr:cNvCxnSpPr/>
      </xdr:nvCxnSpPr>
      <xdr:spPr>
        <a:xfrm>
          <a:off x="4673600" y="546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6" name="有形固定資産減価償却率平均値テキスト"/>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7" name="フローチャート: 判断 76"/>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8" name="フローチャート: 判断 77"/>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9" name="フローチャート: 判断 78"/>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0" name="フローチャート: 判断 79"/>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81" name="フローチャート: 判断 80"/>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138642</xdr:rowOff>
    </xdr:from>
    <xdr:to>
      <xdr:col>23</xdr:col>
      <xdr:colOff>136525</xdr:colOff>
      <xdr:row>31</xdr:row>
      <xdr:rowOff>68792</xdr:rowOff>
    </xdr:to>
    <xdr:sp macro="" textlink="">
      <xdr:nvSpPr>
        <xdr:cNvPr id="87" name="楕円 86"/>
        <xdr:cNvSpPr/>
      </xdr:nvSpPr>
      <xdr:spPr>
        <a:xfrm>
          <a:off x="47117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161519</xdr:rowOff>
    </xdr:from>
    <xdr:ext cx="405111" cy="259045"/>
    <xdr:sp macro="" textlink="">
      <xdr:nvSpPr>
        <xdr:cNvPr id="88" name="有形固定資産減価償却率該当値テキスト"/>
        <xdr:cNvSpPr txBox="1"/>
      </xdr:nvSpPr>
      <xdr:spPr>
        <a:xfrm>
          <a:off x="4813300" y="5905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91863</xdr:rowOff>
    </xdr:from>
    <xdr:to>
      <xdr:col>19</xdr:col>
      <xdr:colOff>187325</xdr:colOff>
      <xdr:row>31</xdr:row>
      <xdr:rowOff>22013</xdr:rowOff>
    </xdr:to>
    <xdr:sp macro="" textlink="">
      <xdr:nvSpPr>
        <xdr:cNvPr id="89" name="楕円 88"/>
        <xdr:cNvSpPr/>
      </xdr:nvSpPr>
      <xdr:spPr>
        <a:xfrm>
          <a:off x="4000500" y="60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142663</xdr:rowOff>
    </xdr:from>
    <xdr:to>
      <xdr:col>23</xdr:col>
      <xdr:colOff>85725</xdr:colOff>
      <xdr:row>31</xdr:row>
      <xdr:rowOff>17992</xdr:rowOff>
    </xdr:to>
    <xdr:cxnSp macro="">
      <xdr:nvCxnSpPr>
        <xdr:cNvPr id="90" name="直線コネクタ 89"/>
        <xdr:cNvCxnSpPr/>
      </xdr:nvCxnSpPr>
      <xdr:spPr>
        <a:xfrm>
          <a:off x="4051300" y="6057688"/>
          <a:ext cx="7112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41487</xdr:rowOff>
    </xdr:from>
    <xdr:to>
      <xdr:col>15</xdr:col>
      <xdr:colOff>187325</xdr:colOff>
      <xdr:row>30</xdr:row>
      <xdr:rowOff>143087</xdr:rowOff>
    </xdr:to>
    <xdr:sp macro="" textlink="">
      <xdr:nvSpPr>
        <xdr:cNvPr id="91" name="楕円 90"/>
        <xdr:cNvSpPr/>
      </xdr:nvSpPr>
      <xdr:spPr>
        <a:xfrm>
          <a:off x="3238500" y="59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92287</xdr:rowOff>
    </xdr:from>
    <xdr:to>
      <xdr:col>19</xdr:col>
      <xdr:colOff>136525</xdr:colOff>
      <xdr:row>30</xdr:row>
      <xdr:rowOff>142663</xdr:rowOff>
    </xdr:to>
    <xdr:cxnSp macro="">
      <xdr:nvCxnSpPr>
        <xdr:cNvPr id="92" name="直線コネクタ 91"/>
        <xdr:cNvCxnSpPr/>
      </xdr:nvCxnSpPr>
      <xdr:spPr>
        <a:xfrm>
          <a:off x="3289300" y="6007312"/>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155363</xdr:rowOff>
    </xdr:from>
    <xdr:to>
      <xdr:col>11</xdr:col>
      <xdr:colOff>187325</xdr:colOff>
      <xdr:row>30</xdr:row>
      <xdr:rowOff>85513</xdr:rowOff>
    </xdr:to>
    <xdr:sp macro="" textlink="">
      <xdr:nvSpPr>
        <xdr:cNvPr id="93" name="楕円 92"/>
        <xdr:cNvSpPr/>
      </xdr:nvSpPr>
      <xdr:spPr>
        <a:xfrm>
          <a:off x="2476500" y="589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34713</xdr:rowOff>
    </xdr:from>
    <xdr:to>
      <xdr:col>15</xdr:col>
      <xdr:colOff>136525</xdr:colOff>
      <xdr:row>30</xdr:row>
      <xdr:rowOff>92287</xdr:rowOff>
    </xdr:to>
    <xdr:cxnSp macro="">
      <xdr:nvCxnSpPr>
        <xdr:cNvPr id="94" name="直線コネクタ 93"/>
        <xdr:cNvCxnSpPr/>
      </xdr:nvCxnSpPr>
      <xdr:spPr>
        <a:xfrm>
          <a:off x="2527300" y="5949738"/>
          <a:ext cx="762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115782</xdr:rowOff>
    </xdr:from>
    <xdr:to>
      <xdr:col>7</xdr:col>
      <xdr:colOff>187325</xdr:colOff>
      <xdr:row>30</xdr:row>
      <xdr:rowOff>45932</xdr:rowOff>
    </xdr:to>
    <xdr:sp macro="" textlink="">
      <xdr:nvSpPr>
        <xdr:cNvPr id="95" name="楕円 94"/>
        <xdr:cNvSpPr/>
      </xdr:nvSpPr>
      <xdr:spPr>
        <a:xfrm>
          <a:off x="1714500" y="585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166582</xdr:rowOff>
    </xdr:from>
    <xdr:to>
      <xdr:col>11</xdr:col>
      <xdr:colOff>136525</xdr:colOff>
      <xdr:row>30</xdr:row>
      <xdr:rowOff>34713</xdr:rowOff>
    </xdr:to>
    <xdr:cxnSp macro="">
      <xdr:nvCxnSpPr>
        <xdr:cNvPr id="96" name="直線コネクタ 95"/>
        <xdr:cNvCxnSpPr/>
      </xdr:nvCxnSpPr>
      <xdr:spPr>
        <a:xfrm>
          <a:off x="1765300" y="5910157"/>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70714</xdr:rowOff>
    </xdr:from>
    <xdr:ext cx="405111" cy="259045"/>
    <xdr:sp macro="" textlink="">
      <xdr:nvSpPr>
        <xdr:cNvPr id="97" name="n_1aveValue有形固定資産減価償却率"/>
        <xdr:cNvSpPr txBox="1"/>
      </xdr:nvSpPr>
      <xdr:spPr>
        <a:xfrm>
          <a:off x="38360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98" name="n_2aveValue有形固定資産減価償却率"/>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99" name="n_3aveValue有形固定資産減価償却率"/>
        <xdr:cNvSpPr txBox="1"/>
      </xdr:nvSpPr>
      <xdr:spPr>
        <a:xfrm>
          <a:off x="2324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100" name="n_4aveValue有形固定資産減価償却率"/>
        <xdr:cNvSpPr txBox="1"/>
      </xdr:nvSpPr>
      <xdr:spPr>
        <a:xfrm>
          <a:off x="1562744" y="603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38540</xdr:rowOff>
    </xdr:from>
    <xdr:ext cx="405111" cy="259045"/>
    <xdr:sp macro="" textlink="">
      <xdr:nvSpPr>
        <xdr:cNvPr id="101" name="n_1main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159614</xdr:rowOff>
    </xdr:from>
    <xdr:ext cx="405111" cy="259045"/>
    <xdr:sp macro="" textlink="">
      <xdr:nvSpPr>
        <xdr:cNvPr id="102" name="n_2mainValue有形固定資産減価償却率"/>
        <xdr:cNvSpPr txBox="1"/>
      </xdr:nvSpPr>
      <xdr:spPr>
        <a:xfrm>
          <a:off x="3086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102040</xdr:rowOff>
    </xdr:from>
    <xdr:ext cx="405111" cy="259045"/>
    <xdr:sp macro="" textlink="">
      <xdr:nvSpPr>
        <xdr:cNvPr id="103" name="n_3mainValue有形固定資産減価償却率"/>
        <xdr:cNvSpPr txBox="1"/>
      </xdr:nvSpPr>
      <xdr:spPr>
        <a:xfrm>
          <a:off x="2324744" y="5674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62459</xdr:rowOff>
    </xdr:from>
    <xdr:ext cx="405111" cy="259045"/>
    <xdr:sp macro="" textlink="">
      <xdr:nvSpPr>
        <xdr:cNvPr id="104" name="n_4mainValue有形固定資産減価償却率"/>
        <xdr:cNvSpPr txBox="1"/>
      </xdr:nvSpPr>
      <xdr:spPr>
        <a:xfrm>
          <a:off x="1562744" y="5634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債務償還比率は、類似団体平均値を下回っており、減少傾向にある。主な減少要因は、充当可能基金残高の増である。</a:t>
          </a:r>
        </a:p>
        <a:p>
          <a:r>
            <a:rPr kumimoji="1" lang="ja-JP" altLang="en-US" sz="1100">
              <a:latin typeface="ＭＳ Ｐゴシック" panose="020B0600070205080204" pitchFamily="50" charset="-128"/>
              <a:ea typeface="ＭＳ Ｐゴシック" panose="020B0600070205080204" pitchFamily="50" charset="-128"/>
            </a:rPr>
            <a:t>　今後は、運動公園及び新庁舎の整備といった大型事業の実施に伴い、地方債借入額が増加する予定であり、債務償還比率も増加する見込みである。</a:t>
          </a:r>
        </a:p>
        <a:p>
          <a:r>
            <a:rPr kumimoji="1" lang="ja-JP" altLang="en-US" sz="1100">
              <a:latin typeface="ＭＳ Ｐゴシック" panose="020B0600070205080204" pitchFamily="50" charset="-128"/>
              <a:ea typeface="ＭＳ Ｐゴシック" panose="020B0600070205080204" pitchFamily="50" charset="-128"/>
            </a:rPr>
            <a:t>　地方債については、交付税措置があるものに限るなど、計画的な借入を行っていく。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94025</xdr:rowOff>
    </xdr:to>
    <xdr:cxnSp macro="">
      <xdr:nvCxnSpPr>
        <xdr:cNvPr id="135" name="直線コネクタ 134"/>
        <xdr:cNvCxnSpPr/>
      </xdr:nvCxnSpPr>
      <xdr:spPr>
        <a:xfrm flipV="1">
          <a:off x="14793595" y="5261428"/>
          <a:ext cx="1269" cy="14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97852</xdr:rowOff>
    </xdr:from>
    <xdr:ext cx="469744" cy="259045"/>
    <xdr:sp macro="" textlink="">
      <xdr:nvSpPr>
        <xdr:cNvPr id="136" name="債務償還比率最小値テキスト"/>
        <xdr:cNvSpPr txBox="1"/>
      </xdr:nvSpPr>
      <xdr:spPr>
        <a:xfrm>
          <a:off x="14846300" y="66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94025</xdr:rowOff>
    </xdr:from>
    <xdr:to>
      <xdr:col>76</xdr:col>
      <xdr:colOff>111125</xdr:colOff>
      <xdr:row>34</xdr:row>
      <xdr:rowOff>94025</xdr:rowOff>
    </xdr:to>
    <xdr:cxnSp macro="">
      <xdr:nvCxnSpPr>
        <xdr:cNvPr id="137" name="直線コネクタ 136"/>
        <xdr:cNvCxnSpPr/>
      </xdr:nvCxnSpPr>
      <xdr:spPr>
        <a:xfrm>
          <a:off x="14706600" y="669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92446</xdr:rowOff>
    </xdr:from>
    <xdr:ext cx="469744" cy="259045"/>
    <xdr:sp macro="" textlink="">
      <xdr:nvSpPr>
        <xdr:cNvPr id="140" name="債務償還比率平均値テキスト"/>
        <xdr:cNvSpPr txBox="1"/>
      </xdr:nvSpPr>
      <xdr:spPr>
        <a:xfrm>
          <a:off x="14846300" y="6007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114019</xdr:rowOff>
    </xdr:from>
    <xdr:to>
      <xdr:col>76</xdr:col>
      <xdr:colOff>73025</xdr:colOff>
      <xdr:row>31</xdr:row>
      <xdr:rowOff>44169</xdr:rowOff>
    </xdr:to>
    <xdr:sp macro="" textlink="">
      <xdr:nvSpPr>
        <xdr:cNvPr id="141" name="フローチャート: 判断 140"/>
        <xdr:cNvSpPr/>
      </xdr:nvSpPr>
      <xdr:spPr>
        <a:xfrm>
          <a:off x="147447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42" name="フローチャート: 判断 141"/>
        <xdr:cNvSpPr/>
      </xdr:nvSpPr>
      <xdr:spPr>
        <a:xfrm>
          <a:off x="14033500" y="619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43" name="フローチャート: 判断 142"/>
        <xdr:cNvSpPr/>
      </xdr:nvSpPr>
      <xdr:spPr>
        <a:xfrm>
          <a:off x="13271500" y="620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44" name="フローチャート: 判断 143"/>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45" name="フローチャート: 判断 144"/>
        <xdr:cNvSpPr/>
      </xdr:nvSpPr>
      <xdr:spPr>
        <a:xfrm>
          <a:off x="11747500" y="619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104539</xdr:rowOff>
    </xdr:from>
    <xdr:to>
      <xdr:col>76</xdr:col>
      <xdr:colOff>73025</xdr:colOff>
      <xdr:row>29</xdr:row>
      <xdr:rowOff>34689</xdr:rowOff>
    </xdr:to>
    <xdr:sp macro="" textlink="">
      <xdr:nvSpPr>
        <xdr:cNvPr id="151" name="楕円 150"/>
        <xdr:cNvSpPr/>
      </xdr:nvSpPr>
      <xdr:spPr>
        <a:xfrm>
          <a:off x="14744700" y="567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127416</xdr:rowOff>
    </xdr:from>
    <xdr:ext cx="469744" cy="259045"/>
    <xdr:sp macro="" textlink="">
      <xdr:nvSpPr>
        <xdr:cNvPr id="152" name="債務償還比率該当値テキスト"/>
        <xdr:cNvSpPr txBox="1"/>
      </xdr:nvSpPr>
      <xdr:spPr>
        <a:xfrm>
          <a:off x="14846300" y="552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54</xdr:rowOff>
    </xdr:from>
    <xdr:to>
      <xdr:col>72</xdr:col>
      <xdr:colOff>123825</xdr:colOff>
      <xdr:row>30</xdr:row>
      <xdr:rowOff>101654</xdr:rowOff>
    </xdr:to>
    <xdr:sp macro="" textlink="">
      <xdr:nvSpPr>
        <xdr:cNvPr id="153" name="楕円 152"/>
        <xdr:cNvSpPr/>
      </xdr:nvSpPr>
      <xdr:spPr>
        <a:xfrm>
          <a:off x="14033500" y="591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155339</xdr:rowOff>
    </xdr:from>
    <xdr:to>
      <xdr:col>76</xdr:col>
      <xdr:colOff>22225</xdr:colOff>
      <xdr:row>30</xdr:row>
      <xdr:rowOff>50854</xdr:rowOff>
    </xdr:to>
    <xdr:cxnSp macro="">
      <xdr:nvCxnSpPr>
        <xdr:cNvPr id="154" name="直線コネクタ 153"/>
        <xdr:cNvCxnSpPr/>
      </xdr:nvCxnSpPr>
      <xdr:spPr>
        <a:xfrm flipV="1">
          <a:off x="14084300" y="5727464"/>
          <a:ext cx="711200" cy="23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45856</xdr:rowOff>
    </xdr:from>
    <xdr:to>
      <xdr:col>68</xdr:col>
      <xdr:colOff>123825</xdr:colOff>
      <xdr:row>30</xdr:row>
      <xdr:rowOff>147456</xdr:rowOff>
    </xdr:to>
    <xdr:sp macro="" textlink="">
      <xdr:nvSpPr>
        <xdr:cNvPr id="155" name="楕円 154"/>
        <xdr:cNvSpPr/>
      </xdr:nvSpPr>
      <xdr:spPr>
        <a:xfrm>
          <a:off x="13271500" y="596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50854</xdr:rowOff>
    </xdr:from>
    <xdr:to>
      <xdr:col>72</xdr:col>
      <xdr:colOff>73025</xdr:colOff>
      <xdr:row>30</xdr:row>
      <xdr:rowOff>96656</xdr:rowOff>
    </xdr:to>
    <xdr:cxnSp macro="">
      <xdr:nvCxnSpPr>
        <xdr:cNvPr id="156" name="直線コネクタ 155"/>
        <xdr:cNvCxnSpPr/>
      </xdr:nvCxnSpPr>
      <xdr:spPr>
        <a:xfrm flipV="1">
          <a:off x="13322300" y="5965879"/>
          <a:ext cx="762000" cy="4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135609</xdr:rowOff>
    </xdr:from>
    <xdr:to>
      <xdr:col>64</xdr:col>
      <xdr:colOff>123825</xdr:colOff>
      <xdr:row>31</xdr:row>
      <xdr:rowOff>65759</xdr:rowOff>
    </xdr:to>
    <xdr:sp macro="" textlink="">
      <xdr:nvSpPr>
        <xdr:cNvPr id="157" name="楕円 156"/>
        <xdr:cNvSpPr/>
      </xdr:nvSpPr>
      <xdr:spPr>
        <a:xfrm>
          <a:off x="12509500" y="605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96656</xdr:rowOff>
    </xdr:from>
    <xdr:to>
      <xdr:col>68</xdr:col>
      <xdr:colOff>73025</xdr:colOff>
      <xdr:row>31</xdr:row>
      <xdr:rowOff>14959</xdr:rowOff>
    </xdr:to>
    <xdr:cxnSp macro="">
      <xdr:nvCxnSpPr>
        <xdr:cNvPr id="158" name="直線コネクタ 157"/>
        <xdr:cNvCxnSpPr/>
      </xdr:nvCxnSpPr>
      <xdr:spPr>
        <a:xfrm flipV="1">
          <a:off x="12560300" y="6011681"/>
          <a:ext cx="762000" cy="8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142086</xdr:rowOff>
    </xdr:from>
    <xdr:to>
      <xdr:col>60</xdr:col>
      <xdr:colOff>123825</xdr:colOff>
      <xdr:row>31</xdr:row>
      <xdr:rowOff>72236</xdr:rowOff>
    </xdr:to>
    <xdr:sp macro="" textlink="">
      <xdr:nvSpPr>
        <xdr:cNvPr id="159" name="楕円 158"/>
        <xdr:cNvSpPr/>
      </xdr:nvSpPr>
      <xdr:spPr>
        <a:xfrm>
          <a:off x="11747500" y="60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14959</xdr:rowOff>
    </xdr:from>
    <xdr:to>
      <xdr:col>64</xdr:col>
      <xdr:colOff>73025</xdr:colOff>
      <xdr:row>31</xdr:row>
      <xdr:rowOff>21436</xdr:rowOff>
    </xdr:to>
    <xdr:cxnSp macro="">
      <xdr:nvCxnSpPr>
        <xdr:cNvPr id="160" name="直線コネクタ 159"/>
        <xdr:cNvCxnSpPr/>
      </xdr:nvCxnSpPr>
      <xdr:spPr>
        <a:xfrm flipV="1">
          <a:off x="11798300" y="6101434"/>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34098</xdr:rowOff>
    </xdr:from>
    <xdr:ext cx="469744" cy="259045"/>
    <xdr:sp macro="" textlink="">
      <xdr:nvSpPr>
        <xdr:cNvPr id="161" name="n_1aveValue債務償還比率"/>
        <xdr:cNvSpPr txBox="1"/>
      </xdr:nvSpPr>
      <xdr:spPr>
        <a:xfrm>
          <a:off x="13836727" y="629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36257</xdr:rowOff>
    </xdr:from>
    <xdr:ext cx="469744" cy="259045"/>
    <xdr:sp macro="" textlink="">
      <xdr:nvSpPr>
        <xdr:cNvPr id="162" name="n_2aveValue債務償還比率"/>
        <xdr:cNvSpPr txBox="1"/>
      </xdr:nvSpPr>
      <xdr:spPr>
        <a:xfrm>
          <a:off x="13087427" y="629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63" name="n_3aveValue債務償還比率"/>
        <xdr:cNvSpPr txBox="1"/>
      </xdr:nvSpPr>
      <xdr:spPr>
        <a:xfrm>
          <a:off x="12325427" y="629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31168</xdr:rowOff>
    </xdr:from>
    <xdr:ext cx="469744" cy="259045"/>
    <xdr:sp macro="" textlink="">
      <xdr:nvSpPr>
        <xdr:cNvPr id="164" name="n_4aveValue債務償還比率"/>
        <xdr:cNvSpPr txBox="1"/>
      </xdr:nvSpPr>
      <xdr:spPr>
        <a:xfrm>
          <a:off x="11563427" y="628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118181</xdr:rowOff>
    </xdr:from>
    <xdr:ext cx="469744" cy="259045"/>
    <xdr:sp macro="" textlink="">
      <xdr:nvSpPr>
        <xdr:cNvPr id="165" name="n_1mainValue債務償還比率"/>
        <xdr:cNvSpPr txBox="1"/>
      </xdr:nvSpPr>
      <xdr:spPr>
        <a:xfrm>
          <a:off x="13836727" y="569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163983</xdr:rowOff>
    </xdr:from>
    <xdr:ext cx="469744" cy="259045"/>
    <xdr:sp macro="" textlink="">
      <xdr:nvSpPr>
        <xdr:cNvPr id="166" name="n_2mainValue債務償還比率"/>
        <xdr:cNvSpPr txBox="1"/>
      </xdr:nvSpPr>
      <xdr:spPr>
        <a:xfrm>
          <a:off x="13087427" y="573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82286</xdr:rowOff>
    </xdr:from>
    <xdr:ext cx="469744" cy="259045"/>
    <xdr:sp macro="" textlink="">
      <xdr:nvSpPr>
        <xdr:cNvPr id="167" name="n_3mainValue債務償還比率"/>
        <xdr:cNvSpPr txBox="1"/>
      </xdr:nvSpPr>
      <xdr:spPr>
        <a:xfrm>
          <a:off x="12325427" y="582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88763</xdr:rowOff>
    </xdr:from>
    <xdr:ext cx="469744" cy="259045"/>
    <xdr:sp macro="" textlink="">
      <xdr:nvSpPr>
        <xdr:cNvPr id="168" name="n_4mainValue債務償還比率"/>
        <xdr:cNvSpPr txBox="1"/>
      </xdr:nvSpPr>
      <xdr:spPr>
        <a:xfrm>
          <a:off x="11563427" y="583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103,188
101,901
215.69
46,968,080
45,447,688
1,416,188
21,843,829
28,981,091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xdr:cNvCxnSpPr/>
      </xdr:nvCxnSpPr>
      <xdr:spPr>
        <a:xfrm flipV="1">
          <a:off x="4634865" y="578167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xdr:cNvSpPr txBox="1"/>
      </xdr:nvSpPr>
      <xdr:spPr>
        <a:xfrm>
          <a:off x="4673600" y="705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xdr:cNvCxnSpPr/>
      </xdr:nvCxnSpPr>
      <xdr:spPr>
        <a:xfrm>
          <a:off x="4546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xdr:cNvSpPr txBox="1"/>
      </xdr:nvSpPr>
      <xdr:spPr>
        <a:xfrm>
          <a:off x="4673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xdr:cNvCxnSpPr/>
      </xdr:nvCxnSpPr>
      <xdr:spPr>
        <a:xfrm>
          <a:off x="4546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2" name="【道路】&#10;有形固定資産減価償却率平均値テキスト"/>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4" name="フローチャート: 判断 63"/>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xdr:cNvSpPr/>
      </xdr:nvSpPr>
      <xdr:spPr>
        <a:xfrm>
          <a:off x="1968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xdr:cNvSpPr/>
      </xdr:nvSpPr>
      <xdr:spPr>
        <a:xfrm>
          <a:off x="107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63500</xdr:rowOff>
    </xdr:from>
    <xdr:to>
      <xdr:col>24</xdr:col>
      <xdr:colOff>114300</xdr:colOff>
      <xdr:row>37</xdr:row>
      <xdr:rowOff>165100</xdr:rowOff>
    </xdr:to>
    <xdr:sp macro="" textlink="">
      <xdr:nvSpPr>
        <xdr:cNvPr id="73" name="楕円 72"/>
        <xdr:cNvSpPr/>
      </xdr:nvSpPr>
      <xdr:spPr>
        <a:xfrm>
          <a:off x="45847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86377</xdr:rowOff>
    </xdr:from>
    <xdr:ext cx="405111" cy="259045"/>
    <xdr:sp macro="" textlink="">
      <xdr:nvSpPr>
        <xdr:cNvPr id="74" name="【道路】&#10;有形固定資産減価償却率該当値テキスト"/>
        <xdr:cNvSpPr txBox="1"/>
      </xdr:nvSpPr>
      <xdr:spPr>
        <a:xfrm>
          <a:off x="4673600"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29210</xdr:rowOff>
    </xdr:from>
    <xdr:to>
      <xdr:col>20</xdr:col>
      <xdr:colOff>38100</xdr:colOff>
      <xdr:row>37</xdr:row>
      <xdr:rowOff>130810</xdr:rowOff>
    </xdr:to>
    <xdr:sp macro="" textlink="">
      <xdr:nvSpPr>
        <xdr:cNvPr id="75" name="楕円 74"/>
        <xdr:cNvSpPr/>
      </xdr:nvSpPr>
      <xdr:spPr>
        <a:xfrm>
          <a:off x="3746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80010</xdr:rowOff>
    </xdr:from>
    <xdr:to>
      <xdr:col>24</xdr:col>
      <xdr:colOff>63500</xdr:colOff>
      <xdr:row>37</xdr:row>
      <xdr:rowOff>114300</xdr:rowOff>
    </xdr:to>
    <xdr:cxnSp macro="">
      <xdr:nvCxnSpPr>
        <xdr:cNvPr id="76" name="直線コネクタ 75"/>
        <xdr:cNvCxnSpPr/>
      </xdr:nvCxnSpPr>
      <xdr:spPr>
        <a:xfrm>
          <a:off x="3797300" y="64236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164465</xdr:rowOff>
    </xdr:from>
    <xdr:to>
      <xdr:col>15</xdr:col>
      <xdr:colOff>101600</xdr:colOff>
      <xdr:row>37</xdr:row>
      <xdr:rowOff>94615</xdr:rowOff>
    </xdr:to>
    <xdr:sp macro="" textlink="">
      <xdr:nvSpPr>
        <xdr:cNvPr id="77" name="楕円 76"/>
        <xdr:cNvSpPr/>
      </xdr:nvSpPr>
      <xdr:spPr>
        <a:xfrm>
          <a:off x="2857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43815</xdr:rowOff>
    </xdr:from>
    <xdr:to>
      <xdr:col>19</xdr:col>
      <xdr:colOff>177800</xdr:colOff>
      <xdr:row>37</xdr:row>
      <xdr:rowOff>80010</xdr:rowOff>
    </xdr:to>
    <xdr:cxnSp macro="">
      <xdr:nvCxnSpPr>
        <xdr:cNvPr id="78" name="直線コネクタ 77"/>
        <xdr:cNvCxnSpPr/>
      </xdr:nvCxnSpPr>
      <xdr:spPr>
        <a:xfrm>
          <a:off x="2908300" y="63874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132080</xdr:rowOff>
    </xdr:from>
    <xdr:to>
      <xdr:col>10</xdr:col>
      <xdr:colOff>165100</xdr:colOff>
      <xdr:row>37</xdr:row>
      <xdr:rowOff>62230</xdr:rowOff>
    </xdr:to>
    <xdr:sp macro="" textlink="">
      <xdr:nvSpPr>
        <xdr:cNvPr id="79" name="楕円 78"/>
        <xdr:cNvSpPr/>
      </xdr:nvSpPr>
      <xdr:spPr>
        <a:xfrm>
          <a:off x="1968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11430</xdr:rowOff>
    </xdr:from>
    <xdr:to>
      <xdr:col>15</xdr:col>
      <xdr:colOff>50800</xdr:colOff>
      <xdr:row>37</xdr:row>
      <xdr:rowOff>43815</xdr:rowOff>
    </xdr:to>
    <xdr:cxnSp macro="">
      <xdr:nvCxnSpPr>
        <xdr:cNvPr id="80" name="直線コネクタ 79"/>
        <xdr:cNvCxnSpPr/>
      </xdr:nvCxnSpPr>
      <xdr:spPr>
        <a:xfrm>
          <a:off x="2019300" y="63550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107315</xdr:rowOff>
    </xdr:from>
    <xdr:to>
      <xdr:col>6</xdr:col>
      <xdr:colOff>38100</xdr:colOff>
      <xdr:row>37</xdr:row>
      <xdr:rowOff>37465</xdr:rowOff>
    </xdr:to>
    <xdr:sp macro="" textlink="">
      <xdr:nvSpPr>
        <xdr:cNvPr id="81" name="楕円 80"/>
        <xdr:cNvSpPr/>
      </xdr:nvSpPr>
      <xdr:spPr>
        <a:xfrm>
          <a:off x="1079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158115</xdr:rowOff>
    </xdr:from>
    <xdr:to>
      <xdr:col>10</xdr:col>
      <xdr:colOff>114300</xdr:colOff>
      <xdr:row>37</xdr:row>
      <xdr:rowOff>11430</xdr:rowOff>
    </xdr:to>
    <xdr:cxnSp macro="">
      <xdr:nvCxnSpPr>
        <xdr:cNvPr id="82" name="直線コネクタ 81"/>
        <xdr:cNvCxnSpPr/>
      </xdr:nvCxnSpPr>
      <xdr:spPr>
        <a:xfrm>
          <a:off x="1130300" y="63303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72407</xdr:rowOff>
    </xdr:from>
    <xdr:ext cx="405111" cy="259045"/>
    <xdr:sp macro="" textlink="">
      <xdr:nvSpPr>
        <xdr:cNvPr id="83" name="n_1aveValue【道路】&#10;有形固定資産減価償却率"/>
        <xdr:cNvSpPr txBox="1"/>
      </xdr:nvSpPr>
      <xdr:spPr>
        <a:xfrm>
          <a:off x="3582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24782</xdr:rowOff>
    </xdr:from>
    <xdr:ext cx="405111" cy="259045"/>
    <xdr:sp macro="" textlink="">
      <xdr:nvSpPr>
        <xdr:cNvPr id="85" name="n_3aveValue【道路】&#10;有形固定資産減価償却率"/>
        <xdr:cNvSpPr txBox="1"/>
      </xdr:nvSpPr>
      <xdr:spPr>
        <a:xfrm>
          <a:off x="1816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169562</xdr:rowOff>
    </xdr:from>
    <xdr:ext cx="405111" cy="259045"/>
    <xdr:sp macro="" textlink="">
      <xdr:nvSpPr>
        <xdr:cNvPr id="86" name="n_4aveValue【道路】&#10;有形固定資産減価償却率"/>
        <xdr:cNvSpPr txBox="1"/>
      </xdr:nvSpPr>
      <xdr:spPr>
        <a:xfrm>
          <a:off x="927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147337</xdr:rowOff>
    </xdr:from>
    <xdr:ext cx="405111" cy="259045"/>
    <xdr:sp macro="" textlink="">
      <xdr:nvSpPr>
        <xdr:cNvPr id="87" name="n_1mainValue【道路】&#10;有形固定資産減価償却率"/>
        <xdr:cNvSpPr txBox="1"/>
      </xdr:nvSpPr>
      <xdr:spPr>
        <a:xfrm>
          <a:off x="35820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111142</xdr:rowOff>
    </xdr:from>
    <xdr:ext cx="405111" cy="259045"/>
    <xdr:sp macro="" textlink="">
      <xdr:nvSpPr>
        <xdr:cNvPr id="88" name="n_2mainValue【道路】&#10;有形固定資産減価償却率"/>
        <xdr:cNvSpPr txBox="1"/>
      </xdr:nvSpPr>
      <xdr:spPr>
        <a:xfrm>
          <a:off x="2705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78757</xdr:rowOff>
    </xdr:from>
    <xdr:ext cx="405111" cy="259045"/>
    <xdr:sp macro="" textlink="">
      <xdr:nvSpPr>
        <xdr:cNvPr id="89" name="n_3mainValue【道路】&#10;有形固定資産減価償却率"/>
        <xdr:cNvSpPr txBox="1"/>
      </xdr:nvSpPr>
      <xdr:spPr>
        <a:xfrm>
          <a:off x="18167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53992</xdr:rowOff>
    </xdr:from>
    <xdr:ext cx="405111" cy="259045"/>
    <xdr:sp macro="" textlink="">
      <xdr:nvSpPr>
        <xdr:cNvPr id="90" name="n_4mainValue【道路】&#10;有形固定資産減価償却率"/>
        <xdr:cNvSpPr txBox="1"/>
      </xdr:nvSpPr>
      <xdr:spPr>
        <a:xfrm>
          <a:off x="9277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16" name="直線コネクタ 115"/>
        <xdr:cNvCxnSpPr/>
      </xdr:nvCxnSpPr>
      <xdr:spPr>
        <a:xfrm flipV="1">
          <a:off x="10476865" y="5805046"/>
          <a:ext cx="0" cy="128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17" name="【道路】&#10;一人当たり延長最小値テキスト"/>
        <xdr:cNvSpPr txBox="1"/>
      </xdr:nvSpPr>
      <xdr:spPr>
        <a:xfrm>
          <a:off x="10515600" y="709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18" name="直線コネクタ 117"/>
        <xdr:cNvCxnSpPr/>
      </xdr:nvCxnSpPr>
      <xdr:spPr>
        <a:xfrm>
          <a:off x="10388600" y="709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9" name="【道路】&#10;一人当たり延長最大値テキスト"/>
        <xdr:cNvSpPr txBox="1"/>
      </xdr:nvSpPr>
      <xdr:spPr>
        <a:xfrm>
          <a:off x="10515600" y="55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20" name="直線コネクタ 119"/>
        <xdr:cNvCxnSpPr/>
      </xdr:nvCxnSpPr>
      <xdr:spPr>
        <a:xfrm>
          <a:off x="10388600" y="580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26038</xdr:rowOff>
    </xdr:from>
    <xdr:ext cx="534377" cy="259045"/>
    <xdr:sp macro="" textlink="">
      <xdr:nvSpPr>
        <xdr:cNvPr id="121" name="【道路】&#10;一人当たり延長平均値テキスト"/>
        <xdr:cNvSpPr txBox="1"/>
      </xdr:nvSpPr>
      <xdr:spPr>
        <a:xfrm>
          <a:off x="10515600" y="6369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22" name="フローチャート: 判断 121"/>
        <xdr:cNvSpPr/>
      </xdr:nvSpPr>
      <xdr:spPr>
        <a:xfrm>
          <a:off x="10426700" y="651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116122</xdr:rowOff>
    </xdr:from>
    <xdr:to>
      <xdr:col>50</xdr:col>
      <xdr:colOff>165100</xdr:colOff>
      <xdr:row>39</xdr:row>
      <xdr:rowOff>46272</xdr:rowOff>
    </xdr:to>
    <xdr:sp macro="" textlink="">
      <xdr:nvSpPr>
        <xdr:cNvPr id="123" name="フローチャート: 判断 122"/>
        <xdr:cNvSpPr/>
      </xdr:nvSpPr>
      <xdr:spPr>
        <a:xfrm>
          <a:off x="9588500" y="6631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100022</xdr:rowOff>
    </xdr:from>
    <xdr:to>
      <xdr:col>46</xdr:col>
      <xdr:colOff>38100</xdr:colOff>
      <xdr:row>39</xdr:row>
      <xdr:rowOff>30172</xdr:rowOff>
    </xdr:to>
    <xdr:sp macro="" textlink="">
      <xdr:nvSpPr>
        <xdr:cNvPr id="124" name="フローチャート: 判断 123"/>
        <xdr:cNvSpPr/>
      </xdr:nvSpPr>
      <xdr:spPr>
        <a:xfrm>
          <a:off x="8699500" y="661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108447</xdr:rowOff>
    </xdr:from>
    <xdr:to>
      <xdr:col>41</xdr:col>
      <xdr:colOff>101600</xdr:colOff>
      <xdr:row>39</xdr:row>
      <xdr:rowOff>38597</xdr:rowOff>
    </xdr:to>
    <xdr:sp macro="" textlink="">
      <xdr:nvSpPr>
        <xdr:cNvPr id="125" name="フローチャート: 判断 124"/>
        <xdr:cNvSpPr/>
      </xdr:nvSpPr>
      <xdr:spPr>
        <a:xfrm>
          <a:off x="7810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137349</xdr:rowOff>
    </xdr:from>
    <xdr:to>
      <xdr:col>36</xdr:col>
      <xdr:colOff>165100</xdr:colOff>
      <xdr:row>39</xdr:row>
      <xdr:rowOff>67499</xdr:rowOff>
    </xdr:to>
    <xdr:sp macro="" textlink="">
      <xdr:nvSpPr>
        <xdr:cNvPr id="126" name="フローチャート: 判断 125"/>
        <xdr:cNvSpPr/>
      </xdr:nvSpPr>
      <xdr:spPr>
        <a:xfrm>
          <a:off x="6921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20403</xdr:rowOff>
    </xdr:from>
    <xdr:to>
      <xdr:col>55</xdr:col>
      <xdr:colOff>50800</xdr:colOff>
      <xdr:row>40</xdr:row>
      <xdr:rowOff>122003</xdr:rowOff>
    </xdr:to>
    <xdr:sp macro="" textlink="">
      <xdr:nvSpPr>
        <xdr:cNvPr id="132" name="楕円 131"/>
        <xdr:cNvSpPr/>
      </xdr:nvSpPr>
      <xdr:spPr>
        <a:xfrm>
          <a:off x="10426700" y="687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170280</xdr:rowOff>
    </xdr:from>
    <xdr:ext cx="534377" cy="259045"/>
    <xdr:sp macro="" textlink="">
      <xdr:nvSpPr>
        <xdr:cNvPr id="133" name="【道路】&#10;一人当たり延長該当値テキスト"/>
        <xdr:cNvSpPr txBox="1"/>
      </xdr:nvSpPr>
      <xdr:spPr>
        <a:xfrm>
          <a:off x="10515600" y="685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19065</xdr:rowOff>
    </xdr:from>
    <xdr:to>
      <xdr:col>50</xdr:col>
      <xdr:colOff>165100</xdr:colOff>
      <xdr:row>40</xdr:row>
      <xdr:rowOff>120665</xdr:rowOff>
    </xdr:to>
    <xdr:sp macro="" textlink="">
      <xdr:nvSpPr>
        <xdr:cNvPr id="134" name="楕円 133"/>
        <xdr:cNvSpPr/>
      </xdr:nvSpPr>
      <xdr:spPr>
        <a:xfrm>
          <a:off x="9588500" y="687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69865</xdr:rowOff>
    </xdr:from>
    <xdr:to>
      <xdr:col>55</xdr:col>
      <xdr:colOff>0</xdr:colOff>
      <xdr:row>40</xdr:row>
      <xdr:rowOff>71203</xdr:rowOff>
    </xdr:to>
    <xdr:cxnSp macro="">
      <xdr:nvCxnSpPr>
        <xdr:cNvPr id="135" name="直線コネクタ 134"/>
        <xdr:cNvCxnSpPr/>
      </xdr:nvCxnSpPr>
      <xdr:spPr>
        <a:xfrm>
          <a:off x="9639300" y="6927865"/>
          <a:ext cx="838200" cy="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29156</xdr:rowOff>
    </xdr:from>
    <xdr:to>
      <xdr:col>46</xdr:col>
      <xdr:colOff>38100</xdr:colOff>
      <xdr:row>40</xdr:row>
      <xdr:rowOff>130756</xdr:rowOff>
    </xdr:to>
    <xdr:sp macro="" textlink="">
      <xdr:nvSpPr>
        <xdr:cNvPr id="136" name="楕円 135"/>
        <xdr:cNvSpPr/>
      </xdr:nvSpPr>
      <xdr:spPr>
        <a:xfrm>
          <a:off x="8699500" y="688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69865</xdr:rowOff>
    </xdr:from>
    <xdr:to>
      <xdr:col>50</xdr:col>
      <xdr:colOff>114300</xdr:colOff>
      <xdr:row>40</xdr:row>
      <xdr:rowOff>79956</xdr:rowOff>
    </xdr:to>
    <xdr:cxnSp macro="">
      <xdr:nvCxnSpPr>
        <xdr:cNvPr id="137" name="直線コネクタ 136"/>
        <xdr:cNvCxnSpPr/>
      </xdr:nvCxnSpPr>
      <xdr:spPr>
        <a:xfrm flipV="1">
          <a:off x="8750300" y="6927865"/>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32715</xdr:rowOff>
    </xdr:from>
    <xdr:to>
      <xdr:col>41</xdr:col>
      <xdr:colOff>101600</xdr:colOff>
      <xdr:row>40</xdr:row>
      <xdr:rowOff>134315</xdr:rowOff>
    </xdr:to>
    <xdr:sp macro="" textlink="">
      <xdr:nvSpPr>
        <xdr:cNvPr id="138" name="楕円 137"/>
        <xdr:cNvSpPr/>
      </xdr:nvSpPr>
      <xdr:spPr>
        <a:xfrm>
          <a:off x="7810500" y="689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79956</xdr:rowOff>
    </xdr:from>
    <xdr:to>
      <xdr:col>45</xdr:col>
      <xdr:colOff>177800</xdr:colOff>
      <xdr:row>40</xdr:row>
      <xdr:rowOff>83515</xdr:rowOff>
    </xdr:to>
    <xdr:cxnSp macro="">
      <xdr:nvCxnSpPr>
        <xdr:cNvPr id="139" name="直線コネクタ 138"/>
        <xdr:cNvCxnSpPr/>
      </xdr:nvCxnSpPr>
      <xdr:spPr>
        <a:xfrm flipV="1">
          <a:off x="7861300" y="6937956"/>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34381</xdr:rowOff>
    </xdr:from>
    <xdr:to>
      <xdr:col>36</xdr:col>
      <xdr:colOff>165100</xdr:colOff>
      <xdr:row>40</xdr:row>
      <xdr:rowOff>135981</xdr:rowOff>
    </xdr:to>
    <xdr:sp macro="" textlink="">
      <xdr:nvSpPr>
        <xdr:cNvPr id="140" name="楕円 139"/>
        <xdr:cNvSpPr/>
      </xdr:nvSpPr>
      <xdr:spPr>
        <a:xfrm>
          <a:off x="6921500" y="689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83515</xdr:rowOff>
    </xdr:from>
    <xdr:to>
      <xdr:col>41</xdr:col>
      <xdr:colOff>50800</xdr:colOff>
      <xdr:row>40</xdr:row>
      <xdr:rowOff>85181</xdr:rowOff>
    </xdr:to>
    <xdr:cxnSp macro="">
      <xdr:nvCxnSpPr>
        <xdr:cNvPr id="141" name="直線コネクタ 140"/>
        <xdr:cNvCxnSpPr/>
      </xdr:nvCxnSpPr>
      <xdr:spPr>
        <a:xfrm flipV="1">
          <a:off x="6972300" y="6941515"/>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62799</xdr:rowOff>
    </xdr:from>
    <xdr:ext cx="534377" cy="259045"/>
    <xdr:sp macro="" textlink="">
      <xdr:nvSpPr>
        <xdr:cNvPr id="142" name="n_1aveValue【道路】&#10;一人当たり延長"/>
        <xdr:cNvSpPr txBox="1"/>
      </xdr:nvSpPr>
      <xdr:spPr>
        <a:xfrm>
          <a:off x="9359411" y="640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46698</xdr:rowOff>
    </xdr:from>
    <xdr:ext cx="534377" cy="259045"/>
    <xdr:sp macro="" textlink="">
      <xdr:nvSpPr>
        <xdr:cNvPr id="143" name="n_2aveValue【道路】&#10;一人当たり延長"/>
        <xdr:cNvSpPr txBox="1"/>
      </xdr:nvSpPr>
      <xdr:spPr>
        <a:xfrm>
          <a:off x="8483111" y="639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55124</xdr:rowOff>
    </xdr:from>
    <xdr:ext cx="534377" cy="259045"/>
    <xdr:sp macro="" textlink="">
      <xdr:nvSpPr>
        <xdr:cNvPr id="144" name="n_3aveValue【道路】&#10;一人当たり延長"/>
        <xdr:cNvSpPr txBox="1"/>
      </xdr:nvSpPr>
      <xdr:spPr>
        <a:xfrm>
          <a:off x="7594111" y="6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84026</xdr:rowOff>
    </xdr:from>
    <xdr:ext cx="534377" cy="259045"/>
    <xdr:sp macro="" textlink="">
      <xdr:nvSpPr>
        <xdr:cNvPr id="145" name="n_4aveValue【道路】&#10;一人当たり延長"/>
        <xdr:cNvSpPr txBox="1"/>
      </xdr:nvSpPr>
      <xdr:spPr>
        <a:xfrm>
          <a:off x="67051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111792</xdr:rowOff>
    </xdr:from>
    <xdr:ext cx="534377" cy="259045"/>
    <xdr:sp macro="" textlink="">
      <xdr:nvSpPr>
        <xdr:cNvPr id="146" name="n_1mainValue【道路】&#10;一人当たり延長"/>
        <xdr:cNvSpPr txBox="1"/>
      </xdr:nvSpPr>
      <xdr:spPr>
        <a:xfrm>
          <a:off x="9359411" y="696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121883</xdr:rowOff>
    </xdr:from>
    <xdr:ext cx="534377" cy="259045"/>
    <xdr:sp macro="" textlink="">
      <xdr:nvSpPr>
        <xdr:cNvPr id="147" name="n_2mainValue【道路】&#10;一人当たり延長"/>
        <xdr:cNvSpPr txBox="1"/>
      </xdr:nvSpPr>
      <xdr:spPr>
        <a:xfrm>
          <a:off x="8483111" y="697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125442</xdr:rowOff>
    </xdr:from>
    <xdr:ext cx="534377" cy="259045"/>
    <xdr:sp macro="" textlink="">
      <xdr:nvSpPr>
        <xdr:cNvPr id="148" name="n_3mainValue【道路】&#10;一人当たり延長"/>
        <xdr:cNvSpPr txBox="1"/>
      </xdr:nvSpPr>
      <xdr:spPr>
        <a:xfrm>
          <a:off x="7594111" y="698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127108</xdr:rowOff>
    </xdr:from>
    <xdr:ext cx="534377" cy="259045"/>
    <xdr:sp macro="" textlink="">
      <xdr:nvSpPr>
        <xdr:cNvPr id="149" name="n_4mainValue【道路】&#10;一人当たり延長"/>
        <xdr:cNvSpPr txBox="1"/>
      </xdr:nvSpPr>
      <xdr:spPr>
        <a:xfrm>
          <a:off x="6705111" y="69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68580</xdr:rowOff>
    </xdr:to>
    <xdr:cxnSp macro="">
      <xdr:nvCxnSpPr>
        <xdr:cNvPr id="172" name="直線コネクタ 171"/>
        <xdr:cNvCxnSpPr/>
      </xdr:nvCxnSpPr>
      <xdr:spPr>
        <a:xfrm flipV="1">
          <a:off x="4634865" y="969035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3" name="【橋りょう・トンネ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4" name="直線コネクタ 173"/>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75" name="【橋りょう・トンネル】&#10;有形固定資産減価償却率最大値テキスト"/>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76" name="直線コネクタ 175"/>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99077</xdr:rowOff>
    </xdr:from>
    <xdr:ext cx="405111" cy="259045"/>
    <xdr:sp macro="" textlink="">
      <xdr:nvSpPr>
        <xdr:cNvPr id="177" name="【橋りょう・トンネル】&#10;有形固定資産減価償却率平均値テキスト"/>
        <xdr:cNvSpPr txBox="1"/>
      </xdr:nvSpPr>
      <xdr:spPr>
        <a:xfrm>
          <a:off x="4673600" y="1055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8" name="フローチャート: 判断 177"/>
        <xdr:cNvSpPr/>
      </xdr:nvSpPr>
      <xdr:spPr>
        <a:xfrm>
          <a:off x="4584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84074</xdr:rowOff>
    </xdr:from>
    <xdr:to>
      <xdr:col>20</xdr:col>
      <xdr:colOff>38100</xdr:colOff>
      <xdr:row>62</xdr:row>
      <xdr:rowOff>14224</xdr:rowOff>
    </xdr:to>
    <xdr:sp macro="" textlink="">
      <xdr:nvSpPr>
        <xdr:cNvPr id="179" name="フローチャート: 判断 178"/>
        <xdr:cNvSpPr/>
      </xdr:nvSpPr>
      <xdr:spPr>
        <a:xfrm>
          <a:off x="3746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38354</xdr:rowOff>
    </xdr:from>
    <xdr:to>
      <xdr:col>15</xdr:col>
      <xdr:colOff>101600</xdr:colOff>
      <xdr:row>61</xdr:row>
      <xdr:rowOff>139954</xdr:rowOff>
    </xdr:to>
    <xdr:sp macro="" textlink="">
      <xdr:nvSpPr>
        <xdr:cNvPr id="180" name="フローチャート: 判断 179"/>
        <xdr:cNvSpPr/>
      </xdr:nvSpPr>
      <xdr:spPr>
        <a:xfrm>
          <a:off x="2857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8636</xdr:rowOff>
    </xdr:from>
    <xdr:to>
      <xdr:col>10</xdr:col>
      <xdr:colOff>165100</xdr:colOff>
      <xdr:row>61</xdr:row>
      <xdr:rowOff>110236</xdr:rowOff>
    </xdr:to>
    <xdr:sp macro="" textlink="">
      <xdr:nvSpPr>
        <xdr:cNvPr id="181" name="フローチャート: 判断 180"/>
        <xdr:cNvSpPr/>
      </xdr:nvSpPr>
      <xdr:spPr>
        <a:xfrm>
          <a:off x="1968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159512</xdr:rowOff>
    </xdr:from>
    <xdr:to>
      <xdr:col>6</xdr:col>
      <xdr:colOff>38100</xdr:colOff>
      <xdr:row>61</xdr:row>
      <xdr:rowOff>89662</xdr:rowOff>
    </xdr:to>
    <xdr:sp macro="" textlink="">
      <xdr:nvSpPr>
        <xdr:cNvPr id="182" name="フローチャート: 判断 181"/>
        <xdr:cNvSpPr/>
      </xdr:nvSpPr>
      <xdr:spPr>
        <a:xfrm>
          <a:off x="10795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88646</xdr:rowOff>
    </xdr:from>
    <xdr:to>
      <xdr:col>24</xdr:col>
      <xdr:colOff>114300</xdr:colOff>
      <xdr:row>62</xdr:row>
      <xdr:rowOff>18796</xdr:rowOff>
    </xdr:to>
    <xdr:sp macro="" textlink="">
      <xdr:nvSpPr>
        <xdr:cNvPr id="188" name="楕円 187"/>
        <xdr:cNvSpPr/>
      </xdr:nvSpPr>
      <xdr:spPr>
        <a:xfrm>
          <a:off x="45847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111523</xdr:rowOff>
    </xdr:from>
    <xdr:ext cx="405111" cy="259045"/>
    <xdr:sp macro="" textlink="">
      <xdr:nvSpPr>
        <xdr:cNvPr id="189" name="【橋りょう・トンネル】&#10;有形固定資産減価償却率該当値テキスト"/>
        <xdr:cNvSpPr txBox="1"/>
      </xdr:nvSpPr>
      <xdr:spPr>
        <a:xfrm>
          <a:off x="4673600" y="10398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93218</xdr:rowOff>
    </xdr:from>
    <xdr:to>
      <xdr:col>20</xdr:col>
      <xdr:colOff>38100</xdr:colOff>
      <xdr:row>62</xdr:row>
      <xdr:rowOff>23368</xdr:rowOff>
    </xdr:to>
    <xdr:sp macro="" textlink="">
      <xdr:nvSpPr>
        <xdr:cNvPr id="190" name="楕円 189"/>
        <xdr:cNvSpPr/>
      </xdr:nvSpPr>
      <xdr:spPr>
        <a:xfrm>
          <a:off x="3746500" y="105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139446</xdr:rowOff>
    </xdr:from>
    <xdr:to>
      <xdr:col>24</xdr:col>
      <xdr:colOff>63500</xdr:colOff>
      <xdr:row>61</xdr:row>
      <xdr:rowOff>144018</xdr:rowOff>
    </xdr:to>
    <xdr:cxnSp macro="">
      <xdr:nvCxnSpPr>
        <xdr:cNvPr id="191" name="直線コネクタ 190"/>
        <xdr:cNvCxnSpPr/>
      </xdr:nvCxnSpPr>
      <xdr:spPr>
        <a:xfrm flipV="1">
          <a:off x="3797300" y="105978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56642</xdr:rowOff>
    </xdr:from>
    <xdr:to>
      <xdr:col>15</xdr:col>
      <xdr:colOff>101600</xdr:colOff>
      <xdr:row>61</xdr:row>
      <xdr:rowOff>158242</xdr:rowOff>
    </xdr:to>
    <xdr:sp macro="" textlink="">
      <xdr:nvSpPr>
        <xdr:cNvPr id="192" name="楕円 191"/>
        <xdr:cNvSpPr/>
      </xdr:nvSpPr>
      <xdr:spPr>
        <a:xfrm>
          <a:off x="28575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107442</xdr:rowOff>
    </xdr:from>
    <xdr:to>
      <xdr:col>19</xdr:col>
      <xdr:colOff>177800</xdr:colOff>
      <xdr:row>61</xdr:row>
      <xdr:rowOff>144018</xdr:rowOff>
    </xdr:to>
    <xdr:cxnSp macro="">
      <xdr:nvCxnSpPr>
        <xdr:cNvPr id="193" name="直線コネクタ 192"/>
        <xdr:cNvCxnSpPr/>
      </xdr:nvCxnSpPr>
      <xdr:spPr>
        <a:xfrm>
          <a:off x="2908300" y="105658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20066</xdr:rowOff>
    </xdr:from>
    <xdr:to>
      <xdr:col>10</xdr:col>
      <xdr:colOff>165100</xdr:colOff>
      <xdr:row>61</xdr:row>
      <xdr:rowOff>121666</xdr:rowOff>
    </xdr:to>
    <xdr:sp macro="" textlink="">
      <xdr:nvSpPr>
        <xdr:cNvPr id="194" name="楕円 193"/>
        <xdr:cNvSpPr/>
      </xdr:nvSpPr>
      <xdr:spPr>
        <a:xfrm>
          <a:off x="19685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70866</xdr:rowOff>
    </xdr:from>
    <xdr:to>
      <xdr:col>15</xdr:col>
      <xdr:colOff>50800</xdr:colOff>
      <xdr:row>61</xdr:row>
      <xdr:rowOff>107442</xdr:rowOff>
    </xdr:to>
    <xdr:cxnSp macro="">
      <xdr:nvCxnSpPr>
        <xdr:cNvPr id="195" name="直線コネクタ 194"/>
        <xdr:cNvCxnSpPr/>
      </xdr:nvCxnSpPr>
      <xdr:spPr>
        <a:xfrm>
          <a:off x="2019300" y="105293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161798</xdr:rowOff>
    </xdr:from>
    <xdr:to>
      <xdr:col>6</xdr:col>
      <xdr:colOff>38100</xdr:colOff>
      <xdr:row>61</xdr:row>
      <xdr:rowOff>91948</xdr:rowOff>
    </xdr:to>
    <xdr:sp macro="" textlink="">
      <xdr:nvSpPr>
        <xdr:cNvPr id="196" name="楕円 195"/>
        <xdr:cNvSpPr/>
      </xdr:nvSpPr>
      <xdr:spPr>
        <a:xfrm>
          <a:off x="1079500" y="1044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41148</xdr:rowOff>
    </xdr:from>
    <xdr:to>
      <xdr:col>10</xdr:col>
      <xdr:colOff>114300</xdr:colOff>
      <xdr:row>61</xdr:row>
      <xdr:rowOff>70866</xdr:rowOff>
    </xdr:to>
    <xdr:cxnSp macro="">
      <xdr:nvCxnSpPr>
        <xdr:cNvPr id="197" name="直線コネクタ 196"/>
        <xdr:cNvCxnSpPr/>
      </xdr:nvCxnSpPr>
      <xdr:spPr>
        <a:xfrm>
          <a:off x="1130300" y="1049959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30751</xdr:rowOff>
    </xdr:from>
    <xdr:ext cx="405111" cy="259045"/>
    <xdr:sp macro="" textlink="">
      <xdr:nvSpPr>
        <xdr:cNvPr id="198" name="n_1aveValue【橋りょう・トンネル】&#10;有形固定資産減価償却率"/>
        <xdr:cNvSpPr txBox="1"/>
      </xdr:nvSpPr>
      <xdr:spPr>
        <a:xfrm>
          <a:off x="3582044" y="1031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156481</xdr:rowOff>
    </xdr:from>
    <xdr:ext cx="405111" cy="259045"/>
    <xdr:sp macro="" textlink="">
      <xdr:nvSpPr>
        <xdr:cNvPr id="199" name="n_2aveValue【橋りょう・トンネル】&#10;有形固定資産減価償却率"/>
        <xdr:cNvSpPr txBox="1"/>
      </xdr:nvSpPr>
      <xdr:spPr>
        <a:xfrm>
          <a:off x="2705744" y="10272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126763</xdr:rowOff>
    </xdr:from>
    <xdr:ext cx="405111" cy="259045"/>
    <xdr:sp macro="" textlink="">
      <xdr:nvSpPr>
        <xdr:cNvPr id="200" name="n_3aveValue【橋りょう・トンネル】&#10;有形固定資産減価償却率"/>
        <xdr:cNvSpPr txBox="1"/>
      </xdr:nvSpPr>
      <xdr:spPr>
        <a:xfrm>
          <a:off x="18167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106189</xdr:rowOff>
    </xdr:from>
    <xdr:ext cx="405111" cy="259045"/>
    <xdr:sp macro="" textlink="">
      <xdr:nvSpPr>
        <xdr:cNvPr id="201" name="n_4aveValue【橋りょう・トンネル】&#10;有形固定資産減価償却率"/>
        <xdr:cNvSpPr txBox="1"/>
      </xdr:nvSpPr>
      <xdr:spPr>
        <a:xfrm>
          <a:off x="927744" y="1022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14495</xdr:rowOff>
    </xdr:from>
    <xdr:ext cx="405111" cy="259045"/>
    <xdr:sp macro="" textlink="">
      <xdr:nvSpPr>
        <xdr:cNvPr id="202" name="n_1mainValue【橋りょう・トンネル】&#10;有形固定資産減価償却率"/>
        <xdr:cNvSpPr txBox="1"/>
      </xdr:nvSpPr>
      <xdr:spPr>
        <a:xfrm>
          <a:off x="3582044" y="1064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149369</xdr:rowOff>
    </xdr:from>
    <xdr:ext cx="405111" cy="259045"/>
    <xdr:sp macro="" textlink="">
      <xdr:nvSpPr>
        <xdr:cNvPr id="203" name="n_2mainValue【橋りょう・トンネル】&#10;有形固定資産減価償却率"/>
        <xdr:cNvSpPr txBox="1"/>
      </xdr:nvSpPr>
      <xdr:spPr>
        <a:xfrm>
          <a:off x="2705744"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112793</xdr:rowOff>
    </xdr:from>
    <xdr:ext cx="405111" cy="259045"/>
    <xdr:sp macro="" textlink="">
      <xdr:nvSpPr>
        <xdr:cNvPr id="204" name="n_3mainValue【橋りょう・トンネル】&#10;有形固定資産減価償却率"/>
        <xdr:cNvSpPr txBox="1"/>
      </xdr:nvSpPr>
      <xdr:spPr>
        <a:xfrm>
          <a:off x="1816744" y="1057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83075</xdr:rowOff>
    </xdr:from>
    <xdr:ext cx="405111" cy="259045"/>
    <xdr:sp macro="" textlink="">
      <xdr:nvSpPr>
        <xdr:cNvPr id="205" name="n_4mainValue【橋りょう・トンネル】&#10;有形固定資産減価償却率"/>
        <xdr:cNvSpPr txBox="1"/>
      </xdr:nvSpPr>
      <xdr:spPr>
        <a:xfrm>
          <a:off x="927744" y="1054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29" name="直線コネクタ 228"/>
        <xdr:cNvCxnSpPr/>
      </xdr:nvCxnSpPr>
      <xdr:spPr>
        <a:xfrm flipV="1">
          <a:off x="10476865" y="9695128"/>
          <a:ext cx="0" cy="1351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30" name="【橋りょう・トンネル】&#10;一人当たり有形固定資産（償却資産）額最小値テキスト"/>
        <xdr:cNvSpPr txBox="1"/>
      </xdr:nvSpPr>
      <xdr:spPr>
        <a:xfrm>
          <a:off x="10515600" y="1105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31" name="直線コネクタ 230"/>
        <xdr:cNvCxnSpPr/>
      </xdr:nvCxnSpPr>
      <xdr:spPr>
        <a:xfrm>
          <a:off x="10388600" y="1104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32" name="【橋りょう・トンネル】&#10;一人当たり有形固定資産（償却資産）額最大値テキスト"/>
        <xdr:cNvSpPr txBox="1"/>
      </xdr:nvSpPr>
      <xdr:spPr>
        <a:xfrm>
          <a:off x="10515600" y="9470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33" name="直線コネクタ 232"/>
        <xdr:cNvCxnSpPr/>
      </xdr:nvCxnSpPr>
      <xdr:spPr>
        <a:xfrm>
          <a:off x="10388600" y="969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49027</xdr:rowOff>
    </xdr:from>
    <xdr:ext cx="599010" cy="259045"/>
    <xdr:sp macro="" textlink="">
      <xdr:nvSpPr>
        <xdr:cNvPr id="234" name="【橋りょう・トンネル】&#10;一人当たり有形固定資産（償却資産）額平均値テキスト"/>
        <xdr:cNvSpPr txBox="1"/>
      </xdr:nvSpPr>
      <xdr:spPr>
        <a:xfrm>
          <a:off x="10515600" y="1067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35" name="フローチャート: 判断 234"/>
        <xdr:cNvSpPr/>
      </xdr:nvSpPr>
      <xdr:spPr>
        <a:xfrm>
          <a:off x="10426700" y="10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67268</xdr:rowOff>
    </xdr:from>
    <xdr:to>
      <xdr:col>50</xdr:col>
      <xdr:colOff>165100</xdr:colOff>
      <xdr:row>63</xdr:row>
      <xdr:rowOff>168868</xdr:rowOff>
    </xdr:to>
    <xdr:sp macro="" textlink="">
      <xdr:nvSpPr>
        <xdr:cNvPr id="236" name="フローチャート: 判断 235"/>
        <xdr:cNvSpPr/>
      </xdr:nvSpPr>
      <xdr:spPr>
        <a:xfrm>
          <a:off x="9588500" y="108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70917</xdr:rowOff>
    </xdr:from>
    <xdr:to>
      <xdr:col>46</xdr:col>
      <xdr:colOff>38100</xdr:colOff>
      <xdr:row>64</xdr:row>
      <xdr:rowOff>1067</xdr:rowOff>
    </xdr:to>
    <xdr:sp macro="" textlink="">
      <xdr:nvSpPr>
        <xdr:cNvPr id="237" name="フローチャート: 判断 236"/>
        <xdr:cNvSpPr/>
      </xdr:nvSpPr>
      <xdr:spPr>
        <a:xfrm>
          <a:off x="8699500" y="1087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70163</xdr:rowOff>
    </xdr:from>
    <xdr:to>
      <xdr:col>41</xdr:col>
      <xdr:colOff>101600</xdr:colOff>
      <xdr:row>64</xdr:row>
      <xdr:rowOff>313</xdr:rowOff>
    </xdr:to>
    <xdr:sp macro="" textlink="">
      <xdr:nvSpPr>
        <xdr:cNvPr id="238" name="フローチャート: 判断 237"/>
        <xdr:cNvSpPr/>
      </xdr:nvSpPr>
      <xdr:spPr>
        <a:xfrm>
          <a:off x="7810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69290</xdr:rowOff>
    </xdr:from>
    <xdr:to>
      <xdr:col>36</xdr:col>
      <xdr:colOff>165100</xdr:colOff>
      <xdr:row>63</xdr:row>
      <xdr:rowOff>170890</xdr:rowOff>
    </xdr:to>
    <xdr:sp macro="" textlink="">
      <xdr:nvSpPr>
        <xdr:cNvPr id="239" name="フローチャート: 判断 238"/>
        <xdr:cNvSpPr/>
      </xdr:nvSpPr>
      <xdr:spPr>
        <a:xfrm>
          <a:off x="6921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167494</xdr:rowOff>
    </xdr:from>
    <xdr:to>
      <xdr:col>55</xdr:col>
      <xdr:colOff>50800</xdr:colOff>
      <xdr:row>64</xdr:row>
      <xdr:rowOff>97644</xdr:rowOff>
    </xdr:to>
    <xdr:sp macro="" textlink="">
      <xdr:nvSpPr>
        <xdr:cNvPr id="245" name="楕円 244"/>
        <xdr:cNvSpPr/>
      </xdr:nvSpPr>
      <xdr:spPr>
        <a:xfrm>
          <a:off x="10426700" y="1096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82421</xdr:rowOff>
    </xdr:from>
    <xdr:ext cx="534377" cy="259045"/>
    <xdr:sp macro="" textlink="">
      <xdr:nvSpPr>
        <xdr:cNvPr id="246" name="【橋りょう・トンネル】&#10;一人当たり有形固定資産（償却資産）額該当値テキスト"/>
        <xdr:cNvSpPr txBox="1"/>
      </xdr:nvSpPr>
      <xdr:spPr>
        <a:xfrm>
          <a:off x="10515600" y="1088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168065</xdr:rowOff>
    </xdr:from>
    <xdr:to>
      <xdr:col>50</xdr:col>
      <xdr:colOff>165100</xdr:colOff>
      <xdr:row>64</xdr:row>
      <xdr:rowOff>98215</xdr:rowOff>
    </xdr:to>
    <xdr:sp macro="" textlink="">
      <xdr:nvSpPr>
        <xdr:cNvPr id="247" name="楕円 246"/>
        <xdr:cNvSpPr/>
      </xdr:nvSpPr>
      <xdr:spPr>
        <a:xfrm>
          <a:off x="9588500" y="1096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46844</xdr:rowOff>
    </xdr:from>
    <xdr:to>
      <xdr:col>55</xdr:col>
      <xdr:colOff>0</xdr:colOff>
      <xdr:row>64</xdr:row>
      <xdr:rowOff>47415</xdr:rowOff>
    </xdr:to>
    <xdr:cxnSp macro="">
      <xdr:nvCxnSpPr>
        <xdr:cNvPr id="248" name="直線コネクタ 247"/>
        <xdr:cNvCxnSpPr/>
      </xdr:nvCxnSpPr>
      <xdr:spPr>
        <a:xfrm flipV="1">
          <a:off x="9639300" y="11019644"/>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167872</xdr:rowOff>
    </xdr:from>
    <xdr:to>
      <xdr:col>46</xdr:col>
      <xdr:colOff>38100</xdr:colOff>
      <xdr:row>64</xdr:row>
      <xdr:rowOff>98022</xdr:rowOff>
    </xdr:to>
    <xdr:sp macro="" textlink="">
      <xdr:nvSpPr>
        <xdr:cNvPr id="249" name="楕円 248"/>
        <xdr:cNvSpPr/>
      </xdr:nvSpPr>
      <xdr:spPr>
        <a:xfrm>
          <a:off x="8699500" y="1096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47222</xdr:rowOff>
    </xdr:from>
    <xdr:to>
      <xdr:col>50</xdr:col>
      <xdr:colOff>114300</xdr:colOff>
      <xdr:row>64</xdr:row>
      <xdr:rowOff>47415</xdr:rowOff>
    </xdr:to>
    <xdr:cxnSp macro="">
      <xdr:nvCxnSpPr>
        <xdr:cNvPr id="250" name="直線コネクタ 249"/>
        <xdr:cNvCxnSpPr/>
      </xdr:nvCxnSpPr>
      <xdr:spPr>
        <a:xfrm>
          <a:off x="8750300" y="11020022"/>
          <a:ext cx="889000" cy="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167813</xdr:rowOff>
    </xdr:from>
    <xdr:to>
      <xdr:col>41</xdr:col>
      <xdr:colOff>101600</xdr:colOff>
      <xdr:row>64</xdr:row>
      <xdr:rowOff>97963</xdr:rowOff>
    </xdr:to>
    <xdr:sp macro="" textlink="">
      <xdr:nvSpPr>
        <xdr:cNvPr id="251" name="楕円 250"/>
        <xdr:cNvSpPr/>
      </xdr:nvSpPr>
      <xdr:spPr>
        <a:xfrm>
          <a:off x="7810500" y="1096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47163</xdr:rowOff>
    </xdr:from>
    <xdr:to>
      <xdr:col>45</xdr:col>
      <xdr:colOff>177800</xdr:colOff>
      <xdr:row>64</xdr:row>
      <xdr:rowOff>47222</xdr:rowOff>
    </xdr:to>
    <xdr:cxnSp macro="">
      <xdr:nvCxnSpPr>
        <xdr:cNvPr id="252" name="直線コネクタ 251"/>
        <xdr:cNvCxnSpPr/>
      </xdr:nvCxnSpPr>
      <xdr:spPr>
        <a:xfrm>
          <a:off x="7861300" y="11019963"/>
          <a:ext cx="8890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167701</xdr:rowOff>
    </xdr:from>
    <xdr:to>
      <xdr:col>36</xdr:col>
      <xdr:colOff>165100</xdr:colOff>
      <xdr:row>64</xdr:row>
      <xdr:rowOff>97851</xdr:rowOff>
    </xdr:to>
    <xdr:sp macro="" textlink="">
      <xdr:nvSpPr>
        <xdr:cNvPr id="253" name="楕円 252"/>
        <xdr:cNvSpPr/>
      </xdr:nvSpPr>
      <xdr:spPr>
        <a:xfrm>
          <a:off x="6921500" y="1096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47051</xdr:rowOff>
    </xdr:from>
    <xdr:to>
      <xdr:col>41</xdr:col>
      <xdr:colOff>50800</xdr:colOff>
      <xdr:row>64</xdr:row>
      <xdr:rowOff>47163</xdr:rowOff>
    </xdr:to>
    <xdr:cxnSp macro="">
      <xdr:nvCxnSpPr>
        <xdr:cNvPr id="254" name="直線コネクタ 253"/>
        <xdr:cNvCxnSpPr/>
      </xdr:nvCxnSpPr>
      <xdr:spPr>
        <a:xfrm>
          <a:off x="6972300" y="11019851"/>
          <a:ext cx="889000" cy="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13945</xdr:rowOff>
    </xdr:from>
    <xdr:ext cx="599010" cy="259045"/>
    <xdr:sp macro="" textlink="">
      <xdr:nvSpPr>
        <xdr:cNvPr id="255" name="n_1aveValue【橋りょう・トンネル】&#10;一人当たり有形固定資産（償却資産）額"/>
        <xdr:cNvSpPr txBox="1"/>
      </xdr:nvSpPr>
      <xdr:spPr>
        <a:xfrm>
          <a:off x="9327095" y="1064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17594</xdr:rowOff>
    </xdr:from>
    <xdr:ext cx="599010" cy="259045"/>
    <xdr:sp macro="" textlink="">
      <xdr:nvSpPr>
        <xdr:cNvPr id="256" name="n_2aveValue【橋りょう・トンネル】&#10;一人当たり有形固定資産（償却資産）額"/>
        <xdr:cNvSpPr txBox="1"/>
      </xdr:nvSpPr>
      <xdr:spPr>
        <a:xfrm>
          <a:off x="8450795" y="1064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16840</xdr:rowOff>
    </xdr:from>
    <xdr:ext cx="599010" cy="259045"/>
    <xdr:sp macro="" textlink="">
      <xdr:nvSpPr>
        <xdr:cNvPr id="257" name="n_3aveValue【橋りょう・トンネル】&#10;一人当たり有形固定資産（償却資産）額"/>
        <xdr:cNvSpPr txBox="1"/>
      </xdr:nvSpPr>
      <xdr:spPr>
        <a:xfrm>
          <a:off x="7561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15967</xdr:rowOff>
    </xdr:from>
    <xdr:ext cx="599010" cy="259045"/>
    <xdr:sp macro="" textlink="">
      <xdr:nvSpPr>
        <xdr:cNvPr id="258" name="n_4aveValue【橋りょう・トンネル】&#10;一人当たり有形固定資産（償却資産）額"/>
        <xdr:cNvSpPr txBox="1"/>
      </xdr:nvSpPr>
      <xdr:spPr>
        <a:xfrm>
          <a:off x="6672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89342</xdr:rowOff>
    </xdr:from>
    <xdr:ext cx="534377" cy="259045"/>
    <xdr:sp macro="" textlink="">
      <xdr:nvSpPr>
        <xdr:cNvPr id="259" name="n_1mainValue【橋りょう・トンネル】&#10;一人当たり有形固定資産（償却資産）額"/>
        <xdr:cNvSpPr txBox="1"/>
      </xdr:nvSpPr>
      <xdr:spPr>
        <a:xfrm>
          <a:off x="9359411" y="1106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89149</xdr:rowOff>
    </xdr:from>
    <xdr:ext cx="534377" cy="259045"/>
    <xdr:sp macro="" textlink="">
      <xdr:nvSpPr>
        <xdr:cNvPr id="260" name="n_2mainValue【橋りょう・トンネル】&#10;一人当たり有形固定資産（償却資産）額"/>
        <xdr:cNvSpPr txBox="1"/>
      </xdr:nvSpPr>
      <xdr:spPr>
        <a:xfrm>
          <a:off x="8483111" y="1106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89090</xdr:rowOff>
    </xdr:from>
    <xdr:ext cx="534377" cy="259045"/>
    <xdr:sp macro="" textlink="">
      <xdr:nvSpPr>
        <xdr:cNvPr id="261" name="n_3mainValue【橋りょう・トンネル】&#10;一人当たり有形固定資産（償却資産）額"/>
        <xdr:cNvSpPr txBox="1"/>
      </xdr:nvSpPr>
      <xdr:spPr>
        <a:xfrm>
          <a:off x="7594111" y="11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88978</xdr:rowOff>
    </xdr:from>
    <xdr:ext cx="534377" cy="259045"/>
    <xdr:sp macro="" textlink="">
      <xdr:nvSpPr>
        <xdr:cNvPr id="262" name="n_4mainValue【橋りょう・トンネル】&#10;一人当たり有形固定資産（償却資産）額"/>
        <xdr:cNvSpPr txBox="1"/>
      </xdr:nvSpPr>
      <xdr:spPr>
        <a:xfrm>
          <a:off x="6705111" y="1106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88" name="直線コネクタ 287"/>
        <xdr:cNvCxnSpPr/>
      </xdr:nvCxnSpPr>
      <xdr:spPr>
        <a:xfrm flipV="1">
          <a:off x="4634865" y="13403036"/>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89" name="【公営住宅】&#10;有形固定資産減価償却率最小値テキスト"/>
        <xdr:cNvSpPr txBox="1"/>
      </xdr:nvSpPr>
      <xdr:spPr>
        <a:xfrm>
          <a:off x="4673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0" name="直線コネクタ 289"/>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91" name="【公営住宅】&#10;有形固定資産減価償却率最大値テキスト"/>
        <xdr:cNvSpPr txBox="1"/>
      </xdr:nvSpPr>
      <xdr:spPr>
        <a:xfrm>
          <a:off x="4673600" y="1317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92" name="直線コネクタ 291"/>
        <xdr:cNvCxnSpPr/>
      </xdr:nvCxnSpPr>
      <xdr:spPr>
        <a:xfrm>
          <a:off x="4546600" y="1340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96356</xdr:rowOff>
    </xdr:from>
    <xdr:ext cx="405111" cy="259045"/>
    <xdr:sp macro="" textlink="">
      <xdr:nvSpPr>
        <xdr:cNvPr id="293" name="【公営住宅】&#10;有形固定資産減価償却率平均値テキスト"/>
        <xdr:cNvSpPr txBox="1"/>
      </xdr:nvSpPr>
      <xdr:spPr>
        <a:xfrm>
          <a:off x="4673600" y="1432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94" name="フローチャート: 判断 293"/>
        <xdr:cNvSpPr/>
      </xdr:nvSpPr>
      <xdr:spPr>
        <a:xfrm>
          <a:off x="45847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xdr:nvSpPr>
        <xdr:cNvPr id="295" name="フローチャート: 判断 294"/>
        <xdr:cNvSpPr/>
      </xdr:nvSpPr>
      <xdr:spPr>
        <a:xfrm>
          <a:off x="37465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104866</xdr:rowOff>
    </xdr:from>
    <xdr:to>
      <xdr:col>15</xdr:col>
      <xdr:colOff>101600</xdr:colOff>
      <xdr:row>84</xdr:row>
      <xdr:rowOff>35016</xdr:rowOff>
    </xdr:to>
    <xdr:sp macro="" textlink="">
      <xdr:nvSpPr>
        <xdr:cNvPr id="296" name="フローチャート: 判断 295"/>
        <xdr:cNvSpPr/>
      </xdr:nvSpPr>
      <xdr:spPr>
        <a:xfrm>
          <a:off x="2857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96701</xdr:rowOff>
    </xdr:from>
    <xdr:to>
      <xdr:col>10</xdr:col>
      <xdr:colOff>165100</xdr:colOff>
      <xdr:row>84</xdr:row>
      <xdr:rowOff>26851</xdr:rowOff>
    </xdr:to>
    <xdr:sp macro="" textlink="">
      <xdr:nvSpPr>
        <xdr:cNvPr id="297" name="フローチャート: 判断 296"/>
        <xdr:cNvSpPr/>
      </xdr:nvSpPr>
      <xdr:spPr>
        <a:xfrm>
          <a:off x="1968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98" name="フローチャート: 判断 297"/>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6894</xdr:rowOff>
    </xdr:from>
    <xdr:to>
      <xdr:col>24</xdr:col>
      <xdr:colOff>114300</xdr:colOff>
      <xdr:row>82</xdr:row>
      <xdr:rowOff>108494</xdr:rowOff>
    </xdr:to>
    <xdr:sp macro="" textlink="">
      <xdr:nvSpPr>
        <xdr:cNvPr id="304" name="楕円 303"/>
        <xdr:cNvSpPr/>
      </xdr:nvSpPr>
      <xdr:spPr>
        <a:xfrm>
          <a:off x="45847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29771</xdr:rowOff>
    </xdr:from>
    <xdr:ext cx="405111" cy="259045"/>
    <xdr:sp macro="" textlink="">
      <xdr:nvSpPr>
        <xdr:cNvPr id="305" name="【公営住宅】&#10;有形固定資産減価償却率該当値テキスト"/>
        <xdr:cNvSpPr txBox="1"/>
      </xdr:nvSpPr>
      <xdr:spPr>
        <a:xfrm>
          <a:off x="4673600" y="1391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145687</xdr:rowOff>
    </xdr:from>
    <xdr:to>
      <xdr:col>20</xdr:col>
      <xdr:colOff>38100</xdr:colOff>
      <xdr:row>82</xdr:row>
      <xdr:rowOff>75837</xdr:rowOff>
    </xdr:to>
    <xdr:sp macro="" textlink="">
      <xdr:nvSpPr>
        <xdr:cNvPr id="306" name="楕円 305"/>
        <xdr:cNvSpPr/>
      </xdr:nvSpPr>
      <xdr:spPr>
        <a:xfrm>
          <a:off x="37465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25037</xdr:rowOff>
    </xdr:from>
    <xdr:to>
      <xdr:col>24</xdr:col>
      <xdr:colOff>63500</xdr:colOff>
      <xdr:row>82</xdr:row>
      <xdr:rowOff>57694</xdr:rowOff>
    </xdr:to>
    <xdr:cxnSp macro="">
      <xdr:nvCxnSpPr>
        <xdr:cNvPr id="307" name="直線コネクタ 306"/>
        <xdr:cNvCxnSpPr/>
      </xdr:nvCxnSpPr>
      <xdr:spPr>
        <a:xfrm>
          <a:off x="3797300" y="1408393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108131</xdr:rowOff>
    </xdr:from>
    <xdr:to>
      <xdr:col>15</xdr:col>
      <xdr:colOff>101600</xdr:colOff>
      <xdr:row>82</xdr:row>
      <xdr:rowOff>38281</xdr:rowOff>
    </xdr:to>
    <xdr:sp macro="" textlink="">
      <xdr:nvSpPr>
        <xdr:cNvPr id="308" name="楕円 307"/>
        <xdr:cNvSpPr/>
      </xdr:nvSpPr>
      <xdr:spPr>
        <a:xfrm>
          <a:off x="2857500" y="1399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158931</xdr:rowOff>
    </xdr:from>
    <xdr:to>
      <xdr:col>19</xdr:col>
      <xdr:colOff>177800</xdr:colOff>
      <xdr:row>82</xdr:row>
      <xdr:rowOff>25037</xdr:rowOff>
    </xdr:to>
    <xdr:cxnSp macro="">
      <xdr:nvCxnSpPr>
        <xdr:cNvPr id="309" name="直線コネクタ 308"/>
        <xdr:cNvCxnSpPr/>
      </xdr:nvCxnSpPr>
      <xdr:spPr>
        <a:xfrm>
          <a:off x="2908300" y="1404638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80373</xdr:rowOff>
    </xdr:from>
    <xdr:to>
      <xdr:col>10</xdr:col>
      <xdr:colOff>165100</xdr:colOff>
      <xdr:row>82</xdr:row>
      <xdr:rowOff>10523</xdr:rowOff>
    </xdr:to>
    <xdr:sp macro="" textlink="">
      <xdr:nvSpPr>
        <xdr:cNvPr id="310" name="楕円 309"/>
        <xdr:cNvSpPr/>
      </xdr:nvSpPr>
      <xdr:spPr>
        <a:xfrm>
          <a:off x="1968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131173</xdr:rowOff>
    </xdr:from>
    <xdr:to>
      <xdr:col>15</xdr:col>
      <xdr:colOff>50800</xdr:colOff>
      <xdr:row>81</xdr:row>
      <xdr:rowOff>158931</xdr:rowOff>
    </xdr:to>
    <xdr:cxnSp macro="">
      <xdr:nvCxnSpPr>
        <xdr:cNvPr id="311" name="直線コネクタ 310"/>
        <xdr:cNvCxnSpPr/>
      </xdr:nvCxnSpPr>
      <xdr:spPr>
        <a:xfrm>
          <a:off x="2019300" y="1401862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49349</xdr:rowOff>
    </xdr:from>
    <xdr:to>
      <xdr:col>6</xdr:col>
      <xdr:colOff>38100</xdr:colOff>
      <xdr:row>81</xdr:row>
      <xdr:rowOff>150949</xdr:rowOff>
    </xdr:to>
    <xdr:sp macro="" textlink="">
      <xdr:nvSpPr>
        <xdr:cNvPr id="312" name="楕円 311"/>
        <xdr:cNvSpPr/>
      </xdr:nvSpPr>
      <xdr:spPr>
        <a:xfrm>
          <a:off x="1079500" y="139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100149</xdr:rowOff>
    </xdr:from>
    <xdr:to>
      <xdr:col>10</xdr:col>
      <xdr:colOff>114300</xdr:colOff>
      <xdr:row>81</xdr:row>
      <xdr:rowOff>131173</xdr:rowOff>
    </xdr:to>
    <xdr:cxnSp macro="">
      <xdr:nvCxnSpPr>
        <xdr:cNvPr id="313" name="直線コネクタ 312"/>
        <xdr:cNvCxnSpPr/>
      </xdr:nvCxnSpPr>
      <xdr:spPr>
        <a:xfrm>
          <a:off x="1130300" y="139875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39206</xdr:rowOff>
    </xdr:from>
    <xdr:ext cx="405111" cy="259045"/>
    <xdr:sp macro="" textlink="">
      <xdr:nvSpPr>
        <xdr:cNvPr id="314" name="n_1aveValue【公営住宅】&#10;有形固定資産減価償却率"/>
        <xdr:cNvSpPr txBox="1"/>
      </xdr:nvSpPr>
      <xdr:spPr>
        <a:xfrm>
          <a:off x="35820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26143</xdr:rowOff>
    </xdr:from>
    <xdr:ext cx="405111" cy="259045"/>
    <xdr:sp macro="" textlink="">
      <xdr:nvSpPr>
        <xdr:cNvPr id="315" name="n_2aveValue【公営住宅】&#10;有形固定資産減価償却率"/>
        <xdr:cNvSpPr txBox="1"/>
      </xdr:nvSpPr>
      <xdr:spPr>
        <a:xfrm>
          <a:off x="2705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17978</xdr:rowOff>
    </xdr:from>
    <xdr:ext cx="405111" cy="259045"/>
    <xdr:sp macro="" textlink="">
      <xdr:nvSpPr>
        <xdr:cNvPr id="316" name="n_3aveValue【公営住宅】&#10;有形固定資産減価償却率"/>
        <xdr:cNvSpPr txBox="1"/>
      </xdr:nvSpPr>
      <xdr:spPr>
        <a:xfrm>
          <a:off x="1816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4915</xdr:rowOff>
    </xdr:from>
    <xdr:ext cx="405111" cy="259045"/>
    <xdr:sp macro="" textlink="">
      <xdr:nvSpPr>
        <xdr:cNvPr id="317" name="n_4aveValue【公営住宅】&#10;有形固定資産減価償却率"/>
        <xdr:cNvSpPr txBox="1"/>
      </xdr:nvSpPr>
      <xdr:spPr>
        <a:xfrm>
          <a:off x="927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92364</xdr:rowOff>
    </xdr:from>
    <xdr:ext cx="405111" cy="259045"/>
    <xdr:sp macro="" textlink="">
      <xdr:nvSpPr>
        <xdr:cNvPr id="318" name="n_1mainValue【公営住宅】&#10;有形固定資産減価償却率"/>
        <xdr:cNvSpPr txBox="1"/>
      </xdr:nvSpPr>
      <xdr:spPr>
        <a:xfrm>
          <a:off x="35820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54808</xdr:rowOff>
    </xdr:from>
    <xdr:ext cx="405111" cy="259045"/>
    <xdr:sp macro="" textlink="">
      <xdr:nvSpPr>
        <xdr:cNvPr id="319" name="n_2mainValue【公営住宅】&#10;有形固定資産減価償却率"/>
        <xdr:cNvSpPr txBox="1"/>
      </xdr:nvSpPr>
      <xdr:spPr>
        <a:xfrm>
          <a:off x="2705744" y="1377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27050</xdr:rowOff>
    </xdr:from>
    <xdr:ext cx="405111" cy="259045"/>
    <xdr:sp macro="" textlink="">
      <xdr:nvSpPr>
        <xdr:cNvPr id="320" name="n_3mainValue【公営住宅】&#10;有形固定資産減価償却率"/>
        <xdr:cNvSpPr txBox="1"/>
      </xdr:nvSpPr>
      <xdr:spPr>
        <a:xfrm>
          <a:off x="1816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167476</xdr:rowOff>
    </xdr:from>
    <xdr:ext cx="405111" cy="259045"/>
    <xdr:sp macro="" textlink="">
      <xdr:nvSpPr>
        <xdr:cNvPr id="321" name="n_4mainValue【公営住宅】&#10;有形固定資産減価償却率"/>
        <xdr:cNvSpPr txBox="1"/>
      </xdr:nvSpPr>
      <xdr:spPr>
        <a:xfrm>
          <a:off x="927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343" name="直線コネクタ 342"/>
        <xdr:cNvCxnSpPr/>
      </xdr:nvCxnSpPr>
      <xdr:spPr>
        <a:xfrm flipV="1">
          <a:off x="10476865" y="13381940"/>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4"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5" name="直線コネクタ 344"/>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46" name="【公営住宅】&#10;一人当たり面積最大値テキスト"/>
        <xdr:cNvSpPr txBox="1"/>
      </xdr:nvSpPr>
      <xdr:spPr>
        <a:xfrm>
          <a:off x="10515600" y="131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47" name="直線コネクタ 346"/>
        <xdr:cNvCxnSpPr/>
      </xdr:nvCxnSpPr>
      <xdr:spPr>
        <a:xfrm>
          <a:off x="10388600" y="1338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157853</xdr:rowOff>
    </xdr:from>
    <xdr:ext cx="469744" cy="259045"/>
    <xdr:sp macro="" textlink="">
      <xdr:nvSpPr>
        <xdr:cNvPr id="348" name="【公営住宅】&#10;一人当たり面積平均値テキスト"/>
        <xdr:cNvSpPr txBox="1"/>
      </xdr:nvSpPr>
      <xdr:spPr>
        <a:xfrm>
          <a:off x="10515600" y="14216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49" name="フローチャート: 判断 348"/>
        <xdr:cNvSpPr/>
      </xdr:nvSpPr>
      <xdr:spPr>
        <a:xfrm>
          <a:off x="104267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350" name="フローチャート: 判断 349"/>
        <xdr:cNvSpPr/>
      </xdr:nvSpPr>
      <xdr:spPr>
        <a:xfrm>
          <a:off x="9588500" y="1438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161037</xdr:rowOff>
    </xdr:from>
    <xdr:to>
      <xdr:col>46</xdr:col>
      <xdr:colOff>38100</xdr:colOff>
      <xdr:row>84</xdr:row>
      <xdr:rowOff>91187</xdr:rowOff>
    </xdr:to>
    <xdr:sp macro="" textlink="">
      <xdr:nvSpPr>
        <xdr:cNvPr id="351" name="フローチャート: 判断 350"/>
        <xdr:cNvSpPr/>
      </xdr:nvSpPr>
      <xdr:spPr>
        <a:xfrm>
          <a:off x="8699500" y="1439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162864</xdr:rowOff>
    </xdr:from>
    <xdr:to>
      <xdr:col>41</xdr:col>
      <xdr:colOff>101600</xdr:colOff>
      <xdr:row>84</xdr:row>
      <xdr:rowOff>93014</xdr:rowOff>
    </xdr:to>
    <xdr:sp macro="" textlink="">
      <xdr:nvSpPr>
        <xdr:cNvPr id="352" name="フローチャート: 判断 351"/>
        <xdr:cNvSpPr/>
      </xdr:nvSpPr>
      <xdr:spPr>
        <a:xfrm>
          <a:off x="7810500" y="1439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3" name="フローチャート: 判断 352"/>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78282</xdr:rowOff>
    </xdr:from>
    <xdr:to>
      <xdr:col>55</xdr:col>
      <xdr:colOff>50800</xdr:colOff>
      <xdr:row>86</xdr:row>
      <xdr:rowOff>8432</xdr:rowOff>
    </xdr:to>
    <xdr:sp macro="" textlink="">
      <xdr:nvSpPr>
        <xdr:cNvPr id="359" name="楕円 358"/>
        <xdr:cNvSpPr/>
      </xdr:nvSpPr>
      <xdr:spPr>
        <a:xfrm>
          <a:off x="10426700" y="1465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164659</xdr:rowOff>
    </xdr:from>
    <xdr:ext cx="469744" cy="259045"/>
    <xdr:sp macro="" textlink="">
      <xdr:nvSpPr>
        <xdr:cNvPr id="360" name="【公営住宅】&#10;一人当たり面積該当値テキスト"/>
        <xdr:cNvSpPr txBox="1"/>
      </xdr:nvSpPr>
      <xdr:spPr>
        <a:xfrm>
          <a:off x="10515600" y="1456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76912</xdr:rowOff>
    </xdr:from>
    <xdr:to>
      <xdr:col>50</xdr:col>
      <xdr:colOff>165100</xdr:colOff>
      <xdr:row>86</xdr:row>
      <xdr:rowOff>7062</xdr:rowOff>
    </xdr:to>
    <xdr:sp macro="" textlink="">
      <xdr:nvSpPr>
        <xdr:cNvPr id="361" name="楕円 360"/>
        <xdr:cNvSpPr/>
      </xdr:nvSpPr>
      <xdr:spPr>
        <a:xfrm>
          <a:off x="9588500" y="1465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127712</xdr:rowOff>
    </xdr:from>
    <xdr:to>
      <xdr:col>55</xdr:col>
      <xdr:colOff>0</xdr:colOff>
      <xdr:row>85</xdr:row>
      <xdr:rowOff>129082</xdr:rowOff>
    </xdr:to>
    <xdr:cxnSp macro="">
      <xdr:nvCxnSpPr>
        <xdr:cNvPr id="362" name="直線コネクタ 361"/>
        <xdr:cNvCxnSpPr/>
      </xdr:nvCxnSpPr>
      <xdr:spPr>
        <a:xfrm>
          <a:off x="9639300" y="14700962"/>
          <a:ext cx="8382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75997</xdr:rowOff>
    </xdr:from>
    <xdr:to>
      <xdr:col>46</xdr:col>
      <xdr:colOff>38100</xdr:colOff>
      <xdr:row>86</xdr:row>
      <xdr:rowOff>6147</xdr:rowOff>
    </xdr:to>
    <xdr:sp macro="" textlink="">
      <xdr:nvSpPr>
        <xdr:cNvPr id="363" name="楕円 362"/>
        <xdr:cNvSpPr/>
      </xdr:nvSpPr>
      <xdr:spPr>
        <a:xfrm>
          <a:off x="8699500" y="1464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126797</xdr:rowOff>
    </xdr:from>
    <xdr:to>
      <xdr:col>50</xdr:col>
      <xdr:colOff>114300</xdr:colOff>
      <xdr:row>85</xdr:row>
      <xdr:rowOff>127712</xdr:rowOff>
    </xdr:to>
    <xdr:cxnSp macro="">
      <xdr:nvCxnSpPr>
        <xdr:cNvPr id="364" name="直線コネクタ 363"/>
        <xdr:cNvCxnSpPr/>
      </xdr:nvCxnSpPr>
      <xdr:spPr>
        <a:xfrm>
          <a:off x="8750300" y="1470004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74625</xdr:rowOff>
    </xdr:from>
    <xdr:to>
      <xdr:col>41</xdr:col>
      <xdr:colOff>101600</xdr:colOff>
      <xdr:row>86</xdr:row>
      <xdr:rowOff>4775</xdr:rowOff>
    </xdr:to>
    <xdr:sp macro="" textlink="">
      <xdr:nvSpPr>
        <xdr:cNvPr id="365" name="楕円 364"/>
        <xdr:cNvSpPr/>
      </xdr:nvSpPr>
      <xdr:spPr>
        <a:xfrm>
          <a:off x="7810500" y="146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125425</xdr:rowOff>
    </xdr:from>
    <xdr:to>
      <xdr:col>45</xdr:col>
      <xdr:colOff>177800</xdr:colOff>
      <xdr:row>85</xdr:row>
      <xdr:rowOff>126797</xdr:rowOff>
    </xdr:to>
    <xdr:cxnSp macro="">
      <xdr:nvCxnSpPr>
        <xdr:cNvPr id="366" name="直線コネクタ 365"/>
        <xdr:cNvCxnSpPr/>
      </xdr:nvCxnSpPr>
      <xdr:spPr>
        <a:xfrm>
          <a:off x="7861300" y="1469867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59537</xdr:rowOff>
    </xdr:from>
    <xdr:to>
      <xdr:col>36</xdr:col>
      <xdr:colOff>165100</xdr:colOff>
      <xdr:row>85</xdr:row>
      <xdr:rowOff>161137</xdr:rowOff>
    </xdr:to>
    <xdr:sp macro="" textlink="">
      <xdr:nvSpPr>
        <xdr:cNvPr id="367" name="楕円 366"/>
        <xdr:cNvSpPr/>
      </xdr:nvSpPr>
      <xdr:spPr>
        <a:xfrm>
          <a:off x="6921500" y="1463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110337</xdr:rowOff>
    </xdr:from>
    <xdr:to>
      <xdr:col>41</xdr:col>
      <xdr:colOff>50800</xdr:colOff>
      <xdr:row>85</xdr:row>
      <xdr:rowOff>125425</xdr:rowOff>
    </xdr:to>
    <xdr:cxnSp macro="">
      <xdr:nvCxnSpPr>
        <xdr:cNvPr id="368" name="直線コネクタ 367"/>
        <xdr:cNvCxnSpPr/>
      </xdr:nvCxnSpPr>
      <xdr:spPr>
        <a:xfrm>
          <a:off x="6972300" y="14683587"/>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102685</xdr:rowOff>
    </xdr:from>
    <xdr:ext cx="469744" cy="259045"/>
    <xdr:sp macro="" textlink="">
      <xdr:nvSpPr>
        <xdr:cNvPr id="369" name="n_1aveValue【公営住宅】&#10;一人当たり面積"/>
        <xdr:cNvSpPr txBox="1"/>
      </xdr:nvSpPr>
      <xdr:spPr>
        <a:xfrm>
          <a:off x="9391727" y="1416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107714</xdr:rowOff>
    </xdr:from>
    <xdr:ext cx="469744" cy="259045"/>
    <xdr:sp macro="" textlink="">
      <xdr:nvSpPr>
        <xdr:cNvPr id="370" name="n_2aveValue【公営住宅】&#10;一人当たり面積"/>
        <xdr:cNvSpPr txBox="1"/>
      </xdr:nvSpPr>
      <xdr:spPr>
        <a:xfrm>
          <a:off x="8515427" y="14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109541</xdr:rowOff>
    </xdr:from>
    <xdr:ext cx="469744" cy="259045"/>
    <xdr:sp macro="" textlink="">
      <xdr:nvSpPr>
        <xdr:cNvPr id="371" name="n_3aveValue【公営住宅】&#10;一人当たり面積"/>
        <xdr:cNvSpPr txBox="1"/>
      </xdr:nvSpPr>
      <xdr:spPr>
        <a:xfrm>
          <a:off x="7626427" y="1416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100855</xdr:rowOff>
    </xdr:from>
    <xdr:ext cx="469744" cy="259045"/>
    <xdr:sp macro="" textlink="">
      <xdr:nvSpPr>
        <xdr:cNvPr id="372" name="n_4aveValue【公営住宅】&#10;一人当たり面積"/>
        <xdr:cNvSpPr txBox="1"/>
      </xdr:nvSpPr>
      <xdr:spPr>
        <a:xfrm>
          <a:off x="6737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169639</xdr:rowOff>
    </xdr:from>
    <xdr:ext cx="469744" cy="259045"/>
    <xdr:sp macro="" textlink="">
      <xdr:nvSpPr>
        <xdr:cNvPr id="373" name="n_1mainValue【公営住宅】&#10;一人当たり面積"/>
        <xdr:cNvSpPr txBox="1"/>
      </xdr:nvSpPr>
      <xdr:spPr>
        <a:xfrm>
          <a:off x="9391727" y="1474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168724</xdr:rowOff>
    </xdr:from>
    <xdr:ext cx="469744" cy="259045"/>
    <xdr:sp macro="" textlink="">
      <xdr:nvSpPr>
        <xdr:cNvPr id="374" name="n_2mainValue【公営住宅】&#10;一人当たり面積"/>
        <xdr:cNvSpPr txBox="1"/>
      </xdr:nvSpPr>
      <xdr:spPr>
        <a:xfrm>
          <a:off x="85154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167352</xdr:rowOff>
    </xdr:from>
    <xdr:ext cx="469744" cy="259045"/>
    <xdr:sp macro="" textlink="">
      <xdr:nvSpPr>
        <xdr:cNvPr id="375" name="n_3mainValue【公営住宅】&#10;一人当たり面積"/>
        <xdr:cNvSpPr txBox="1"/>
      </xdr:nvSpPr>
      <xdr:spPr>
        <a:xfrm>
          <a:off x="7626427" y="1474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152264</xdr:rowOff>
    </xdr:from>
    <xdr:ext cx="469744" cy="259045"/>
    <xdr:sp macro="" textlink="">
      <xdr:nvSpPr>
        <xdr:cNvPr id="376" name="n_4mainValue【公営住宅】&#10;一人当たり面積"/>
        <xdr:cNvSpPr txBox="1"/>
      </xdr:nvSpPr>
      <xdr:spPr>
        <a:xfrm>
          <a:off x="6737427" y="1472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8" name="直線コネクタ 38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89" name="テキスト ボックス 388"/>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0" name="直線コネクタ 38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1" name="テキスト ボックス 39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2" name="直線コネクタ 39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3" name="テキスト ボックス 39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4" name="直線コネクタ 39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5" name="テキスト ボックス 39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7" name="テキスト ボックス 39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9906</xdr:rowOff>
    </xdr:from>
    <xdr:to>
      <xdr:col>24</xdr:col>
      <xdr:colOff>62865</xdr:colOff>
      <xdr:row>107</xdr:row>
      <xdr:rowOff>135637</xdr:rowOff>
    </xdr:to>
    <xdr:cxnSp macro="">
      <xdr:nvCxnSpPr>
        <xdr:cNvPr id="399" name="直線コネクタ 398"/>
        <xdr:cNvCxnSpPr/>
      </xdr:nvCxnSpPr>
      <xdr:spPr>
        <a:xfrm flipV="1">
          <a:off x="4634865" y="17326356"/>
          <a:ext cx="0" cy="115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139464</xdr:rowOff>
    </xdr:from>
    <xdr:ext cx="405111" cy="259045"/>
    <xdr:sp macro="" textlink="">
      <xdr:nvSpPr>
        <xdr:cNvPr id="400" name="【港湾・漁港】&#10;有形固定資産減価償却率最小値テキスト"/>
        <xdr:cNvSpPr txBox="1"/>
      </xdr:nvSpPr>
      <xdr:spPr>
        <a:xfrm>
          <a:off x="4673600" y="1848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135637</xdr:rowOff>
    </xdr:from>
    <xdr:to>
      <xdr:col>24</xdr:col>
      <xdr:colOff>152400</xdr:colOff>
      <xdr:row>107</xdr:row>
      <xdr:rowOff>135637</xdr:rowOff>
    </xdr:to>
    <xdr:cxnSp macro="">
      <xdr:nvCxnSpPr>
        <xdr:cNvPr id="401" name="直線コネクタ 400"/>
        <xdr:cNvCxnSpPr/>
      </xdr:nvCxnSpPr>
      <xdr:spPr>
        <a:xfrm>
          <a:off x="4546600" y="184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128033</xdr:rowOff>
    </xdr:from>
    <xdr:ext cx="405111" cy="259045"/>
    <xdr:sp macro="" textlink="">
      <xdr:nvSpPr>
        <xdr:cNvPr id="402" name="【港湾・漁港】&#10;有形固定資産減価償却率最大値テキスト"/>
        <xdr:cNvSpPr txBox="1"/>
      </xdr:nvSpPr>
      <xdr:spPr>
        <a:xfrm>
          <a:off x="46736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9906</xdr:rowOff>
    </xdr:from>
    <xdr:to>
      <xdr:col>24</xdr:col>
      <xdr:colOff>152400</xdr:colOff>
      <xdr:row>101</xdr:row>
      <xdr:rowOff>9906</xdr:rowOff>
    </xdr:to>
    <xdr:cxnSp macro="">
      <xdr:nvCxnSpPr>
        <xdr:cNvPr id="403" name="直線コネクタ 402"/>
        <xdr:cNvCxnSpPr/>
      </xdr:nvCxnSpPr>
      <xdr:spPr>
        <a:xfrm>
          <a:off x="4546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72407</xdr:rowOff>
    </xdr:from>
    <xdr:ext cx="405111" cy="259045"/>
    <xdr:sp macro="" textlink="">
      <xdr:nvSpPr>
        <xdr:cNvPr id="404" name="【港湾・漁港】&#10;有形固定資産減価償却率平均値テキスト"/>
        <xdr:cNvSpPr txBox="1"/>
      </xdr:nvSpPr>
      <xdr:spPr>
        <a:xfrm>
          <a:off x="4673600" y="1790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05" name="フローチャート: 判断 404"/>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25400</xdr:rowOff>
    </xdr:from>
    <xdr:to>
      <xdr:col>20</xdr:col>
      <xdr:colOff>38100</xdr:colOff>
      <xdr:row>104</xdr:row>
      <xdr:rowOff>127000</xdr:rowOff>
    </xdr:to>
    <xdr:sp macro="" textlink="">
      <xdr:nvSpPr>
        <xdr:cNvPr id="406" name="フローチャート: 判断 405"/>
        <xdr:cNvSpPr/>
      </xdr:nvSpPr>
      <xdr:spPr>
        <a:xfrm>
          <a:off x="3746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160274</xdr:rowOff>
    </xdr:from>
    <xdr:to>
      <xdr:col>15</xdr:col>
      <xdr:colOff>101600</xdr:colOff>
      <xdr:row>103</xdr:row>
      <xdr:rowOff>90424</xdr:rowOff>
    </xdr:to>
    <xdr:sp macro="" textlink="">
      <xdr:nvSpPr>
        <xdr:cNvPr id="407" name="フローチャート: 判断 406"/>
        <xdr:cNvSpPr/>
      </xdr:nvSpPr>
      <xdr:spPr>
        <a:xfrm>
          <a:off x="2857500" y="176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121413</xdr:rowOff>
    </xdr:from>
    <xdr:to>
      <xdr:col>10</xdr:col>
      <xdr:colOff>165100</xdr:colOff>
      <xdr:row>103</xdr:row>
      <xdr:rowOff>51563</xdr:rowOff>
    </xdr:to>
    <xdr:sp macro="" textlink="">
      <xdr:nvSpPr>
        <xdr:cNvPr id="408" name="フローチャート: 判断 407"/>
        <xdr:cNvSpPr/>
      </xdr:nvSpPr>
      <xdr:spPr>
        <a:xfrm>
          <a:off x="1968500" y="1760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100837</xdr:rowOff>
    </xdr:from>
    <xdr:to>
      <xdr:col>6</xdr:col>
      <xdr:colOff>38100</xdr:colOff>
      <xdr:row>103</xdr:row>
      <xdr:rowOff>30987</xdr:rowOff>
    </xdr:to>
    <xdr:sp macro="" textlink="">
      <xdr:nvSpPr>
        <xdr:cNvPr id="409" name="フローチャート: 判断 408"/>
        <xdr:cNvSpPr/>
      </xdr:nvSpPr>
      <xdr:spPr>
        <a:xfrm>
          <a:off x="1079500" y="1758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61976</xdr:rowOff>
    </xdr:from>
    <xdr:to>
      <xdr:col>24</xdr:col>
      <xdr:colOff>114300</xdr:colOff>
      <xdr:row>102</xdr:row>
      <xdr:rowOff>163576</xdr:rowOff>
    </xdr:to>
    <xdr:sp macro="" textlink="">
      <xdr:nvSpPr>
        <xdr:cNvPr id="415" name="楕円 414"/>
        <xdr:cNvSpPr/>
      </xdr:nvSpPr>
      <xdr:spPr>
        <a:xfrm>
          <a:off x="4584700" y="1754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84853</xdr:rowOff>
    </xdr:from>
    <xdr:ext cx="405111" cy="259045"/>
    <xdr:sp macro="" textlink="">
      <xdr:nvSpPr>
        <xdr:cNvPr id="416" name="【港湾・漁港】&#10;有形固定資産減価償却率該当値テキスト"/>
        <xdr:cNvSpPr txBox="1"/>
      </xdr:nvSpPr>
      <xdr:spPr>
        <a:xfrm>
          <a:off x="4673600" y="1740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23113</xdr:rowOff>
    </xdr:from>
    <xdr:to>
      <xdr:col>20</xdr:col>
      <xdr:colOff>38100</xdr:colOff>
      <xdr:row>102</xdr:row>
      <xdr:rowOff>124713</xdr:rowOff>
    </xdr:to>
    <xdr:sp macro="" textlink="">
      <xdr:nvSpPr>
        <xdr:cNvPr id="417" name="楕円 416"/>
        <xdr:cNvSpPr/>
      </xdr:nvSpPr>
      <xdr:spPr>
        <a:xfrm>
          <a:off x="3746500" y="1751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73913</xdr:rowOff>
    </xdr:from>
    <xdr:to>
      <xdr:col>24</xdr:col>
      <xdr:colOff>63500</xdr:colOff>
      <xdr:row>102</xdr:row>
      <xdr:rowOff>112776</xdr:rowOff>
    </xdr:to>
    <xdr:cxnSp macro="">
      <xdr:nvCxnSpPr>
        <xdr:cNvPr id="418" name="直線コネクタ 417"/>
        <xdr:cNvCxnSpPr/>
      </xdr:nvCxnSpPr>
      <xdr:spPr>
        <a:xfrm>
          <a:off x="3797300" y="17561813"/>
          <a:ext cx="8382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160274</xdr:rowOff>
    </xdr:from>
    <xdr:to>
      <xdr:col>15</xdr:col>
      <xdr:colOff>101600</xdr:colOff>
      <xdr:row>102</xdr:row>
      <xdr:rowOff>90424</xdr:rowOff>
    </xdr:to>
    <xdr:sp macro="" textlink="">
      <xdr:nvSpPr>
        <xdr:cNvPr id="419" name="楕円 418"/>
        <xdr:cNvSpPr/>
      </xdr:nvSpPr>
      <xdr:spPr>
        <a:xfrm>
          <a:off x="2857500" y="174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39624</xdr:rowOff>
    </xdr:from>
    <xdr:to>
      <xdr:col>19</xdr:col>
      <xdr:colOff>177800</xdr:colOff>
      <xdr:row>102</xdr:row>
      <xdr:rowOff>73913</xdr:rowOff>
    </xdr:to>
    <xdr:cxnSp macro="">
      <xdr:nvCxnSpPr>
        <xdr:cNvPr id="420" name="直線コネクタ 419"/>
        <xdr:cNvCxnSpPr/>
      </xdr:nvCxnSpPr>
      <xdr:spPr>
        <a:xfrm>
          <a:off x="2908300" y="17527524"/>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125985</xdr:rowOff>
    </xdr:from>
    <xdr:to>
      <xdr:col>10</xdr:col>
      <xdr:colOff>165100</xdr:colOff>
      <xdr:row>102</xdr:row>
      <xdr:rowOff>56135</xdr:rowOff>
    </xdr:to>
    <xdr:sp macro="" textlink="">
      <xdr:nvSpPr>
        <xdr:cNvPr id="421" name="楕円 420"/>
        <xdr:cNvSpPr/>
      </xdr:nvSpPr>
      <xdr:spPr>
        <a:xfrm>
          <a:off x="1968500" y="174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5335</xdr:rowOff>
    </xdr:from>
    <xdr:to>
      <xdr:col>15</xdr:col>
      <xdr:colOff>50800</xdr:colOff>
      <xdr:row>102</xdr:row>
      <xdr:rowOff>39624</xdr:rowOff>
    </xdr:to>
    <xdr:cxnSp macro="">
      <xdr:nvCxnSpPr>
        <xdr:cNvPr id="422" name="直線コネクタ 421"/>
        <xdr:cNvCxnSpPr/>
      </xdr:nvCxnSpPr>
      <xdr:spPr>
        <a:xfrm>
          <a:off x="2019300" y="1749323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91694</xdr:rowOff>
    </xdr:from>
    <xdr:to>
      <xdr:col>6</xdr:col>
      <xdr:colOff>38100</xdr:colOff>
      <xdr:row>102</xdr:row>
      <xdr:rowOff>21844</xdr:rowOff>
    </xdr:to>
    <xdr:sp macro="" textlink="">
      <xdr:nvSpPr>
        <xdr:cNvPr id="423" name="楕円 422"/>
        <xdr:cNvSpPr/>
      </xdr:nvSpPr>
      <xdr:spPr>
        <a:xfrm>
          <a:off x="1079500" y="1740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142494</xdr:rowOff>
    </xdr:from>
    <xdr:to>
      <xdr:col>10</xdr:col>
      <xdr:colOff>114300</xdr:colOff>
      <xdr:row>102</xdr:row>
      <xdr:rowOff>5335</xdr:rowOff>
    </xdr:to>
    <xdr:cxnSp macro="">
      <xdr:nvCxnSpPr>
        <xdr:cNvPr id="424" name="直線コネクタ 423"/>
        <xdr:cNvCxnSpPr/>
      </xdr:nvCxnSpPr>
      <xdr:spPr>
        <a:xfrm>
          <a:off x="1130300" y="1745894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118127</xdr:rowOff>
    </xdr:from>
    <xdr:ext cx="405111" cy="259045"/>
    <xdr:sp macro="" textlink="">
      <xdr:nvSpPr>
        <xdr:cNvPr id="425" name="n_1aveValue【港湾・漁港】&#10;有形固定資産減価償却率"/>
        <xdr:cNvSpPr txBox="1"/>
      </xdr:nvSpPr>
      <xdr:spPr>
        <a:xfrm>
          <a:off x="35820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81551</xdr:rowOff>
    </xdr:from>
    <xdr:ext cx="405111" cy="259045"/>
    <xdr:sp macro="" textlink="">
      <xdr:nvSpPr>
        <xdr:cNvPr id="426" name="n_2aveValue【港湾・漁港】&#10;有形固定資産減価償却率"/>
        <xdr:cNvSpPr txBox="1"/>
      </xdr:nvSpPr>
      <xdr:spPr>
        <a:xfrm>
          <a:off x="2705744" y="1774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42690</xdr:rowOff>
    </xdr:from>
    <xdr:ext cx="405111" cy="259045"/>
    <xdr:sp macro="" textlink="">
      <xdr:nvSpPr>
        <xdr:cNvPr id="427" name="n_3aveValue【港湾・漁港】&#10;有形固定資産減価償却率"/>
        <xdr:cNvSpPr txBox="1"/>
      </xdr:nvSpPr>
      <xdr:spPr>
        <a:xfrm>
          <a:off x="1816744" y="1770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22114</xdr:rowOff>
    </xdr:from>
    <xdr:ext cx="405111" cy="259045"/>
    <xdr:sp macro="" textlink="">
      <xdr:nvSpPr>
        <xdr:cNvPr id="428" name="n_4aveValue【港湾・漁港】&#10;有形固定資産減価償却率"/>
        <xdr:cNvSpPr txBox="1"/>
      </xdr:nvSpPr>
      <xdr:spPr>
        <a:xfrm>
          <a:off x="927744" y="17681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141240</xdr:rowOff>
    </xdr:from>
    <xdr:ext cx="405111" cy="259045"/>
    <xdr:sp macro="" textlink="">
      <xdr:nvSpPr>
        <xdr:cNvPr id="429" name="n_1mainValue【港湾・漁港】&#10;有形固定資産減価償却率"/>
        <xdr:cNvSpPr txBox="1"/>
      </xdr:nvSpPr>
      <xdr:spPr>
        <a:xfrm>
          <a:off x="3582044" y="1728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106951</xdr:rowOff>
    </xdr:from>
    <xdr:ext cx="405111" cy="259045"/>
    <xdr:sp macro="" textlink="">
      <xdr:nvSpPr>
        <xdr:cNvPr id="430" name="n_2mainValue【港湾・漁港】&#10;有形固定資産減価償却率"/>
        <xdr:cNvSpPr txBox="1"/>
      </xdr:nvSpPr>
      <xdr:spPr>
        <a:xfrm>
          <a:off x="2705744" y="1725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72662</xdr:rowOff>
    </xdr:from>
    <xdr:ext cx="405111" cy="259045"/>
    <xdr:sp macro="" textlink="">
      <xdr:nvSpPr>
        <xdr:cNvPr id="431" name="n_3mainValue【港湾・漁港】&#10;有形固定資産減価償却率"/>
        <xdr:cNvSpPr txBox="1"/>
      </xdr:nvSpPr>
      <xdr:spPr>
        <a:xfrm>
          <a:off x="1816744" y="1721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38371</xdr:rowOff>
    </xdr:from>
    <xdr:ext cx="405111" cy="259045"/>
    <xdr:sp macro="" textlink="">
      <xdr:nvSpPr>
        <xdr:cNvPr id="432" name="n_4mainValue【港湾・漁港】&#10;有形固定資産減価償却率"/>
        <xdr:cNvSpPr txBox="1"/>
      </xdr:nvSpPr>
      <xdr:spPr>
        <a:xfrm>
          <a:off x="927744" y="1718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3" name="直線コネクタ 442"/>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4" name="テキスト ボックス 443"/>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5" name="直線コネクタ 44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46" name="テキスト ボックス 445"/>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7" name="直線コネクタ 446"/>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48" name="テキスト ボックス 447"/>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0" name="テキスト ボックス 44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118244</xdr:rowOff>
    </xdr:from>
    <xdr:to>
      <xdr:col>54</xdr:col>
      <xdr:colOff>189865</xdr:colOff>
      <xdr:row>107</xdr:row>
      <xdr:rowOff>126287</xdr:rowOff>
    </xdr:to>
    <xdr:cxnSp macro="">
      <xdr:nvCxnSpPr>
        <xdr:cNvPr id="452" name="直線コネクタ 451"/>
        <xdr:cNvCxnSpPr/>
      </xdr:nvCxnSpPr>
      <xdr:spPr>
        <a:xfrm flipV="1">
          <a:off x="10476865" y="17263244"/>
          <a:ext cx="0" cy="1208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130114</xdr:rowOff>
    </xdr:from>
    <xdr:ext cx="534377" cy="259045"/>
    <xdr:sp macro="" textlink="">
      <xdr:nvSpPr>
        <xdr:cNvPr id="453" name="【港湾・漁港】&#10;一人当たり有形固定資産（償却資産）額最小値テキスト"/>
        <xdr:cNvSpPr txBox="1"/>
      </xdr:nvSpPr>
      <xdr:spPr>
        <a:xfrm>
          <a:off x="10515600" y="1847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126287</xdr:rowOff>
    </xdr:from>
    <xdr:to>
      <xdr:col>55</xdr:col>
      <xdr:colOff>88900</xdr:colOff>
      <xdr:row>107</xdr:row>
      <xdr:rowOff>126287</xdr:rowOff>
    </xdr:to>
    <xdr:cxnSp macro="">
      <xdr:nvCxnSpPr>
        <xdr:cNvPr id="454" name="直線コネクタ 453"/>
        <xdr:cNvCxnSpPr/>
      </xdr:nvCxnSpPr>
      <xdr:spPr>
        <a:xfrm>
          <a:off x="10388600" y="1847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64921</xdr:rowOff>
    </xdr:from>
    <xdr:ext cx="690189" cy="259045"/>
    <xdr:sp macro="" textlink="">
      <xdr:nvSpPr>
        <xdr:cNvPr id="455" name="【港湾・漁港】&#10;一人当たり有形固定資産（償却資産）額最大値テキスト"/>
        <xdr:cNvSpPr txBox="1"/>
      </xdr:nvSpPr>
      <xdr:spPr>
        <a:xfrm>
          <a:off x="10515600" y="170384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118244</xdr:rowOff>
    </xdr:from>
    <xdr:to>
      <xdr:col>55</xdr:col>
      <xdr:colOff>88900</xdr:colOff>
      <xdr:row>100</xdr:row>
      <xdr:rowOff>118244</xdr:rowOff>
    </xdr:to>
    <xdr:cxnSp macro="">
      <xdr:nvCxnSpPr>
        <xdr:cNvPr id="456" name="直線コネクタ 455"/>
        <xdr:cNvCxnSpPr/>
      </xdr:nvCxnSpPr>
      <xdr:spPr>
        <a:xfrm>
          <a:off x="10388600" y="172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71438</xdr:rowOff>
    </xdr:from>
    <xdr:ext cx="599010" cy="259045"/>
    <xdr:sp macro="" textlink="">
      <xdr:nvSpPr>
        <xdr:cNvPr id="457" name="【港湾・漁港】&#10;一人当たり有形固定資産（償却資産）額平均値テキスト"/>
        <xdr:cNvSpPr txBox="1"/>
      </xdr:nvSpPr>
      <xdr:spPr>
        <a:xfrm>
          <a:off x="10515600" y="180736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48561</xdr:rowOff>
    </xdr:from>
    <xdr:to>
      <xdr:col>55</xdr:col>
      <xdr:colOff>50800</xdr:colOff>
      <xdr:row>106</xdr:row>
      <xdr:rowOff>150161</xdr:rowOff>
    </xdr:to>
    <xdr:sp macro="" textlink="">
      <xdr:nvSpPr>
        <xdr:cNvPr id="458" name="フローチャート: 判断 457"/>
        <xdr:cNvSpPr/>
      </xdr:nvSpPr>
      <xdr:spPr>
        <a:xfrm>
          <a:off x="10426700" y="1822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65477</xdr:rowOff>
    </xdr:from>
    <xdr:to>
      <xdr:col>50</xdr:col>
      <xdr:colOff>165100</xdr:colOff>
      <xdr:row>106</xdr:row>
      <xdr:rowOff>167077</xdr:rowOff>
    </xdr:to>
    <xdr:sp macro="" textlink="">
      <xdr:nvSpPr>
        <xdr:cNvPr id="459" name="フローチャート: 判断 458"/>
        <xdr:cNvSpPr/>
      </xdr:nvSpPr>
      <xdr:spPr>
        <a:xfrm>
          <a:off x="9588500" y="1823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42453</xdr:rowOff>
    </xdr:from>
    <xdr:to>
      <xdr:col>46</xdr:col>
      <xdr:colOff>38100</xdr:colOff>
      <xdr:row>106</xdr:row>
      <xdr:rowOff>144053</xdr:rowOff>
    </xdr:to>
    <xdr:sp macro="" textlink="">
      <xdr:nvSpPr>
        <xdr:cNvPr id="460" name="フローチャート: 判断 459"/>
        <xdr:cNvSpPr/>
      </xdr:nvSpPr>
      <xdr:spPr>
        <a:xfrm>
          <a:off x="8699500" y="182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45214</xdr:rowOff>
    </xdr:from>
    <xdr:to>
      <xdr:col>41</xdr:col>
      <xdr:colOff>101600</xdr:colOff>
      <xdr:row>106</xdr:row>
      <xdr:rowOff>146814</xdr:rowOff>
    </xdr:to>
    <xdr:sp macro="" textlink="">
      <xdr:nvSpPr>
        <xdr:cNvPr id="461" name="フローチャート: 判断 460"/>
        <xdr:cNvSpPr/>
      </xdr:nvSpPr>
      <xdr:spPr>
        <a:xfrm>
          <a:off x="7810500" y="1821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29415</xdr:rowOff>
    </xdr:from>
    <xdr:to>
      <xdr:col>36</xdr:col>
      <xdr:colOff>165100</xdr:colOff>
      <xdr:row>106</xdr:row>
      <xdr:rowOff>131015</xdr:rowOff>
    </xdr:to>
    <xdr:sp macro="" textlink="">
      <xdr:nvSpPr>
        <xdr:cNvPr id="462" name="フローチャート: 判断 461"/>
        <xdr:cNvSpPr/>
      </xdr:nvSpPr>
      <xdr:spPr>
        <a:xfrm>
          <a:off x="6921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17173</xdr:rowOff>
    </xdr:from>
    <xdr:to>
      <xdr:col>55</xdr:col>
      <xdr:colOff>50800</xdr:colOff>
      <xdr:row>107</xdr:row>
      <xdr:rowOff>118773</xdr:rowOff>
    </xdr:to>
    <xdr:sp macro="" textlink="">
      <xdr:nvSpPr>
        <xdr:cNvPr id="468" name="楕円 467"/>
        <xdr:cNvSpPr/>
      </xdr:nvSpPr>
      <xdr:spPr>
        <a:xfrm>
          <a:off x="10426700" y="1836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103550</xdr:rowOff>
    </xdr:from>
    <xdr:ext cx="599010" cy="259045"/>
    <xdr:sp macro="" textlink="">
      <xdr:nvSpPr>
        <xdr:cNvPr id="469" name="【港湾・漁港】&#10;一人当たり有形固定資産（償却資産）額該当値テキスト"/>
        <xdr:cNvSpPr txBox="1"/>
      </xdr:nvSpPr>
      <xdr:spPr>
        <a:xfrm>
          <a:off x="10515600" y="182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16832</xdr:rowOff>
    </xdr:from>
    <xdr:to>
      <xdr:col>50</xdr:col>
      <xdr:colOff>165100</xdr:colOff>
      <xdr:row>107</xdr:row>
      <xdr:rowOff>118432</xdr:rowOff>
    </xdr:to>
    <xdr:sp macro="" textlink="">
      <xdr:nvSpPr>
        <xdr:cNvPr id="470" name="楕円 469"/>
        <xdr:cNvSpPr/>
      </xdr:nvSpPr>
      <xdr:spPr>
        <a:xfrm>
          <a:off x="9588500" y="1836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67632</xdr:rowOff>
    </xdr:from>
    <xdr:to>
      <xdr:col>55</xdr:col>
      <xdr:colOff>0</xdr:colOff>
      <xdr:row>107</xdr:row>
      <xdr:rowOff>67973</xdr:rowOff>
    </xdr:to>
    <xdr:cxnSp macro="">
      <xdr:nvCxnSpPr>
        <xdr:cNvPr id="471" name="直線コネクタ 470"/>
        <xdr:cNvCxnSpPr/>
      </xdr:nvCxnSpPr>
      <xdr:spPr>
        <a:xfrm>
          <a:off x="9639300" y="18412782"/>
          <a:ext cx="838200" cy="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16632</xdr:rowOff>
    </xdr:from>
    <xdr:to>
      <xdr:col>46</xdr:col>
      <xdr:colOff>38100</xdr:colOff>
      <xdr:row>107</xdr:row>
      <xdr:rowOff>118232</xdr:rowOff>
    </xdr:to>
    <xdr:sp macro="" textlink="">
      <xdr:nvSpPr>
        <xdr:cNvPr id="472" name="楕円 471"/>
        <xdr:cNvSpPr/>
      </xdr:nvSpPr>
      <xdr:spPr>
        <a:xfrm>
          <a:off x="8699500" y="1836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67432</xdr:rowOff>
    </xdr:from>
    <xdr:to>
      <xdr:col>50</xdr:col>
      <xdr:colOff>114300</xdr:colOff>
      <xdr:row>107</xdr:row>
      <xdr:rowOff>67632</xdr:rowOff>
    </xdr:to>
    <xdr:cxnSp macro="">
      <xdr:nvCxnSpPr>
        <xdr:cNvPr id="473" name="直線コネクタ 472"/>
        <xdr:cNvCxnSpPr/>
      </xdr:nvCxnSpPr>
      <xdr:spPr>
        <a:xfrm>
          <a:off x="8750300" y="18412582"/>
          <a:ext cx="8890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16754</xdr:rowOff>
    </xdr:from>
    <xdr:to>
      <xdr:col>41</xdr:col>
      <xdr:colOff>101600</xdr:colOff>
      <xdr:row>107</xdr:row>
      <xdr:rowOff>118354</xdr:rowOff>
    </xdr:to>
    <xdr:sp macro="" textlink="">
      <xdr:nvSpPr>
        <xdr:cNvPr id="474" name="楕円 473"/>
        <xdr:cNvSpPr/>
      </xdr:nvSpPr>
      <xdr:spPr>
        <a:xfrm>
          <a:off x="7810500" y="1836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67432</xdr:rowOff>
    </xdr:from>
    <xdr:to>
      <xdr:col>45</xdr:col>
      <xdr:colOff>177800</xdr:colOff>
      <xdr:row>107</xdr:row>
      <xdr:rowOff>67554</xdr:rowOff>
    </xdr:to>
    <xdr:cxnSp macro="">
      <xdr:nvCxnSpPr>
        <xdr:cNvPr id="475" name="直線コネクタ 474"/>
        <xdr:cNvCxnSpPr/>
      </xdr:nvCxnSpPr>
      <xdr:spPr>
        <a:xfrm flipV="1">
          <a:off x="7861300" y="18412582"/>
          <a:ext cx="8890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16287</xdr:rowOff>
    </xdr:from>
    <xdr:to>
      <xdr:col>36</xdr:col>
      <xdr:colOff>165100</xdr:colOff>
      <xdr:row>107</xdr:row>
      <xdr:rowOff>117887</xdr:rowOff>
    </xdr:to>
    <xdr:sp macro="" textlink="">
      <xdr:nvSpPr>
        <xdr:cNvPr id="476" name="楕円 475"/>
        <xdr:cNvSpPr/>
      </xdr:nvSpPr>
      <xdr:spPr>
        <a:xfrm>
          <a:off x="6921500" y="1836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67087</xdr:rowOff>
    </xdr:from>
    <xdr:to>
      <xdr:col>41</xdr:col>
      <xdr:colOff>50800</xdr:colOff>
      <xdr:row>107</xdr:row>
      <xdr:rowOff>67554</xdr:rowOff>
    </xdr:to>
    <xdr:cxnSp macro="">
      <xdr:nvCxnSpPr>
        <xdr:cNvPr id="477" name="直線コネクタ 476"/>
        <xdr:cNvCxnSpPr/>
      </xdr:nvCxnSpPr>
      <xdr:spPr>
        <a:xfrm>
          <a:off x="6972300" y="18412237"/>
          <a:ext cx="889000" cy="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12154</xdr:rowOff>
    </xdr:from>
    <xdr:ext cx="599010" cy="259045"/>
    <xdr:sp macro="" textlink="">
      <xdr:nvSpPr>
        <xdr:cNvPr id="478" name="n_1aveValue【港湾・漁港】&#10;一人当たり有形固定資産（償却資産）額"/>
        <xdr:cNvSpPr txBox="1"/>
      </xdr:nvSpPr>
      <xdr:spPr>
        <a:xfrm>
          <a:off x="9327095" y="1801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160580</xdr:rowOff>
    </xdr:from>
    <xdr:ext cx="599010" cy="259045"/>
    <xdr:sp macro="" textlink="">
      <xdr:nvSpPr>
        <xdr:cNvPr id="479" name="n_2aveValue【港湾・漁港】&#10;一人当たり有形固定資産（償却資産）額"/>
        <xdr:cNvSpPr txBox="1"/>
      </xdr:nvSpPr>
      <xdr:spPr>
        <a:xfrm>
          <a:off x="8450795" y="1799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163341</xdr:rowOff>
    </xdr:from>
    <xdr:ext cx="599010" cy="259045"/>
    <xdr:sp macro="" textlink="">
      <xdr:nvSpPr>
        <xdr:cNvPr id="480" name="n_3aveValue【港湾・漁港】&#10;一人当たり有形固定資産（償却資産）額"/>
        <xdr:cNvSpPr txBox="1"/>
      </xdr:nvSpPr>
      <xdr:spPr>
        <a:xfrm>
          <a:off x="7561795" y="1799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147542</xdr:rowOff>
    </xdr:from>
    <xdr:ext cx="599010" cy="259045"/>
    <xdr:sp macro="" textlink="">
      <xdr:nvSpPr>
        <xdr:cNvPr id="481" name="n_4aveValue【港湾・漁港】&#10;一人当たり有形固定資産（償却資産）額"/>
        <xdr:cNvSpPr txBox="1"/>
      </xdr:nvSpPr>
      <xdr:spPr>
        <a:xfrm>
          <a:off x="66727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109559</xdr:rowOff>
    </xdr:from>
    <xdr:ext cx="599010" cy="259045"/>
    <xdr:sp macro="" textlink="">
      <xdr:nvSpPr>
        <xdr:cNvPr id="482" name="n_1mainValue【港湾・漁港】&#10;一人当たり有形固定資産（償却資産）額"/>
        <xdr:cNvSpPr txBox="1"/>
      </xdr:nvSpPr>
      <xdr:spPr>
        <a:xfrm>
          <a:off x="9327095" y="1845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109359</xdr:rowOff>
    </xdr:from>
    <xdr:ext cx="599010" cy="259045"/>
    <xdr:sp macro="" textlink="">
      <xdr:nvSpPr>
        <xdr:cNvPr id="483" name="n_2mainValue【港湾・漁港】&#10;一人当たり有形固定資産（償却資産）額"/>
        <xdr:cNvSpPr txBox="1"/>
      </xdr:nvSpPr>
      <xdr:spPr>
        <a:xfrm>
          <a:off x="8450795" y="18454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109481</xdr:rowOff>
    </xdr:from>
    <xdr:ext cx="599010" cy="259045"/>
    <xdr:sp macro="" textlink="">
      <xdr:nvSpPr>
        <xdr:cNvPr id="484" name="n_3mainValue【港湾・漁港】&#10;一人当たり有形固定資産（償却資産）額"/>
        <xdr:cNvSpPr txBox="1"/>
      </xdr:nvSpPr>
      <xdr:spPr>
        <a:xfrm>
          <a:off x="7561795" y="1845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109014</xdr:rowOff>
    </xdr:from>
    <xdr:ext cx="599010" cy="259045"/>
    <xdr:sp macro="" textlink="">
      <xdr:nvSpPr>
        <xdr:cNvPr id="485" name="n_4mainValue【港湾・漁港】&#10;一人当たり有形固定資産（償却資産）額"/>
        <xdr:cNvSpPr txBox="1"/>
      </xdr:nvSpPr>
      <xdr:spPr>
        <a:xfrm>
          <a:off x="6672795" y="1845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4" name="正方形/長方形 4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5" name="正方形/長方形 4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6" name="正方形/長方形 4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7" name="正方形/長方形 4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8" name="正方形/長方形 4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9" name="正方形/長方形 4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0" name="正方形/長方形 4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1" name="正方形/長方形 50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3" name="直線コネクタ 5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4" name="テキスト ボックス 51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5" name="直線コネクタ 5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6" name="テキスト ボックス 5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7" name="直線コネクタ 5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8" name="テキスト ボックス 5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9" name="直線コネクタ 5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0" name="テキスト ボックス 5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1" name="直線コネクタ 5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2" name="テキスト ボックス 5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3" name="直線コネクタ 5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4" name="テキスト ボックス 52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527" name="直線コネクタ 526"/>
        <xdr:cNvCxnSpPr/>
      </xdr:nvCxnSpPr>
      <xdr:spPr>
        <a:xfrm flipV="1">
          <a:off x="16318864" y="9677944"/>
          <a:ext cx="0" cy="121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528" name="【学校施設】&#10;有形固定資産減価償却率最小値テキスト"/>
        <xdr:cNvSpPr txBox="1"/>
      </xdr:nvSpPr>
      <xdr:spPr>
        <a:xfrm>
          <a:off x="16357600" y="1089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529" name="直線コネクタ 528"/>
        <xdr:cNvCxnSpPr/>
      </xdr:nvCxnSpPr>
      <xdr:spPr>
        <a:xfrm>
          <a:off x="16230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0" name="【学校施設】&#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31" name="直線コネクタ 530"/>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146793</xdr:rowOff>
    </xdr:from>
    <xdr:ext cx="405111" cy="259045"/>
    <xdr:sp macro="" textlink="">
      <xdr:nvSpPr>
        <xdr:cNvPr id="532" name="【学校施設】&#10;有形固定資産減価償却率平均値テキスト"/>
        <xdr:cNvSpPr txBox="1"/>
      </xdr:nvSpPr>
      <xdr:spPr>
        <a:xfrm>
          <a:off x="16357600" y="1026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533" name="フローチャート: 判断 532"/>
        <xdr:cNvSpPr/>
      </xdr:nvSpPr>
      <xdr:spPr>
        <a:xfrm>
          <a:off x="162687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534" name="フローチャート: 判断 533"/>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87993</xdr:rowOff>
    </xdr:from>
    <xdr:to>
      <xdr:col>76</xdr:col>
      <xdr:colOff>165100</xdr:colOff>
      <xdr:row>61</xdr:row>
      <xdr:rowOff>18143</xdr:rowOff>
    </xdr:to>
    <xdr:sp macro="" textlink="">
      <xdr:nvSpPr>
        <xdr:cNvPr id="535" name="フローチャート: 判断 534"/>
        <xdr:cNvSpPr/>
      </xdr:nvSpPr>
      <xdr:spPr>
        <a:xfrm>
          <a:off x="14541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83094</xdr:rowOff>
    </xdr:from>
    <xdr:to>
      <xdr:col>72</xdr:col>
      <xdr:colOff>38100</xdr:colOff>
      <xdr:row>61</xdr:row>
      <xdr:rowOff>13244</xdr:rowOff>
    </xdr:to>
    <xdr:sp macro="" textlink="">
      <xdr:nvSpPr>
        <xdr:cNvPr id="536" name="フローチャート: 判断 535"/>
        <xdr:cNvSpPr/>
      </xdr:nvSpPr>
      <xdr:spPr>
        <a:xfrm>
          <a:off x="13652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70031</xdr:rowOff>
    </xdr:from>
    <xdr:to>
      <xdr:col>67</xdr:col>
      <xdr:colOff>101600</xdr:colOff>
      <xdr:row>61</xdr:row>
      <xdr:rowOff>181</xdr:rowOff>
    </xdr:to>
    <xdr:sp macro="" textlink="">
      <xdr:nvSpPr>
        <xdr:cNvPr id="537" name="フローチャート: 判断 536"/>
        <xdr:cNvSpPr/>
      </xdr:nvSpPr>
      <xdr:spPr>
        <a:xfrm>
          <a:off x="12763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143510</xdr:rowOff>
    </xdr:from>
    <xdr:to>
      <xdr:col>85</xdr:col>
      <xdr:colOff>177800</xdr:colOff>
      <xdr:row>61</xdr:row>
      <xdr:rowOff>73660</xdr:rowOff>
    </xdr:to>
    <xdr:sp macro="" textlink="">
      <xdr:nvSpPr>
        <xdr:cNvPr id="543" name="楕円 542"/>
        <xdr:cNvSpPr/>
      </xdr:nvSpPr>
      <xdr:spPr>
        <a:xfrm>
          <a:off x="162687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121937</xdr:rowOff>
    </xdr:from>
    <xdr:ext cx="405111" cy="259045"/>
    <xdr:sp macro="" textlink="">
      <xdr:nvSpPr>
        <xdr:cNvPr id="544" name="【学校施設】&#10;有形固定資産減価償却率該当値テキスト"/>
        <xdr:cNvSpPr txBox="1"/>
      </xdr:nvSpPr>
      <xdr:spPr>
        <a:xfrm>
          <a:off x="16357600"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150041</xdr:rowOff>
    </xdr:from>
    <xdr:to>
      <xdr:col>81</xdr:col>
      <xdr:colOff>101600</xdr:colOff>
      <xdr:row>61</xdr:row>
      <xdr:rowOff>80191</xdr:rowOff>
    </xdr:to>
    <xdr:sp macro="" textlink="">
      <xdr:nvSpPr>
        <xdr:cNvPr id="545" name="楕円 544"/>
        <xdr:cNvSpPr/>
      </xdr:nvSpPr>
      <xdr:spPr>
        <a:xfrm>
          <a:off x="15430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22860</xdr:rowOff>
    </xdr:from>
    <xdr:to>
      <xdr:col>85</xdr:col>
      <xdr:colOff>127000</xdr:colOff>
      <xdr:row>61</xdr:row>
      <xdr:rowOff>29391</xdr:rowOff>
    </xdr:to>
    <xdr:cxnSp macro="">
      <xdr:nvCxnSpPr>
        <xdr:cNvPr id="546" name="直線コネクタ 545"/>
        <xdr:cNvCxnSpPr/>
      </xdr:nvCxnSpPr>
      <xdr:spPr>
        <a:xfrm flipV="1">
          <a:off x="15481300" y="1048131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125549</xdr:rowOff>
    </xdr:from>
    <xdr:to>
      <xdr:col>76</xdr:col>
      <xdr:colOff>165100</xdr:colOff>
      <xdr:row>61</xdr:row>
      <xdr:rowOff>55699</xdr:rowOff>
    </xdr:to>
    <xdr:sp macro="" textlink="">
      <xdr:nvSpPr>
        <xdr:cNvPr id="547" name="楕円 546"/>
        <xdr:cNvSpPr/>
      </xdr:nvSpPr>
      <xdr:spPr>
        <a:xfrm>
          <a:off x="14541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4899</xdr:rowOff>
    </xdr:from>
    <xdr:to>
      <xdr:col>81</xdr:col>
      <xdr:colOff>50800</xdr:colOff>
      <xdr:row>61</xdr:row>
      <xdr:rowOff>29391</xdr:rowOff>
    </xdr:to>
    <xdr:cxnSp macro="">
      <xdr:nvCxnSpPr>
        <xdr:cNvPr id="548" name="直線コネクタ 547"/>
        <xdr:cNvCxnSpPr/>
      </xdr:nvCxnSpPr>
      <xdr:spPr>
        <a:xfrm>
          <a:off x="14592300" y="1046334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94524</xdr:rowOff>
    </xdr:from>
    <xdr:to>
      <xdr:col>72</xdr:col>
      <xdr:colOff>38100</xdr:colOff>
      <xdr:row>61</xdr:row>
      <xdr:rowOff>24674</xdr:rowOff>
    </xdr:to>
    <xdr:sp macro="" textlink="">
      <xdr:nvSpPr>
        <xdr:cNvPr id="549" name="楕円 548"/>
        <xdr:cNvSpPr/>
      </xdr:nvSpPr>
      <xdr:spPr>
        <a:xfrm>
          <a:off x="13652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145324</xdr:rowOff>
    </xdr:from>
    <xdr:to>
      <xdr:col>76</xdr:col>
      <xdr:colOff>114300</xdr:colOff>
      <xdr:row>61</xdr:row>
      <xdr:rowOff>4899</xdr:rowOff>
    </xdr:to>
    <xdr:cxnSp macro="">
      <xdr:nvCxnSpPr>
        <xdr:cNvPr id="550" name="直線コネクタ 549"/>
        <xdr:cNvCxnSpPr/>
      </xdr:nvCxnSpPr>
      <xdr:spPr>
        <a:xfrm>
          <a:off x="13703300" y="1043232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76563</xdr:rowOff>
    </xdr:from>
    <xdr:to>
      <xdr:col>67</xdr:col>
      <xdr:colOff>101600</xdr:colOff>
      <xdr:row>61</xdr:row>
      <xdr:rowOff>6713</xdr:rowOff>
    </xdr:to>
    <xdr:sp macro="" textlink="">
      <xdr:nvSpPr>
        <xdr:cNvPr id="551" name="楕円 550"/>
        <xdr:cNvSpPr/>
      </xdr:nvSpPr>
      <xdr:spPr>
        <a:xfrm>
          <a:off x="12763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127363</xdr:rowOff>
    </xdr:from>
    <xdr:to>
      <xdr:col>71</xdr:col>
      <xdr:colOff>177800</xdr:colOff>
      <xdr:row>60</xdr:row>
      <xdr:rowOff>145324</xdr:rowOff>
    </xdr:to>
    <xdr:cxnSp macro="">
      <xdr:nvCxnSpPr>
        <xdr:cNvPr id="552" name="直線コネクタ 551"/>
        <xdr:cNvCxnSpPr/>
      </xdr:nvCxnSpPr>
      <xdr:spPr>
        <a:xfrm>
          <a:off x="12814300" y="1041436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49365</xdr:rowOff>
    </xdr:from>
    <xdr:ext cx="405111" cy="259045"/>
    <xdr:sp macro="" textlink="">
      <xdr:nvSpPr>
        <xdr:cNvPr id="553" name="n_1aveValue【学校施設】&#10;有形固定資産減価償却率"/>
        <xdr:cNvSpPr txBox="1"/>
      </xdr:nvSpPr>
      <xdr:spPr>
        <a:xfrm>
          <a:off x="152660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34670</xdr:rowOff>
    </xdr:from>
    <xdr:ext cx="405111" cy="259045"/>
    <xdr:sp macro="" textlink="">
      <xdr:nvSpPr>
        <xdr:cNvPr id="554" name="n_2aveValue【学校施設】&#10;有形固定資産減価償却率"/>
        <xdr:cNvSpPr txBox="1"/>
      </xdr:nvSpPr>
      <xdr:spPr>
        <a:xfrm>
          <a:off x="14389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29771</xdr:rowOff>
    </xdr:from>
    <xdr:ext cx="405111" cy="259045"/>
    <xdr:sp macro="" textlink="">
      <xdr:nvSpPr>
        <xdr:cNvPr id="555" name="n_3aveValue【学校施設】&#10;有形固定資産減価償却率"/>
        <xdr:cNvSpPr txBox="1"/>
      </xdr:nvSpPr>
      <xdr:spPr>
        <a:xfrm>
          <a:off x="13500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16708</xdr:rowOff>
    </xdr:from>
    <xdr:ext cx="405111" cy="259045"/>
    <xdr:sp macro="" textlink="">
      <xdr:nvSpPr>
        <xdr:cNvPr id="556" name="n_4aveValue【学校施設】&#10;有形固定資産減価償却率"/>
        <xdr:cNvSpPr txBox="1"/>
      </xdr:nvSpPr>
      <xdr:spPr>
        <a:xfrm>
          <a:off x="12611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71318</xdr:rowOff>
    </xdr:from>
    <xdr:ext cx="405111" cy="259045"/>
    <xdr:sp macro="" textlink="">
      <xdr:nvSpPr>
        <xdr:cNvPr id="557" name="n_1mainValue【学校施設】&#10;有形固定資産減価償却率"/>
        <xdr:cNvSpPr txBox="1"/>
      </xdr:nvSpPr>
      <xdr:spPr>
        <a:xfrm>
          <a:off x="152660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46826</xdr:rowOff>
    </xdr:from>
    <xdr:ext cx="405111" cy="259045"/>
    <xdr:sp macro="" textlink="">
      <xdr:nvSpPr>
        <xdr:cNvPr id="558" name="n_2mainValue【学校施設】&#10;有形固定資産減価償却率"/>
        <xdr:cNvSpPr txBox="1"/>
      </xdr:nvSpPr>
      <xdr:spPr>
        <a:xfrm>
          <a:off x="14389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15801</xdr:rowOff>
    </xdr:from>
    <xdr:ext cx="405111" cy="259045"/>
    <xdr:sp macro="" textlink="">
      <xdr:nvSpPr>
        <xdr:cNvPr id="559" name="n_3mainValue【学校施設】&#10;有形固定資産減価償却率"/>
        <xdr:cNvSpPr txBox="1"/>
      </xdr:nvSpPr>
      <xdr:spPr>
        <a:xfrm>
          <a:off x="13500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169290</xdr:rowOff>
    </xdr:from>
    <xdr:ext cx="405111" cy="259045"/>
    <xdr:sp macro="" textlink="">
      <xdr:nvSpPr>
        <xdr:cNvPr id="560" name="n_4mainValue【学校施設】&#10;有形固定資産減価償却率"/>
        <xdr:cNvSpPr txBox="1"/>
      </xdr:nvSpPr>
      <xdr:spPr>
        <a:xfrm>
          <a:off x="12611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2" name="直線コネクタ 57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3" name="テキスト ボックス 57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4" name="直線コネクタ 57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5" name="テキスト ボックス 57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6" name="直線コネクタ 57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7" name="テキスト ボックス 57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8" name="直線コネクタ 57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9" name="テキスト ボックス 57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69494</xdr:rowOff>
    </xdr:from>
    <xdr:to>
      <xdr:col>116</xdr:col>
      <xdr:colOff>62864</xdr:colOff>
      <xdr:row>63</xdr:row>
      <xdr:rowOff>156363</xdr:rowOff>
    </xdr:to>
    <xdr:cxnSp macro="">
      <xdr:nvCxnSpPr>
        <xdr:cNvPr id="583" name="直線コネクタ 582"/>
        <xdr:cNvCxnSpPr/>
      </xdr:nvCxnSpPr>
      <xdr:spPr>
        <a:xfrm flipV="1">
          <a:off x="22160864" y="9842144"/>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160190</xdr:rowOff>
    </xdr:from>
    <xdr:ext cx="469744" cy="259045"/>
    <xdr:sp macro="" textlink="">
      <xdr:nvSpPr>
        <xdr:cNvPr id="584" name="【学校施設】&#10;一人当たり面積最小値テキスト"/>
        <xdr:cNvSpPr txBox="1"/>
      </xdr:nvSpPr>
      <xdr:spPr>
        <a:xfrm>
          <a:off x="22199600" y="1096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156363</xdr:rowOff>
    </xdr:from>
    <xdr:to>
      <xdr:col>116</xdr:col>
      <xdr:colOff>152400</xdr:colOff>
      <xdr:row>63</xdr:row>
      <xdr:rowOff>156363</xdr:rowOff>
    </xdr:to>
    <xdr:cxnSp macro="">
      <xdr:nvCxnSpPr>
        <xdr:cNvPr id="585" name="直線コネクタ 584"/>
        <xdr:cNvCxnSpPr/>
      </xdr:nvCxnSpPr>
      <xdr:spPr>
        <a:xfrm>
          <a:off x="22072600" y="1095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16171</xdr:rowOff>
    </xdr:from>
    <xdr:ext cx="469744" cy="259045"/>
    <xdr:sp macro="" textlink="">
      <xdr:nvSpPr>
        <xdr:cNvPr id="586" name="【学校施設】&#10;一人当たり面積最大値テキスト"/>
        <xdr:cNvSpPr txBox="1"/>
      </xdr:nvSpPr>
      <xdr:spPr>
        <a:xfrm>
          <a:off x="22199600" y="961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69494</xdr:rowOff>
    </xdr:from>
    <xdr:to>
      <xdr:col>116</xdr:col>
      <xdr:colOff>152400</xdr:colOff>
      <xdr:row>57</xdr:row>
      <xdr:rowOff>69494</xdr:rowOff>
    </xdr:to>
    <xdr:cxnSp macro="">
      <xdr:nvCxnSpPr>
        <xdr:cNvPr id="587" name="直線コネクタ 586"/>
        <xdr:cNvCxnSpPr/>
      </xdr:nvCxnSpPr>
      <xdr:spPr>
        <a:xfrm>
          <a:off x="22072600" y="98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33341</xdr:rowOff>
    </xdr:from>
    <xdr:ext cx="469744" cy="259045"/>
    <xdr:sp macro="" textlink="">
      <xdr:nvSpPr>
        <xdr:cNvPr id="588" name="【学校施設】&#10;一人当たり面積平均値テキスト"/>
        <xdr:cNvSpPr txBox="1"/>
      </xdr:nvSpPr>
      <xdr:spPr>
        <a:xfrm>
          <a:off x="22199600" y="10320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589" name="フローチャート: 判断 588"/>
        <xdr:cNvSpPr/>
      </xdr:nvSpPr>
      <xdr:spPr>
        <a:xfrm>
          <a:off x="22110700" y="1046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94132</xdr:rowOff>
    </xdr:from>
    <xdr:to>
      <xdr:col>112</xdr:col>
      <xdr:colOff>38100</xdr:colOff>
      <xdr:row>62</xdr:row>
      <xdr:rowOff>24282</xdr:rowOff>
    </xdr:to>
    <xdr:sp macro="" textlink="">
      <xdr:nvSpPr>
        <xdr:cNvPr id="590" name="フローチャート: 判断 589"/>
        <xdr:cNvSpPr/>
      </xdr:nvSpPr>
      <xdr:spPr>
        <a:xfrm>
          <a:off x="21272500" y="1055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591" name="フローチャート: 判断 590"/>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107391</xdr:rowOff>
    </xdr:from>
    <xdr:to>
      <xdr:col>102</xdr:col>
      <xdr:colOff>165100</xdr:colOff>
      <xdr:row>62</xdr:row>
      <xdr:rowOff>37541</xdr:rowOff>
    </xdr:to>
    <xdr:sp macro="" textlink="">
      <xdr:nvSpPr>
        <xdr:cNvPr id="592" name="フローチャート: 判断 591"/>
        <xdr:cNvSpPr/>
      </xdr:nvSpPr>
      <xdr:spPr>
        <a:xfrm>
          <a:off x="19494500" y="1056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129794</xdr:rowOff>
    </xdr:from>
    <xdr:to>
      <xdr:col>98</xdr:col>
      <xdr:colOff>38100</xdr:colOff>
      <xdr:row>62</xdr:row>
      <xdr:rowOff>59944</xdr:rowOff>
    </xdr:to>
    <xdr:sp macro="" textlink="">
      <xdr:nvSpPr>
        <xdr:cNvPr id="593" name="フローチャート: 判断 592"/>
        <xdr:cNvSpPr/>
      </xdr:nvSpPr>
      <xdr:spPr>
        <a:xfrm>
          <a:off x="18605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84989</xdr:rowOff>
    </xdr:from>
    <xdr:to>
      <xdr:col>116</xdr:col>
      <xdr:colOff>114300</xdr:colOff>
      <xdr:row>63</xdr:row>
      <xdr:rowOff>15139</xdr:rowOff>
    </xdr:to>
    <xdr:sp macro="" textlink="">
      <xdr:nvSpPr>
        <xdr:cNvPr id="599" name="楕円 598"/>
        <xdr:cNvSpPr/>
      </xdr:nvSpPr>
      <xdr:spPr>
        <a:xfrm>
          <a:off x="22110700" y="1071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63416</xdr:rowOff>
    </xdr:from>
    <xdr:ext cx="469744" cy="259045"/>
    <xdr:sp macro="" textlink="">
      <xdr:nvSpPr>
        <xdr:cNvPr id="600" name="【学校施設】&#10;一人当たり面積該当値テキスト"/>
        <xdr:cNvSpPr txBox="1"/>
      </xdr:nvSpPr>
      <xdr:spPr>
        <a:xfrm>
          <a:off x="22199600" y="1069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84074</xdr:rowOff>
    </xdr:from>
    <xdr:to>
      <xdr:col>112</xdr:col>
      <xdr:colOff>38100</xdr:colOff>
      <xdr:row>63</xdr:row>
      <xdr:rowOff>14224</xdr:rowOff>
    </xdr:to>
    <xdr:sp macro="" textlink="">
      <xdr:nvSpPr>
        <xdr:cNvPr id="601" name="楕円 600"/>
        <xdr:cNvSpPr/>
      </xdr:nvSpPr>
      <xdr:spPr>
        <a:xfrm>
          <a:off x="21272500" y="107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134874</xdr:rowOff>
    </xdr:from>
    <xdr:to>
      <xdr:col>116</xdr:col>
      <xdr:colOff>63500</xdr:colOff>
      <xdr:row>62</xdr:row>
      <xdr:rowOff>135789</xdr:rowOff>
    </xdr:to>
    <xdr:cxnSp macro="">
      <xdr:nvCxnSpPr>
        <xdr:cNvPr id="602" name="直線コネクタ 601"/>
        <xdr:cNvCxnSpPr/>
      </xdr:nvCxnSpPr>
      <xdr:spPr>
        <a:xfrm>
          <a:off x="21323300" y="10764774"/>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75387</xdr:rowOff>
    </xdr:from>
    <xdr:to>
      <xdr:col>107</xdr:col>
      <xdr:colOff>101600</xdr:colOff>
      <xdr:row>63</xdr:row>
      <xdr:rowOff>5537</xdr:rowOff>
    </xdr:to>
    <xdr:sp macro="" textlink="">
      <xdr:nvSpPr>
        <xdr:cNvPr id="603" name="楕円 602"/>
        <xdr:cNvSpPr/>
      </xdr:nvSpPr>
      <xdr:spPr>
        <a:xfrm>
          <a:off x="20383500" y="1070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126187</xdr:rowOff>
    </xdr:from>
    <xdr:to>
      <xdr:col>111</xdr:col>
      <xdr:colOff>177800</xdr:colOff>
      <xdr:row>62</xdr:row>
      <xdr:rowOff>134874</xdr:rowOff>
    </xdr:to>
    <xdr:cxnSp macro="">
      <xdr:nvCxnSpPr>
        <xdr:cNvPr id="604" name="直線コネクタ 603"/>
        <xdr:cNvCxnSpPr/>
      </xdr:nvCxnSpPr>
      <xdr:spPr>
        <a:xfrm>
          <a:off x="20434300" y="10756087"/>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74473</xdr:rowOff>
    </xdr:from>
    <xdr:to>
      <xdr:col>102</xdr:col>
      <xdr:colOff>165100</xdr:colOff>
      <xdr:row>63</xdr:row>
      <xdr:rowOff>4623</xdr:rowOff>
    </xdr:to>
    <xdr:sp macro="" textlink="">
      <xdr:nvSpPr>
        <xdr:cNvPr id="605" name="楕円 604"/>
        <xdr:cNvSpPr/>
      </xdr:nvSpPr>
      <xdr:spPr>
        <a:xfrm>
          <a:off x="19494500" y="1070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125273</xdr:rowOff>
    </xdr:from>
    <xdr:to>
      <xdr:col>107</xdr:col>
      <xdr:colOff>50800</xdr:colOff>
      <xdr:row>62</xdr:row>
      <xdr:rowOff>126187</xdr:rowOff>
    </xdr:to>
    <xdr:cxnSp macro="">
      <xdr:nvCxnSpPr>
        <xdr:cNvPr id="606" name="直線コネクタ 605"/>
        <xdr:cNvCxnSpPr/>
      </xdr:nvCxnSpPr>
      <xdr:spPr>
        <a:xfrm>
          <a:off x="19545300" y="1075517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63043</xdr:rowOff>
    </xdr:from>
    <xdr:to>
      <xdr:col>98</xdr:col>
      <xdr:colOff>38100</xdr:colOff>
      <xdr:row>62</xdr:row>
      <xdr:rowOff>164643</xdr:rowOff>
    </xdr:to>
    <xdr:sp macro="" textlink="">
      <xdr:nvSpPr>
        <xdr:cNvPr id="607" name="楕円 606"/>
        <xdr:cNvSpPr/>
      </xdr:nvSpPr>
      <xdr:spPr>
        <a:xfrm>
          <a:off x="18605500" y="1069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113843</xdr:rowOff>
    </xdr:from>
    <xdr:to>
      <xdr:col>102</xdr:col>
      <xdr:colOff>114300</xdr:colOff>
      <xdr:row>62</xdr:row>
      <xdr:rowOff>125273</xdr:rowOff>
    </xdr:to>
    <xdr:cxnSp macro="">
      <xdr:nvCxnSpPr>
        <xdr:cNvPr id="608" name="直線コネクタ 607"/>
        <xdr:cNvCxnSpPr/>
      </xdr:nvCxnSpPr>
      <xdr:spPr>
        <a:xfrm>
          <a:off x="18656300" y="1074374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40809</xdr:rowOff>
    </xdr:from>
    <xdr:ext cx="469744" cy="259045"/>
    <xdr:sp macro="" textlink="">
      <xdr:nvSpPr>
        <xdr:cNvPr id="609" name="n_1aveValue【学校施設】&#10;一人当たり面積"/>
        <xdr:cNvSpPr txBox="1"/>
      </xdr:nvSpPr>
      <xdr:spPr>
        <a:xfrm>
          <a:off x="21075727" y="1032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610" name="n_2aveValue【学校施設】&#10;一人当たり面積"/>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54068</xdr:rowOff>
    </xdr:from>
    <xdr:ext cx="469744" cy="259045"/>
    <xdr:sp macro="" textlink="">
      <xdr:nvSpPr>
        <xdr:cNvPr id="611" name="n_3aveValue【学校施設】&#10;一人当たり面積"/>
        <xdr:cNvSpPr txBox="1"/>
      </xdr:nvSpPr>
      <xdr:spPr>
        <a:xfrm>
          <a:off x="19310427" y="1034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76471</xdr:rowOff>
    </xdr:from>
    <xdr:ext cx="469744" cy="259045"/>
    <xdr:sp macro="" textlink="">
      <xdr:nvSpPr>
        <xdr:cNvPr id="612" name="n_4aveValue【学校施設】&#10;一人当たり面積"/>
        <xdr:cNvSpPr txBox="1"/>
      </xdr:nvSpPr>
      <xdr:spPr>
        <a:xfrm>
          <a:off x="184214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5351</xdr:rowOff>
    </xdr:from>
    <xdr:ext cx="469744" cy="259045"/>
    <xdr:sp macro="" textlink="">
      <xdr:nvSpPr>
        <xdr:cNvPr id="613" name="n_1mainValue【学校施設】&#10;一人当たり面積"/>
        <xdr:cNvSpPr txBox="1"/>
      </xdr:nvSpPr>
      <xdr:spPr>
        <a:xfrm>
          <a:off x="21075727" y="1080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168114</xdr:rowOff>
    </xdr:from>
    <xdr:ext cx="469744" cy="259045"/>
    <xdr:sp macro="" textlink="">
      <xdr:nvSpPr>
        <xdr:cNvPr id="614" name="n_2mainValue【学校施設】&#10;一人当たり面積"/>
        <xdr:cNvSpPr txBox="1"/>
      </xdr:nvSpPr>
      <xdr:spPr>
        <a:xfrm>
          <a:off x="201994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167200</xdr:rowOff>
    </xdr:from>
    <xdr:ext cx="469744" cy="259045"/>
    <xdr:sp macro="" textlink="">
      <xdr:nvSpPr>
        <xdr:cNvPr id="615" name="n_3mainValue【学校施設】&#10;一人当たり面積"/>
        <xdr:cNvSpPr txBox="1"/>
      </xdr:nvSpPr>
      <xdr:spPr>
        <a:xfrm>
          <a:off x="19310427" y="1079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155770</xdr:rowOff>
    </xdr:from>
    <xdr:ext cx="469744" cy="259045"/>
    <xdr:sp macro="" textlink="">
      <xdr:nvSpPr>
        <xdr:cNvPr id="616" name="n_4mainValue【学校施設】&#10;一人当たり面積"/>
        <xdr:cNvSpPr txBox="1"/>
      </xdr:nvSpPr>
      <xdr:spPr>
        <a:xfrm>
          <a:off x="18421427" y="1078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5" name="正方形/長方形 6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6" name="正方形/長方形 6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7" name="正方形/長方形 6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8" name="正方形/長方形 6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9" name="正方形/長方形 6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0" name="正方形/長方形 6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1" name="正方形/長方形 6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2" name="正方形/長方形 63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3" name="正方形/長方形 6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4" name="正方形/長方形 6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5" name="正方形/長方形 6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6" name="正方形/長方形 6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7" name="正方形/長方形 6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8" name="正方形/長方形 6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9" name="正方形/長方形 6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正方形/長方形 6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1" name="テキスト ボックス 6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2" name="直線コネクタ 6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3" name="テキスト ボックス 6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4" name="直線コネクタ 64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5" name="テキスト ボックス 64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6" name="直線コネクタ 64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7" name="テキスト ボックス 64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8" name="直線コネクタ 64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9" name="テキスト ボックス 64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0" name="直線コネクタ 64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1" name="テキスト ボックス 65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2" name="直線コネクタ 65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3" name="テキスト ボックス 65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4" name="直線コネクタ 6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5" name="テキスト ボックス 65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66675</xdr:rowOff>
    </xdr:from>
    <xdr:to>
      <xdr:col>85</xdr:col>
      <xdr:colOff>126364</xdr:colOff>
      <xdr:row>108</xdr:row>
      <xdr:rowOff>97155</xdr:rowOff>
    </xdr:to>
    <xdr:cxnSp macro="">
      <xdr:nvCxnSpPr>
        <xdr:cNvPr id="657" name="直線コネクタ 656"/>
        <xdr:cNvCxnSpPr/>
      </xdr:nvCxnSpPr>
      <xdr:spPr>
        <a:xfrm flipV="1">
          <a:off x="16318864" y="17211675"/>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100982</xdr:rowOff>
    </xdr:from>
    <xdr:ext cx="405111" cy="259045"/>
    <xdr:sp macro="" textlink="">
      <xdr:nvSpPr>
        <xdr:cNvPr id="658" name="【公民館】&#10;有形固定資産減価償却率最小値テキスト"/>
        <xdr:cNvSpPr txBox="1"/>
      </xdr:nvSpPr>
      <xdr:spPr>
        <a:xfrm>
          <a:off x="16357600" y="186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97155</xdr:rowOff>
    </xdr:from>
    <xdr:to>
      <xdr:col>86</xdr:col>
      <xdr:colOff>25400</xdr:colOff>
      <xdr:row>108</xdr:row>
      <xdr:rowOff>97155</xdr:rowOff>
    </xdr:to>
    <xdr:cxnSp macro="">
      <xdr:nvCxnSpPr>
        <xdr:cNvPr id="659" name="直線コネクタ 658"/>
        <xdr:cNvCxnSpPr/>
      </xdr:nvCxnSpPr>
      <xdr:spPr>
        <a:xfrm>
          <a:off x="16230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13352</xdr:rowOff>
    </xdr:from>
    <xdr:ext cx="405111" cy="259045"/>
    <xdr:sp macro="" textlink="">
      <xdr:nvSpPr>
        <xdr:cNvPr id="660" name="【公民館】&#10;有形固定資産減価償却率最大値テキスト"/>
        <xdr:cNvSpPr txBox="1"/>
      </xdr:nvSpPr>
      <xdr:spPr>
        <a:xfrm>
          <a:off x="16357600" y="1698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66675</xdr:rowOff>
    </xdr:from>
    <xdr:to>
      <xdr:col>86</xdr:col>
      <xdr:colOff>25400</xdr:colOff>
      <xdr:row>100</xdr:row>
      <xdr:rowOff>66675</xdr:rowOff>
    </xdr:to>
    <xdr:cxnSp macro="">
      <xdr:nvCxnSpPr>
        <xdr:cNvPr id="661" name="直線コネクタ 660"/>
        <xdr:cNvCxnSpPr/>
      </xdr:nvCxnSpPr>
      <xdr:spPr>
        <a:xfrm>
          <a:off x="16230600" y="1721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146702</xdr:rowOff>
    </xdr:from>
    <xdr:ext cx="405111" cy="259045"/>
    <xdr:sp macro="" textlink="">
      <xdr:nvSpPr>
        <xdr:cNvPr id="662" name="【公民館】&#10;有形固定資産減価償却率平均値テキスト"/>
        <xdr:cNvSpPr txBox="1"/>
      </xdr:nvSpPr>
      <xdr:spPr>
        <a:xfrm>
          <a:off x="16357600" y="1780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663" name="フローチャート: 判断 662"/>
        <xdr:cNvSpPr/>
      </xdr:nvSpPr>
      <xdr:spPr>
        <a:xfrm>
          <a:off x="162687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664" name="フローチャート: 判断 663"/>
        <xdr:cNvSpPr/>
      </xdr:nvSpPr>
      <xdr:spPr>
        <a:xfrm>
          <a:off x="15430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665" name="フローチャート: 判断 664"/>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666" name="フローチャート: 判断 665"/>
        <xdr:cNvSpPr/>
      </xdr:nvSpPr>
      <xdr:spPr>
        <a:xfrm>
          <a:off x="13652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667" name="フローチャート: 判断 666"/>
        <xdr:cNvSpPr/>
      </xdr:nvSpPr>
      <xdr:spPr>
        <a:xfrm>
          <a:off x="12763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8" name="テキスト ボックス 6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101</xdr:row>
      <xdr:rowOff>132080</xdr:rowOff>
    </xdr:from>
    <xdr:to>
      <xdr:col>76</xdr:col>
      <xdr:colOff>165100</xdr:colOff>
      <xdr:row>102</xdr:row>
      <xdr:rowOff>62230</xdr:rowOff>
    </xdr:to>
    <xdr:sp macro="" textlink="">
      <xdr:nvSpPr>
        <xdr:cNvPr id="673" name="楕円 672"/>
        <xdr:cNvSpPr/>
      </xdr:nvSpPr>
      <xdr:spPr>
        <a:xfrm>
          <a:off x="14541500" y="174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90170</xdr:rowOff>
    </xdr:from>
    <xdr:to>
      <xdr:col>72</xdr:col>
      <xdr:colOff>38100</xdr:colOff>
      <xdr:row>102</xdr:row>
      <xdr:rowOff>20320</xdr:rowOff>
    </xdr:to>
    <xdr:sp macro="" textlink="">
      <xdr:nvSpPr>
        <xdr:cNvPr id="674" name="楕円 673"/>
        <xdr:cNvSpPr/>
      </xdr:nvSpPr>
      <xdr:spPr>
        <a:xfrm>
          <a:off x="13652500" y="1740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140970</xdr:rowOff>
    </xdr:from>
    <xdr:to>
      <xdr:col>76</xdr:col>
      <xdr:colOff>114300</xdr:colOff>
      <xdr:row>102</xdr:row>
      <xdr:rowOff>11430</xdr:rowOff>
    </xdr:to>
    <xdr:cxnSp macro="">
      <xdr:nvCxnSpPr>
        <xdr:cNvPr id="675" name="直線コネクタ 674"/>
        <xdr:cNvCxnSpPr/>
      </xdr:nvCxnSpPr>
      <xdr:spPr>
        <a:xfrm>
          <a:off x="13703300" y="174574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50164</xdr:rowOff>
    </xdr:from>
    <xdr:to>
      <xdr:col>67</xdr:col>
      <xdr:colOff>101600</xdr:colOff>
      <xdr:row>101</xdr:row>
      <xdr:rowOff>151764</xdr:rowOff>
    </xdr:to>
    <xdr:sp macro="" textlink="">
      <xdr:nvSpPr>
        <xdr:cNvPr id="676" name="楕円 675"/>
        <xdr:cNvSpPr/>
      </xdr:nvSpPr>
      <xdr:spPr>
        <a:xfrm>
          <a:off x="12763500" y="1736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100964</xdr:rowOff>
    </xdr:from>
    <xdr:to>
      <xdr:col>71</xdr:col>
      <xdr:colOff>177800</xdr:colOff>
      <xdr:row>101</xdr:row>
      <xdr:rowOff>140970</xdr:rowOff>
    </xdr:to>
    <xdr:cxnSp macro="">
      <xdr:nvCxnSpPr>
        <xdr:cNvPr id="677" name="直線コネクタ 676"/>
        <xdr:cNvCxnSpPr/>
      </xdr:nvCxnSpPr>
      <xdr:spPr>
        <a:xfrm>
          <a:off x="12814300" y="174174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113047</xdr:rowOff>
    </xdr:from>
    <xdr:ext cx="405111" cy="259045"/>
    <xdr:sp macro="" textlink="">
      <xdr:nvSpPr>
        <xdr:cNvPr id="678" name="n_1aveValue【公民館】&#10;有形固定資産減価償却率"/>
        <xdr:cNvSpPr txBox="1"/>
      </xdr:nvSpPr>
      <xdr:spPr>
        <a:xfrm>
          <a:off x="1526604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99077</xdr:rowOff>
    </xdr:from>
    <xdr:ext cx="405111" cy="259045"/>
    <xdr:sp macro="" textlink="">
      <xdr:nvSpPr>
        <xdr:cNvPr id="679" name="n_2aveValue【公民館】&#10;有形固定資産減価償却率"/>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104791</xdr:rowOff>
    </xdr:from>
    <xdr:ext cx="405111" cy="259045"/>
    <xdr:sp macro="" textlink="">
      <xdr:nvSpPr>
        <xdr:cNvPr id="680" name="n_3aveValue【公民館】&#10;有形固定資産減価償却率"/>
        <xdr:cNvSpPr txBox="1"/>
      </xdr:nvSpPr>
      <xdr:spPr>
        <a:xfrm>
          <a:off x="13500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102888</xdr:rowOff>
    </xdr:from>
    <xdr:ext cx="405111" cy="259045"/>
    <xdr:sp macro="" textlink="">
      <xdr:nvSpPr>
        <xdr:cNvPr id="681" name="n_4aveValue【公民館】&#10;有形固定資産減価償却率"/>
        <xdr:cNvSpPr txBox="1"/>
      </xdr:nvSpPr>
      <xdr:spPr>
        <a:xfrm>
          <a:off x="12611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78757</xdr:rowOff>
    </xdr:from>
    <xdr:ext cx="405111" cy="259045"/>
    <xdr:sp macro="" textlink="">
      <xdr:nvSpPr>
        <xdr:cNvPr id="682" name="n_2mainValue【公民館】&#10;有形固定資産減価償却率"/>
        <xdr:cNvSpPr txBox="1"/>
      </xdr:nvSpPr>
      <xdr:spPr>
        <a:xfrm>
          <a:off x="14389744" y="1722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36847</xdr:rowOff>
    </xdr:from>
    <xdr:ext cx="405111" cy="259045"/>
    <xdr:sp macro="" textlink="">
      <xdr:nvSpPr>
        <xdr:cNvPr id="683" name="n_3mainValue【公民館】&#10;有形固定資産減価償却率"/>
        <xdr:cNvSpPr txBox="1"/>
      </xdr:nvSpPr>
      <xdr:spPr>
        <a:xfrm>
          <a:off x="13500744" y="1718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168291</xdr:rowOff>
    </xdr:from>
    <xdr:ext cx="405111" cy="259045"/>
    <xdr:sp macro="" textlink="">
      <xdr:nvSpPr>
        <xdr:cNvPr id="684" name="n_4mainValue【公民館】&#10;有形固定資産減価償却率"/>
        <xdr:cNvSpPr txBox="1"/>
      </xdr:nvSpPr>
      <xdr:spPr>
        <a:xfrm>
          <a:off x="12611744" y="1714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5" name="正方形/長方形 6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6" name="正方形/長方形 6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7" name="正方形/長方形 6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8" name="正方形/長方形 6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9" name="正方形/長方形 6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0" name="正方形/長方形 6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1" name="正方形/長方形 6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2" name="正方形/長方形 6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3" name="テキスト ボックス 6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4" name="直線コネクタ 6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95" name="直線コネクタ 69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96" name="テキスト ボックス 69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97" name="直線コネクタ 69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98" name="テキスト ボックス 69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99" name="直線コネクタ 69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0" name="テキスト ボックス 69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1" name="直線コネクタ 70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2" name="テキスト ボックス 70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3" name="直線コネクタ 7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4" name="テキスト ボックス 7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21337</xdr:rowOff>
    </xdr:from>
    <xdr:to>
      <xdr:col>116</xdr:col>
      <xdr:colOff>62864</xdr:colOff>
      <xdr:row>108</xdr:row>
      <xdr:rowOff>37337</xdr:rowOff>
    </xdr:to>
    <xdr:cxnSp macro="">
      <xdr:nvCxnSpPr>
        <xdr:cNvPr id="706" name="直線コネクタ 705"/>
        <xdr:cNvCxnSpPr/>
      </xdr:nvCxnSpPr>
      <xdr:spPr>
        <a:xfrm flipV="1">
          <a:off x="22160864" y="17337787"/>
          <a:ext cx="0" cy="121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707" name="【公民館】&#10;一人当たり面積最小値テキスト"/>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708" name="直線コネクタ 707"/>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139464</xdr:rowOff>
    </xdr:from>
    <xdr:ext cx="469744" cy="259045"/>
    <xdr:sp macro="" textlink="">
      <xdr:nvSpPr>
        <xdr:cNvPr id="709" name="【公民館】&#10;一人当たり面積最大値テキスト"/>
        <xdr:cNvSpPr txBox="1"/>
      </xdr:nvSpPr>
      <xdr:spPr>
        <a:xfrm>
          <a:off x="22199600" y="171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21337</xdr:rowOff>
    </xdr:from>
    <xdr:to>
      <xdr:col>116</xdr:col>
      <xdr:colOff>152400</xdr:colOff>
      <xdr:row>101</xdr:row>
      <xdr:rowOff>21337</xdr:rowOff>
    </xdr:to>
    <xdr:cxnSp macro="">
      <xdr:nvCxnSpPr>
        <xdr:cNvPr id="710" name="直線コネクタ 709"/>
        <xdr:cNvCxnSpPr/>
      </xdr:nvCxnSpPr>
      <xdr:spPr>
        <a:xfrm>
          <a:off x="22072600" y="1733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136414</xdr:rowOff>
    </xdr:from>
    <xdr:ext cx="469744" cy="259045"/>
    <xdr:sp macro="" textlink="">
      <xdr:nvSpPr>
        <xdr:cNvPr id="711" name="【公民館】&#10;一人当たり面積平均値テキスト"/>
        <xdr:cNvSpPr txBox="1"/>
      </xdr:nvSpPr>
      <xdr:spPr>
        <a:xfrm>
          <a:off x="22199600" y="18138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157987</xdr:rowOff>
    </xdr:from>
    <xdr:to>
      <xdr:col>116</xdr:col>
      <xdr:colOff>114300</xdr:colOff>
      <xdr:row>106</xdr:row>
      <xdr:rowOff>88137</xdr:rowOff>
    </xdr:to>
    <xdr:sp macro="" textlink="">
      <xdr:nvSpPr>
        <xdr:cNvPr id="712" name="フローチャート: 判断 711"/>
        <xdr:cNvSpPr/>
      </xdr:nvSpPr>
      <xdr:spPr>
        <a:xfrm>
          <a:off x="22110700" y="181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macro="" textlink="">
      <xdr:nvSpPr>
        <xdr:cNvPr id="713" name="フローチャート: 判断 712"/>
        <xdr:cNvSpPr/>
      </xdr:nvSpPr>
      <xdr:spPr>
        <a:xfrm>
          <a:off x="21272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714" name="フローチャート: 判断 713"/>
        <xdr:cNvSpPr/>
      </xdr:nvSpPr>
      <xdr:spPr>
        <a:xfrm>
          <a:off x="20383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715" name="フローチャート: 判断 714"/>
        <xdr:cNvSpPr/>
      </xdr:nvSpPr>
      <xdr:spPr>
        <a:xfrm>
          <a:off x="19494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716" name="フローチャート: 判断 715"/>
        <xdr:cNvSpPr/>
      </xdr:nvSpPr>
      <xdr:spPr>
        <a:xfrm>
          <a:off x="18605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7" name="テキスト ボックス 7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8" name="テキスト ボックス 7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9" name="テキスト ボックス 7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0" name="テキスト ボックス 7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1" name="テキスト ボックス 7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16256</xdr:rowOff>
    </xdr:from>
    <xdr:to>
      <xdr:col>107</xdr:col>
      <xdr:colOff>101600</xdr:colOff>
      <xdr:row>106</xdr:row>
      <xdr:rowOff>117856</xdr:rowOff>
    </xdr:to>
    <xdr:sp macro="" textlink="">
      <xdr:nvSpPr>
        <xdr:cNvPr id="722" name="楕円 721"/>
        <xdr:cNvSpPr/>
      </xdr:nvSpPr>
      <xdr:spPr>
        <a:xfrm>
          <a:off x="203835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xdr:rowOff>
    </xdr:from>
    <xdr:to>
      <xdr:col>102</xdr:col>
      <xdr:colOff>165100</xdr:colOff>
      <xdr:row>106</xdr:row>
      <xdr:rowOff>117856</xdr:rowOff>
    </xdr:to>
    <xdr:sp macro="" textlink="">
      <xdr:nvSpPr>
        <xdr:cNvPr id="723" name="楕円 722"/>
        <xdr:cNvSpPr/>
      </xdr:nvSpPr>
      <xdr:spPr>
        <a:xfrm>
          <a:off x="194945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67056</xdr:rowOff>
    </xdr:from>
    <xdr:to>
      <xdr:col>107</xdr:col>
      <xdr:colOff>50800</xdr:colOff>
      <xdr:row>106</xdr:row>
      <xdr:rowOff>67056</xdr:rowOff>
    </xdr:to>
    <xdr:cxnSp macro="">
      <xdr:nvCxnSpPr>
        <xdr:cNvPr id="724" name="直線コネクタ 723"/>
        <xdr:cNvCxnSpPr/>
      </xdr:nvCxnSpPr>
      <xdr:spPr>
        <a:xfrm>
          <a:off x="19545300" y="18240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11685</xdr:rowOff>
    </xdr:from>
    <xdr:to>
      <xdr:col>98</xdr:col>
      <xdr:colOff>38100</xdr:colOff>
      <xdr:row>106</xdr:row>
      <xdr:rowOff>113285</xdr:rowOff>
    </xdr:to>
    <xdr:sp macro="" textlink="">
      <xdr:nvSpPr>
        <xdr:cNvPr id="725" name="楕円 724"/>
        <xdr:cNvSpPr/>
      </xdr:nvSpPr>
      <xdr:spPr>
        <a:xfrm>
          <a:off x="18605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62485</xdr:rowOff>
    </xdr:from>
    <xdr:to>
      <xdr:col>102</xdr:col>
      <xdr:colOff>114300</xdr:colOff>
      <xdr:row>106</xdr:row>
      <xdr:rowOff>67056</xdr:rowOff>
    </xdr:to>
    <xdr:cxnSp macro="">
      <xdr:nvCxnSpPr>
        <xdr:cNvPr id="726" name="直線コネクタ 725"/>
        <xdr:cNvCxnSpPr/>
      </xdr:nvCxnSpPr>
      <xdr:spPr>
        <a:xfrm>
          <a:off x="18656300" y="182361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136669</xdr:rowOff>
    </xdr:from>
    <xdr:ext cx="469744" cy="259045"/>
    <xdr:sp macro="" textlink="">
      <xdr:nvSpPr>
        <xdr:cNvPr id="727" name="n_1aveValue【公民館】&#10;一人当たり面積"/>
        <xdr:cNvSpPr txBox="1"/>
      </xdr:nvSpPr>
      <xdr:spPr>
        <a:xfrm>
          <a:off x="21075727" y="1796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136414</xdr:rowOff>
    </xdr:from>
    <xdr:ext cx="469744" cy="259045"/>
    <xdr:sp macro="" textlink="">
      <xdr:nvSpPr>
        <xdr:cNvPr id="728" name="n_2aveValue【公民館】&#10;一人当たり面積"/>
        <xdr:cNvSpPr txBox="1"/>
      </xdr:nvSpPr>
      <xdr:spPr>
        <a:xfrm>
          <a:off x="20199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131842</xdr:rowOff>
    </xdr:from>
    <xdr:ext cx="469744" cy="259045"/>
    <xdr:sp macro="" textlink="">
      <xdr:nvSpPr>
        <xdr:cNvPr id="729" name="n_3aveValue【公民館】&#10;一人当たり面積"/>
        <xdr:cNvSpPr txBox="1"/>
      </xdr:nvSpPr>
      <xdr:spPr>
        <a:xfrm>
          <a:off x="19310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127271</xdr:rowOff>
    </xdr:from>
    <xdr:ext cx="469744" cy="259045"/>
    <xdr:sp macro="" textlink="">
      <xdr:nvSpPr>
        <xdr:cNvPr id="730" name="n_4aveValue【公民館】&#10;一人当たり面積"/>
        <xdr:cNvSpPr txBox="1"/>
      </xdr:nvSpPr>
      <xdr:spPr>
        <a:xfrm>
          <a:off x="184214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134383</xdr:rowOff>
    </xdr:from>
    <xdr:ext cx="469744" cy="259045"/>
    <xdr:sp macro="" textlink="">
      <xdr:nvSpPr>
        <xdr:cNvPr id="731" name="n_2mainValue【公民館】&#10;一人当たり面積"/>
        <xdr:cNvSpPr txBox="1"/>
      </xdr:nvSpPr>
      <xdr:spPr>
        <a:xfrm>
          <a:off x="20199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134383</xdr:rowOff>
    </xdr:from>
    <xdr:ext cx="469744" cy="259045"/>
    <xdr:sp macro="" textlink="">
      <xdr:nvSpPr>
        <xdr:cNvPr id="732" name="n_3mainValue【公民館】&#10;一人当たり面積"/>
        <xdr:cNvSpPr txBox="1"/>
      </xdr:nvSpPr>
      <xdr:spPr>
        <a:xfrm>
          <a:off x="19310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129812</xdr:rowOff>
    </xdr:from>
    <xdr:ext cx="469744" cy="259045"/>
    <xdr:sp macro="" textlink="">
      <xdr:nvSpPr>
        <xdr:cNvPr id="733" name="n_4mainValue【公民館】&#10;一人当たり面積"/>
        <xdr:cNvSpPr txBox="1"/>
      </xdr:nvSpPr>
      <xdr:spPr>
        <a:xfrm>
          <a:off x="18421427" y="179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4" name="正方形/長方形 7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5" name="正方形/長方形 7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6" name="テキスト ボックス 7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施設類型別の有形固定資産減価償却率は、学校施設を除き、類似団体平均値を下回っている。学校施設については、順次、大規模改造事業を実施している。</a:t>
          </a:r>
        </a:p>
        <a:p>
          <a:r>
            <a:rPr kumimoji="1" lang="ja-JP" altLang="en-US" sz="1300">
              <a:latin typeface="ＭＳ Ｐゴシック" panose="020B0600070205080204" pitchFamily="50" charset="-128"/>
              <a:ea typeface="ＭＳ Ｐゴシック" panose="020B0600070205080204" pitchFamily="50" charset="-128"/>
            </a:rPr>
            <a:t>　また、全ての施設類型において、有形固定資産減価償却率は横ばい又は増加傾向にある。全体の有形固定資産減価償却率が年々増加していることを踏まえ、老朽化した公共施設等に対しては、公共施設等総合管理計画に基づき、計画的な統廃合、改修等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103,188
101,901
215.69
46,968,080
45,447,688
1,416,188
21,843,829
28,981,091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xdr:cNvCxnSpPr/>
      </xdr:nvCxnSpPr>
      <xdr:spPr>
        <a:xfrm flipV="1">
          <a:off x="4634865"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xdr:cNvSpPr txBox="1"/>
      </xdr:nvSpPr>
      <xdr:spPr>
        <a:xfrm>
          <a:off x="4673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129920</xdr:rowOff>
    </xdr:from>
    <xdr:ext cx="405111" cy="259045"/>
    <xdr:sp macro="" textlink="">
      <xdr:nvSpPr>
        <xdr:cNvPr id="63" name="【図書館】&#10;有形固定資産減価償却率平均値テキスト"/>
        <xdr:cNvSpPr txBox="1"/>
      </xdr:nvSpPr>
      <xdr:spPr>
        <a:xfrm>
          <a:off x="4673600" y="6130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xdr:cNvSpPr/>
      </xdr:nvSpPr>
      <xdr:spPr>
        <a:xfrm>
          <a:off x="4584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xdr:cNvSpPr/>
      </xdr:nvSpPr>
      <xdr:spPr>
        <a:xfrm>
          <a:off x="3746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164193</xdr:rowOff>
    </xdr:from>
    <xdr:to>
      <xdr:col>24</xdr:col>
      <xdr:colOff>114300</xdr:colOff>
      <xdr:row>37</xdr:row>
      <xdr:rowOff>94343</xdr:rowOff>
    </xdr:to>
    <xdr:sp macro="" textlink="">
      <xdr:nvSpPr>
        <xdr:cNvPr id="74" name="楕円 73"/>
        <xdr:cNvSpPr/>
      </xdr:nvSpPr>
      <xdr:spPr>
        <a:xfrm>
          <a:off x="45847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142620</xdr:rowOff>
    </xdr:from>
    <xdr:ext cx="405111" cy="259045"/>
    <xdr:sp macro="" textlink="">
      <xdr:nvSpPr>
        <xdr:cNvPr id="75" name="【図書館】&#10;有形固定資産減価償却率該当値テキスト"/>
        <xdr:cNvSpPr txBox="1"/>
      </xdr:nvSpPr>
      <xdr:spPr>
        <a:xfrm>
          <a:off x="4673600" y="631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126637</xdr:rowOff>
    </xdr:from>
    <xdr:to>
      <xdr:col>20</xdr:col>
      <xdr:colOff>38100</xdr:colOff>
      <xdr:row>37</xdr:row>
      <xdr:rowOff>56787</xdr:rowOff>
    </xdr:to>
    <xdr:sp macro="" textlink="">
      <xdr:nvSpPr>
        <xdr:cNvPr id="76" name="楕円 75"/>
        <xdr:cNvSpPr/>
      </xdr:nvSpPr>
      <xdr:spPr>
        <a:xfrm>
          <a:off x="3746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5987</xdr:rowOff>
    </xdr:from>
    <xdr:to>
      <xdr:col>24</xdr:col>
      <xdr:colOff>63500</xdr:colOff>
      <xdr:row>37</xdr:row>
      <xdr:rowOff>43543</xdr:rowOff>
    </xdr:to>
    <xdr:cxnSp macro="">
      <xdr:nvCxnSpPr>
        <xdr:cNvPr id="77" name="直線コネクタ 76"/>
        <xdr:cNvCxnSpPr/>
      </xdr:nvCxnSpPr>
      <xdr:spPr>
        <a:xfrm>
          <a:off x="3797300" y="634963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89081</xdr:rowOff>
    </xdr:from>
    <xdr:to>
      <xdr:col>15</xdr:col>
      <xdr:colOff>101600</xdr:colOff>
      <xdr:row>37</xdr:row>
      <xdr:rowOff>19231</xdr:rowOff>
    </xdr:to>
    <xdr:sp macro="" textlink="">
      <xdr:nvSpPr>
        <xdr:cNvPr id="78" name="楕円 77"/>
        <xdr:cNvSpPr/>
      </xdr:nvSpPr>
      <xdr:spPr>
        <a:xfrm>
          <a:off x="28575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139881</xdr:rowOff>
    </xdr:from>
    <xdr:to>
      <xdr:col>19</xdr:col>
      <xdr:colOff>177800</xdr:colOff>
      <xdr:row>37</xdr:row>
      <xdr:rowOff>5987</xdr:rowOff>
    </xdr:to>
    <xdr:cxnSp macro="">
      <xdr:nvCxnSpPr>
        <xdr:cNvPr id="79" name="直線コネクタ 78"/>
        <xdr:cNvCxnSpPr/>
      </xdr:nvCxnSpPr>
      <xdr:spPr>
        <a:xfrm>
          <a:off x="2908300" y="631208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51526</xdr:rowOff>
    </xdr:from>
    <xdr:to>
      <xdr:col>10</xdr:col>
      <xdr:colOff>165100</xdr:colOff>
      <xdr:row>36</xdr:row>
      <xdr:rowOff>153126</xdr:rowOff>
    </xdr:to>
    <xdr:sp macro="" textlink="">
      <xdr:nvSpPr>
        <xdr:cNvPr id="80" name="楕円 79"/>
        <xdr:cNvSpPr/>
      </xdr:nvSpPr>
      <xdr:spPr>
        <a:xfrm>
          <a:off x="1968500" y="62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102326</xdr:rowOff>
    </xdr:from>
    <xdr:to>
      <xdr:col>15</xdr:col>
      <xdr:colOff>50800</xdr:colOff>
      <xdr:row>36</xdr:row>
      <xdr:rowOff>139881</xdr:rowOff>
    </xdr:to>
    <xdr:cxnSp macro="">
      <xdr:nvCxnSpPr>
        <xdr:cNvPr id="81" name="直線コネクタ 80"/>
        <xdr:cNvCxnSpPr/>
      </xdr:nvCxnSpPr>
      <xdr:spPr>
        <a:xfrm>
          <a:off x="2019300" y="627452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13970</xdr:rowOff>
    </xdr:from>
    <xdr:to>
      <xdr:col>6</xdr:col>
      <xdr:colOff>38100</xdr:colOff>
      <xdr:row>36</xdr:row>
      <xdr:rowOff>115570</xdr:rowOff>
    </xdr:to>
    <xdr:sp macro="" textlink="">
      <xdr:nvSpPr>
        <xdr:cNvPr id="82" name="楕円 81"/>
        <xdr:cNvSpPr/>
      </xdr:nvSpPr>
      <xdr:spPr>
        <a:xfrm>
          <a:off x="1079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64770</xdr:rowOff>
    </xdr:from>
    <xdr:to>
      <xdr:col>10</xdr:col>
      <xdr:colOff>114300</xdr:colOff>
      <xdr:row>36</xdr:row>
      <xdr:rowOff>102326</xdr:rowOff>
    </xdr:to>
    <xdr:cxnSp macro="">
      <xdr:nvCxnSpPr>
        <xdr:cNvPr id="83" name="直線コネクタ 82"/>
        <xdr:cNvCxnSpPr/>
      </xdr:nvCxnSpPr>
      <xdr:spPr>
        <a:xfrm>
          <a:off x="1130300" y="623697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66783</xdr:rowOff>
    </xdr:from>
    <xdr:ext cx="405111" cy="259045"/>
    <xdr:sp macro="" textlink="">
      <xdr:nvSpPr>
        <xdr:cNvPr id="84" name="n_1aveValue【図書館】&#10;有形固定資産減価償却率"/>
        <xdr:cNvSpPr txBox="1"/>
      </xdr:nvSpPr>
      <xdr:spPr>
        <a:xfrm>
          <a:off x="3582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33219</xdr:rowOff>
    </xdr:from>
    <xdr:ext cx="405111" cy="259045"/>
    <xdr:sp macro="" textlink="">
      <xdr:nvSpPr>
        <xdr:cNvPr id="85" name="n_2aveValue【図書館】&#10;有形固定資産減価償却率"/>
        <xdr:cNvSpPr txBox="1"/>
      </xdr:nvSpPr>
      <xdr:spPr>
        <a:xfrm>
          <a:off x="2705744" y="637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59344</xdr:rowOff>
    </xdr:from>
    <xdr:ext cx="405111" cy="259045"/>
    <xdr:sp macro="" textlink="">
      <xdr:nvSpPr>
        <xdr:cNvPr id="86" name="n_3aveValue【図書館】&#10;有形固定資産減価償却率"/>
        <xdr:cNvSpPr txBox="1"/>
      </xdr:nvSpPr>
      <xdr:spPr>
        <a:xfrm>
          <a:off x="1816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109963</xdr:rowOff>
    </xdr:from>
    <xdr:ext cx="405111" cy="259045"/>
    <xdr:sp macro="" textlink="">
      <xdr:nvSpPr>
        <xdr:cNvPr id="87" name="n_4aveValue【図書館】&#10;有形固定資産減価償却率"/>
        <xdr:cNvSpPr txBox="1"/>
      </xdr:nvSpPr>
      <xdr:spPr>
        <a:xfrm>
          <a:off x="927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47914</xdr:rowOff>
    </xdr:from>
    <xdr:ext cx="405111" cy="259045"/>
    <xdr:sp macro="" textlink="">
      <xdr:nvSpPr>
        <xdr:cNvPr id="88" name="n_1mainValue【図書館】&#10;有形固定資産減価償却率"/>
        <xdr:cNvSpPr txBox="1"/>
      </xdr:nvSpPr>
      <xdr:spPr>
        <a:xfrm>
          <a:off x="35820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35758</xdr:rowOff>
    </xdr:from>
    <xdr:ext cx="405111" cy="259045"/>
    <xdr:sp macro="" textlink="">
      <xdr:nvSpPr>
        <xdr:cNvPr id="89" name="n_2mainValue【図書館】&#10;有形固定資産減価償却率"/>
        <xdr:cNvSpPr txBox="1"/>
      </xdr:nvSpPr>
      <xdr:spPr>
        <a:xfrm>
          <a:off x="27057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169653</xdr:rowOff>
    </xdr:from>
    <xdr:ext cx="405111" cy="259045"/>
    <xdr:sp macro="" textlink="">
      <xdr:nvSpPr>
        <xdr:cNvPr id="90" name="n_3mainValue【図書館】&#10;有形固定資産減価償却率"/>
        <xdr:cNvSpPr txBox="1"/>
      </xdr:nvSpPr>
      <xdr:spPr>
        <a:xfrm>
          <a:off x="1816744" y="599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132097</xdr:rowOff>
    </xdr:from>
    <xdr:ext cx="405111" cy="259045"/>
    <xdr:sp macro="" textlink="">
      <xdr:nvSpPr>
        <xdr:cNvPr id="91" name="n_4mainValue【図書館】&#10;有形固定資産減価償却率"/>
        <xdr:cNvSpPr txBox="1"/>
      </xdr:nvSpPr>
      <xdr:spPr>
        <a:xfrm>
          <a:off x="927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43543</xdr:rowOff>
    </xdr:from>
    <xdr:to>
      <xdr:col>54</xdr:col>
      <xdr:colOff>189865</xdr:colOff>
      <xdr:row>42</xdr:row>
      <xdr:rowOff>27215</xdr:rowOff>
    </xdr:to>
    <xdr:cxnSp macro="">
      <xdr:nvCxnSpPr>
        <xdr:cNvPr id="118" name="直線コネクタ 117"/>
        <xdr:cNvCxnSpPr/>
      </xdr:nvCxnSpPr>
      <xdr:spPr>
        <a:xfrm flipV="1">
          <a:off x="10476865" y="58728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9"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20" name="直線コネクタ 119"/>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161670</xdr:rowOff>
    </xdr:from>
    <xdr:ext cx="469744" cy="259045"/>
    <xdr:sp macro="" textlink="">
      <xdr:nvSpPr>
        <xdr:cNvPr id="121" name="【図書館】&#10;一人当たり面積最大値テキスト"/>
        <xdr:cNvSpPr txBox="1"/>
      </xdr:nvSpPr>
      <xdr:spPr>
        <a:xfrm>
          <a:off x="10515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43543</xdr:rowOff>
    </xdr:from>
    <xdr:to>
      <xdr:col>55</xdr:col>
      <xdr:colOff>88900</xdr:colOff>
      <xdr:row>34</xdr:row>
      <xdr:rowOff>43543</xdr:rowOff>
    </xdr:to>
    <xdr:cxnSp macro="">
      <xdr:nvCxnSpPr>
        <xdr:cNvPr id="122" name="直線コネクタ 121"/>
        <xdr:cNvCxnSpPr/>
      </xdr:nvCxnSpPr>
      <xdr:spPr>
        <a:xfrm>
          <a:off x="10388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89099</xdr:rowOff>
    </xdr:from>
    <xdr:ext cx="469744" cy="259045"/>
    <xdr:sp macro="" textlink="">
      <xdr:nvSpPr>
        <xdr:cNvPr id="123" name="【図書館】&#10;一人当たり面積平均値テキスト"/>
        <xdr:cNvSpPr txBox="1"/>
      </xdr:nvSpPr>
      <xdr:spPr>
        <a:xfrm>
          <a:off x="10515600" y="6604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24" name="フローチャート: 判断 123"/>
        <xdr:cNvSpPr/>
      </xdr:nvSpPr>
      <xdr:spPr>
        <a:xfrm>
          <a:off x="104267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131535</xdr:rowOff>
    </xdr:from>
    <xdr:to>
      <xdr:col>50</xdr:col>
      <xdr:colOff>165100</xdr:colOff>
      <xdr:row>40</xdr:row>
      <xdr:rowOff>61685</xdr:rowOff>
    </xdr:to>
    <xdr:sp macro="" textlink="">
      <xdr:nvSpPr>
        <xdr:cNvPr id="125" name="フローチャート: 判断 124"/>
        <xdr:cNvSpPr/>
      </xdr:nvSpPr>
      <xdr:spPr>
        <a:xfrm>
          <a:off x="9588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6" name="フローチャート: 判断 125"/>
        <xdr:cNvSpPr/>
      </xdr:nvSpPr>
      <xdr:spPr>
        <a:xfrm>
          <a:off x="8699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7" name="フローチャート: 判断 126"/>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41728</xdr:rowOff>
    </xdr:from>
    <xdr:to>
      <xdr:col>36</xdr:col>
      <xdr:colOff>165100</xdr:colOff>
      <xdr:row>40</xdr:row>
      <xdr:rowOff>143328</xdr:rowOff>
    </xdr:to>
    <xdr:sp macro="" textlink="">
      <xdr:nvSpPr>
        <xdr:cNvPr id="128" name="フローチャート: 判断 127"/>
        <xdr:cNvSpPr/>
      </xdr:nvSpPr>
      <xdr:spPr>
        <a:xfrm>
          <a:off x="69215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74385</xdr:rowOff>
    </xdr:from>
    <xdr:to>
      <xdr:col>55</xdr:col>
      <xdr:colOff>50800</xdr:colOff>
      <xdr:row>41</xdr:row>
      <xdr:rowOff>4535</xdr:rowOff>
    </xdr:to>
    <xdr:sp macro="" textlink="">
      <xdr:nvSpPr>
        <xdr:cNvPr id="134" name="楕円 133"/>
        <xdr:cNvSpPr/>
      </xdr:nvSpPr>
      <xdr:spPr>
        <a:xfrm>
          <a:off x="104267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52812</xdr:rowOff>
    </xdr:from>
    <xdr:ext cx="469744" cy="259045"/>
    <xdr:sp macro="" textlink="">
      <xdr:nvSpPr>
        <xdr:cNvPr id="135" name="【図書館】&#10;一人当たり面積該当値テキスト"/>
        <xdr:cNvSpPr txBox="1"/>
      </xdr:nvSpPr>
      <xdr:spPr>
        <a:xfrm>
          <a:off x="10515600"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58057</xdr:rowOff>
    </xdr:from>
    <xdr:to>
      <xdr:col>50</xdr:col>
      <xdr:colOff>165100</xdr:colOff>
      <xdr:row>40</xdr:row>
      <xdr:rowOff>159657</xdr:rowOff>
    </xdr:to>
    <xdr:sp macro="" textlink="">
      <xdr:nvSpPr>
        <xdr:cNvPr id="136" name="楕円 135"/>
        <xdr:cNvSpPr/>
      </xdr:nvSpPr>
      <xdr:spPr>
        <a:xfrm>
          <a:off x="9588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108857</xdr:rowOff>
    </xdr:from>
    <xdr:to>
      <xdr:col>55</xdr:col>
      <xdr:colOff>0</xdr:colOff>
      <xdr:row>40</xdr:row>
      <xdr:rowOff>125185</xdr:rowOff>
    </xdr:to>
    <xdr:cxnSp macro="">
      <xdr:nvCxnSpPr>
        <xdr:cNvPr id="137" name="直線コネクタ 136"/>
        <xdr:cNvCxnSpPr/>
      </xdr:nvCxnSpPr>
      <xdr:spPr>
        <a:xfrm>
          <a:off x="9639300" y="69668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58057</xdr:rowOff>
    </xdr:from>
    <xdr:to>
      <xdr:col>46</xdr:col>
      <xdr:colOff>38100</xdr:colOff>
      <xdr:row>40</xdr:row>
      <xdr:rowOff>159657</xdr:rowOff>
    </xdr:to>
    <xdr:sp macro="" textlink="">
      <xdr:nvSpPr>
        <xdr:cNvPr id="138" name="楕円 137"/>
        <xdr:cNvSpPr/>
      </xdr:nvSpPr>
      <xdr:spPr>
        <a:xfrm>
          <a:off x="8699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108857</xdr:rowOff>
    </xdr:from>
    <xdr:to>
      <xdr:col>50</xdr:col>
      <xdr:colOff>114300</xdr:colOff>
      <xdr:row>40</xdr:row>
      <xdr:rowOff>108857</xdr:rowOff>
    </xdr:to>
    <xdr:cxnSp macro="">
      <xdr:nvCxnSpPr>
        <xdr:cNvPr id="139" name="直線コネクタ 138"/>
        <xdr:cNvCxnSpPr/>
      </xdr:nvCxnSpPr>
      <xdr:spPr>
        <a:xfrm>
          <a:off x="8750300" y="696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58057</xdr:rowOff>
    </xdr:from>
    <xdr:to>
      <xdr:col>41</xdr:col>
      <xdr:colOff>101600</xdr:colOff>
      <xdr:row>40</xdr:row>
      <xdr:rowOff>159657</xdr:rowOff>
    </xdr:to>
    <xdr:sp macro="" textlink="">
      <xdr:nvSpPr>
        <xdr:cNvPr id="140" name="楕円 139"/>
        <xdr:cNvSpPr/>
      </xdr:nvSpPr>
      <xdr:spPr>
        <a:xfrm>
          <a:off x="7810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108857</xdr:rowOff>
    </xdr:from>
    <xdr:to>
      <xdr:col>45</xdr:col>
      <xdr:colOff>177800</xdr:colOff>
      <xdr:row>40</xdr:row>
      <xdr:rowOff>108857</xdr:rowOff>
    </xdr:to>
    <xdr:cxnSp macro="">
      <xdr:nvCxnSpPr>
        <xdr:cNvPr id="141" name="直線コネクタ 140"/>
        <xdr:cNvCxnSpPr/>
      </xdr:nvCxnSpPr>
      <xdr:spPr>
        <a:xfrm>
          <a:off x="7861300" y="696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41728</xdr:rowOff>
    </xdr:from>
    <xdr:to>
      <xdr:col>36</xdr:col>
      <xdr:colOff>165100</xdr:colOff>
      <xdr:row>40</xdr:row>
      <xdr:rowOff>143328</xdr:rowOff>
    </xdr:to>
    <xdr:sp macro="" textlink="">
      <xdr:nvSpPr>
        <xdr:cNvPr id="142" name="楕円 141"/>
        <xdr:cNvSpPr/>
      </xdr:nvSpPr>
      <xdr:spPr>
        <a:xfrm>
          <a:off x="69215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92528</xdr:rowOff>
    </xdr:from>
    <xdr:to>
      <xdr:col>41</xdr:col>
      <xdr:colOff>50800</xdr:colOff>
      <xdr:row>40</xdr:row>
      <xdr:rowOff>108857</xdr:rowOff>
    </xdr:to>
    <xdr:cxnSp macro="">
      <xdr:nvCxnSpPr>
        <xdr:cNvPr id="143" name="直線コネクタ 142"/>
        <xdr:cNvCxnSpPr/>
      </xdr:nvCxnSpPr>
      <xdr:spPr>
        <a:xfrm>
          <a:off x="6972300" y="69505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78212</xdr:rowOff>
    </xdr:from>
    <xdr:ext cx="469744" cy="259045"/>
    <xdr:sp macro="" textlink="">
      <xdr:nvSpPr>
        <xdr:cNvPr id="144" name="n_1aveValue【図書館】&#10;一人当たり面積"/>
        <xdr:cNvSpPr txBox="1"/>
      </xdr:nvSpPr>
      <xdr:spPr>
        <a:xfrm>
          <a:off x="93917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110870</xdr:rowOff>
    </xdr:from>
    <xdr:ext cx="469744" cy="259045"/>
    <xdr:sp macro="" textlink="">
      <xdr:nvSpPr>
        <xdr:cNvPr id="145" name="n_2aveValue【図書館】&#10;一人当たり面積"/>
        <xdr:cNvSpPr txBox="1"/>
      </xdr:nvSpPr>
      <xdr:spPr>
        <a:xfrm>
          <a:off x="8515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127199</xdr:rowOff>
    </xdr:from>
    <xdr:ext cx="469744" cy="259045"/>
    <xdr:sp macro="" textlink="">
      <xdr:nvSpPr>
        <xdr:cNvPr id="146" name="n_3aveValue【図書館】&#10;一人当たり面積"/>
        <xdr:cNvSpPr txBox="1"/>
      </xdr:nvSpPr>
      <xdr:spPr>
        <a:xfrm>
          <a:off x="76264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134455</xdr:rowOff>
    </xdr:from>
    <xdr:ext cx="469744" cy="259045"/>
    <xdr:sp macro="" textlink="">
      <xdr:nvSpPr>
        <xdr:cNvPr id="147" name="n_4aveValue【図書館】&#10;一人当たり面積"/>
        <xdr:cNvSpPr txBox="1"/>
      </xdr:nvSpPr>
      <xdr:spPr>
        <a:xfrm>
          <a:off x="6737427" y="699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150784</xdr:rowOff>
    </xdr:from>
    <xdr:ext cx="469744" cy="259045"/>
    <xdr:sp macro="" textlink="">
      <xdr:nvSpPr>
        <xdr:cNvPr id="148" name="n_1mainValue【図書館】&#10;一人当たり面積"/>
        <xdr:cNvSpPr txBox="1"/>
      </xdr:nvSpPr>
      <xdr:spPr>
        <a:xfrm>
          <a:off x="93917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150784</xdr:rowOff>
    </xdr:from>
    <xdr:ext cx="469744" cy="259045"/>
    <xdr:sp macro="" textlink="">
      <xdr:nvSpPr>
        <xdr:cNvPr id="149" name="n_2mainValue【図書館】&#10;一人当たり面積"/>
        <xdr:cNvSpPr txBox="1"/>
      </xdr:nvSpPr>
      <xdr:spPr>
        <a:xfrm>
          <a:off x="85154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150784</xdr:rowOff>
    </xdr:from>
    <xdr:ext cx="469744" cy="259045"/>
    <xdr:sp macro="" textlink="">
      <xdr:nvSpPr>
        <xdr:cNvPr id="150" name="n_3mainValue【図書館】&#10;一人当たり面積"/>
        <xdr:cNvSpPr txBox="1"/>
      </xdr:nvSpPr>
      <xdr:spPr>
        <a:xfrm>
          <a:off x="76264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159855</xdr:rowOff>
    </xdr:from>
    <xdr:ext cx="469744" cy="259045"/>
    <xdr:sp macro="" textlink="">
      <xdr:nvSpPr>
        <xdr:cNvPr id="151" name="n_4mainValue【図書館】&#10;一人当たり面積"/>
        <xdr:cNvSpPr txBox="1"/>
      </xdr:nvSpPr>
      <xdr:spPr>
        <a:xfrm>
          <a:off x="6737427"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4" name="テキスト ボックス 163"/>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4" name="テキスト ボックス 17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6" name="直線コネクタ 175"/>
        <xdr:cNvCxnSpPr/>
      </xdr:nvCxnSpPr>
      <xdr:spPr>
        <a:xfrm flipV="1">
          <a:off x="4634865" y="966597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7" name="【体育館・プー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9" name="【体育館・プール】&#10;有形固定資産減価償却率最大値テキスト"/>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0" name="直線コネクタ 179"/>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81" name="【体育館・プール】&#10;有形固定資産減価償却率平均値テキスト"/>
        <xdr:cNvSpPr txBox="1"/>
      </xdr:nvSpPr>
      <xdr:spPr>
        <a:xfrm>
          <a:off x="4673600" y="1014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2" name="フローチャート: 判断 181"/>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83" name="フローチャート: 判断 182"/>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4" name="フローチャート: 判断 183"/>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5" name="フローチャート: 判断 184"/>
        <xdr:cNvSpPr/>
      </xdr:nvSpPr>
      <xdr:spPr>
        <a:xfrm>
          <a:off x="1968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6" name="フローチャート: 判断 185"/>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107315</xdr:rowOff>
    </xdr:from>
    <xdr:to>
      <xdr:col>24</xdr:col>
      <xdr:colOff>114300</xdr:colOff>
      <xdr:row>63</xdr:row>
      <xdr:rowOff>37465</xdr:rowOff>
    </xdr:to>
    <xdr:sp macro="" textlink="">
      <xdr:nvSpPr>
        <xdr:cNvPr id="192" name="楕円 191"/>
        <xdr:cNvSpPr/>
      </xdr:nvSpPr>
      <xdr:spPr>
        <a:xfrm>
          <a:off x="4584700" y="107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22242</xdr:rowOff>
    </xdr:from>
    <xdr:ext cx="405111" cy="259045"/>
    <xdr:sp macro="" textlink="">
      <xdr:nvSpPr>
        <xdr:cNvPr id="193" name="【体育館・プール】&#10;有形固定資産減価償却率該当値テキスト"/>
        <xdr:cNvSpPr txBox="1"/>
      </xdr:nvSpPr>
      <xdr:spPr>
        <a:xfrm>
          <a:off x="4673600" y="1065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76835</xdr:rowOff>
    </xdr:from>
    <xdr:to>
      <xdr:col>20</xdr:col>
      <xdr:colOff>38100</xdr:colOff>
      <xdr:row>63</xdr:row>
      <xdr:rowOff>6985</xdr:rowOff>
    </xdr:to>
    <xdr:sp macro="" textlink="">
      <xdr:nvSpPr>
        <xdr:cNvPr id="194" name="楕円 193"/>
        <xdr:cNvSpPr/>
      </xdr:nvSpPr>
      <xdr:spPr>
        <a:xfrm>
          <a:off x="37465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127635</xdr:rowOff>
    </xdr:from>
    <xdr:to>
      <xdr:col>24</xdr:col>
      <xdr:colOff>63500</xdr:colOff>
      <xdr:row>62</xdr:row>
      <xdr:rowOff>158115</xdr:rowOff>
    </xdr:to>
    <xdr:cxnSp macro="">
      <xdr:nvCxnSpPr>
        <xdr:cNvPr id="195" name="直線コネクタ 194"/>
        <xdr:cNvCxnSpPr/>
      </xdr:nvCxnSpPr>
      <xdr:spPr>
        <a:xfrm>
          <a:off x="3797300" y="1075753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46355</xdr:rowOff>
    </xdr:from>
    <xdr:to>
      <xdr:col>15</xdr:col>
      <xdr:colOff>101600</xdr:colOff>
      <xdr:row>62</xdr:row>
      <xdr:rowOff>147955</xdr:rowOff>
    </xdr:to>
    <xdr:sp macro="" textlink="">
      <xdr:nvSpPr>
        <xdr:cNvPr id="196" name="楕円 195"/>
        <xdr:cNvSpPr/>
      </xdr:nvSpPr>
      <xdr:spPr>
        <a:xfrm>
          <a:off x="2857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97155</xdr:rowOff>
    </xdr:from>
    <xdr:to>
      <xdr:col>19</xdr:col>
      <xdr:colOff>177800</xdr:colOff>
      <xdr:row>62</xdr:row>
      <xdr:rowOff>127635</xdr:rowOff>
    </xdr:to>
    <xdr:cxnSp macro="">
      <xdr:nvCxnSpPr>
        <xdr:cNvPr id="197" name="直線コネクタ 196"/>
        <xdr:cNvCxnSpPr/>
      </xdr:nvCxnSpPr>
      <xdr:spPr>
        <a:xfrm>
          <a:off x="2908300" y="107270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15875</xdr:rowOff>
    </xdr:from>
    <xdr:to>
      <xdr:col>10</xdr:col>
      <xdr:colOff>165100</xdr:colOff>
      <xdr:row>62</xdr:row>
      <xdr:rowOff>117475</xdr:rowOff>
    </xdr:to>
    <xdr:sp macro="" textlink="">
      <xdr:nvSpPr>
        <xdr:cNvPr id="198" name="楕円 197"/>
        <xdr:cNvSpPr/>
      </xdr:nvSpPr>
      <xdr:spPr>
        <a:xfrm>
          <a:off x="1968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66675</xdr:rowOff>
    </xdr:from>
    <xdr:to>
      <xdr:col>15</xdr:col>
      <xdr:colOff>50800</xdr:colOff>
      <xdr:row>62</xdr:row>
      <xdr:rowOff>97155</xdr:rowOff>
    </xdr:to>
    <xdr:cxnSp macro="">
      <xdr:nvCxnSpPr>
        <xdr:cNvPr id="199" name="直線コネクタ 198"/>
        <xdr:cNvCxnSpPr/>
      </xdr:nvCxnSpPr>
      <xdr:spPr>
        <a:xfrm>
          <a:off x="2019300" y="106965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50165</xdr:rowOff>
    </xdr:from>
    <xdr:to>
      <xdr:col>6</xdr:col>
      <xdr:colOff>38100</xdr:colOff>
      <xdr:row>62</xdr:row>
      <xdr:rowOff>151765</xdr:rowOff>
    </xdr:to>
    <xdr:sp macro="" textlink="">
      <xdr:nvSpPr>
        <xdr:cNvPr id="200" name="楕円 199"/>
        <xdr:cNvSpPr/>
      </xdr:nvSpPr>
      <xdr:spPr>
        <a:xfrm>
          <a:off x="10795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66675</xdr:rowOff>
    </xdr:from>
    <xdr:to>
      <xdr:col>10</xdr:col>
      <xdr:colOff>114300</xdr:colOff>
      <xdr:row>62</xdr:row>
      <xdr:rowOff>100965</xdr:rowOff>
    </xdr:to>
    <xdr:cxnSp macro="">
      <xdr:nvCxnSpPr>
        <xdr:cNvPr id="201" name="直線コネクタ 200"/>
        <xdr:cNvCxnSpPr/>
      </xdr:nvCxnSpPr>
      <xdr:spPr>
        <a:xfrm flipV="1">
          <a:off x="1130300" y="106965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162577</xdr:rowOff>
    </xdr:from>
    <xdr:ext cx="405111" cy="259045"/>
    <xdr:sp macro="" textlink="">
      <xdr:nvSpPr>
        <xdr:cNvPr id="202" name="n_1aveValue【体育館・プール】&#10;有形固定資産減価償却率"/>
        <xdr:cNvSpPr txBox="1"/>
      </xdr:nvSpPr>
      <xdr:spPr>
        <a:xfrm>
          <a:off x="35820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203" name="n_2aveValue【体育館・プール】&#10;有形固定資産減価償却率"/>
        <xdr:cNvSpPr txBox="1"/>
      </xdr:nvSpPr>
      <xdr:spPr>
        <a:xfrm>
          <a:off x="2705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103522</xdr:rowOff>
    </xdr:from>
    <xdr:ext cx="405111" cy="259045"/>
    <xdr:sp macro="" textlink="">
      <xdr:nvSpPr>
        <xdr:cNvPr id="204" name="n_3aveValue【体育館・プール】&#10;有形固定資産減価償却率"/>
        <xdr:cNvSpPr txBox="1"/>
      </xdr:nvSpPr>
      <xdr:spPr>
        <a:xfrm>
          <a:off x="1816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5"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169562</xdr:rowOff>
    </xdr:from>
    <xdr:ext cx="405111" cy="259045"/>
    <xdr:sp macro="" textlink="">
      <xdr:nvSpPr>
        <xdr:cNvPr id="206" name="n_1mainValue【体育館・プール】&#10;有形固定資産減価償却率"/>
        <xdr:cNvSpPr txBox="1"/>
      </xdr:nvSpPr>
      <xdr:spPr>
        <a:xfrm>
          <a:off x="3582044" y="1079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139082</xdr:rowOff>
    </xdr:from>
    <xdr:ext cx="405111" cy="259045"/>
    <xdr:sp macro="" textlink="">
      <xdr:nvSpPr>
        <xdr:cNvPr id="207" name="n_2mainValue【体育館・プール】&#10;有形固定資産減価償却率"/>
        <xdr:cNvSpPr txBox="1"/>
      </xdr:nvSpPr>
      <xdr:spPr>
        <a:xfrm>
          <a:off x="2705744"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108602</xdr:rowOff>
    </xdr:from>
    <xdr:ext cx="405111" cy="259045"/>
    <xdr:sp macro="" textlink="">
      <xdr:nvSpPr>
        <xdr:cNvPr id="208" name="n_3mainValue【体育館・プール】&#10;有形固定資産減価償却率"/>
        <xdr:cNvSpPr txBox="1"/>
      </xdr:nvSpPr>
      <xdr:spPr>
        <a:xfrm>
          <a:off x="1816744"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142892</xdr:rowOff>
    </xdr:from>
    <xdr:ext cx="405111" cy="259045"/>
    <xdr:sp macro="" textlink="">
      <xdr:nvSpPr>
        <xdr:cNvPr id="209" name="n_4mainValue【体育館・プール】&#10;有形固定資産減価償却率"/>
        <xdr:cNvSpPr txBox="1"/>
      </xdr:nvSpPr>
      <xdr:spPr>
        <a:xfrm>
          <a:off x="927744" y="1077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3" name="直線コネクタ 232"/>
        <xdr:cNvCxnSpPr/>
      </xdr:nvCxnSpPr>
      <xdr:spPr>
        <a:xfrm flipV="1">
          <a:off x="10476865" y="9608820"/>
          <a:ext cx="0" cy="1418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4" name="【体育館・プール】&#10;一人当たり面積最小値テキスト"/>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5" name="直線コネクタ 234"/>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6"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7" name="直線コネクタ 236"/>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38117</xdr:rowOff>
    </xdr:from>
    <xdr:ext cx="469744" cy="259045"/>
    <xdr:sp macro="" textlink="">
      <xdr:nvSpPr>
        <xdr:cNvPr id="238" name="【体育館・プール】&#10;一人当たり面積平均値テキスト"/>
        <xdr:cNvSpPr txBox="1"/>
      </xdr:nvSpPr>
      <xdr:spPr>
        <a:xfrm>
          <a:off x="10515600" y="1049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39" name="フローチャート: 判断 238"/>
        <xdr:cNvSpPr/>
      </xdr:nvSpPr>
      <xdr:spPr>
        <a:xfrm>
          <a:off x="10426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49530</xdr:rowOff>
    </xdr:from>
    <xdr:to>
      <xdr:col>50</xdr:col>
      <xdr:colOff>165100</xdr:colOff>
      <xdr:row>62</xdr:row>
      <xdr:rowOff>151130</xdr:rowOff>
    </xdr:to>
    <xdr:sp macro="" textlink="">
      <xdr:nvSpPr>
        <xdr:cNvPr id="240" name="フローチャート: 判断 239"/>
        <xdr:cNvSpPr/>
      </xdr:nvSpPr>
      <xdr:spPr>
        <a:xfrm>
          <a:off x="95885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41" name="フローチャート: 判断 240"/>
        <xdr:cNvSpPr/>
      </xdr:nvSpPr>
      <xdr:spPr>
        <a:xfrm>
          <a:off x="8699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2" name="フローチャート: 判断 241"/>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62230</xdr:rowOff>
    </xdr:from>
    <xdr:to>
      <xdr:col>36</xdr:col>
      <xdr:colOff>165100</xdr:colOff>
      <xdr:row>62</xdr:row>
      <xdr:rowOff>163830</xdr:rowOff>
    </xdr:to>
    <xdr:sp macro="" textlink="">
      <xdr:nvSpPr>
        <xdr:cNvPr id="243" name="フローチャート: 判断 242"/>
        <xdr:cNvSpPr/>
      </xdr:nvSpPr>
      <xdr:spPr>
        <a:xfrm>
          <a:off x="6921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165100</xdr:rowOff>
    </xdr:from>
    <xdr:to>
      <xdr:col>55</xdr:col>
      <xdr:colOff>50800</xdr:colOff>
      <xdr:row>64</xdr:row>
      <xdr:rowOff>95250</xdr:rowOff>
    </xdr:to>
    <xdr:sp macro="" textlink="">
      <xdr:nvSpPr>
        <xdr:cNvPr id="249" name="楕円 248"/>
        <xdr:cNvSpPr/>
      </xdr:nvSpPr>
      <xdr:spPr>
        <a:xfrm>
          <a:off x="10426700" y="1096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80027</xdr:rowOff>
    </xdr:from>
    <xdr:ext cx="469744" cy="259045"/>
    <xdr:sp macro="" textlink="">
      <xdr:nvSpPr>
        <xdr:cNvPr id="250" name="【体育館・プール】&#10;一人当たり面積該当値テキスト"/>
        <xdr:cNvSpPr txBox="1"/>
      </xdr:nvSpPr>
      <xdr:spPr>
        <a:xfrm>
          <a:off x="10515600"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163830</xdr:rowOff>
    </xdr:from>
    <xdr:to>
      <xdr:col>50</xdr:col>
      <xdr:colOff>165100</xdr:colOff>
      <xdr:row>64</xdr:row>
      <xdr:rowOff>93980</xdr:rowOff>
    </xdr:to>
    <xdr:sp macro="" textlink="">
      <xdr:nvSpPr>
        <xdr:cNvPr id="251" name="楕円 250"/>
        <xdr:cNvSpPr/>
      </xdr:nvSpPr>
      <xdr:spPr>
        <a:xfrm>
          <a:off x="9588500" y="1096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43180</xdr:rowOff>
    </xdr:from>
    <xdr:to>
      <xdr:col>55</xdr:col>
      <xdr:colOff>0</xdr:colOff>
      <xdr:row>64</xdr:row>
      <xdr:rowOff>44450</xdr:rowOff>
    </xdr:to>
    <xdr:cxnSp macro="">
      <xdr:nvCxnSpPr>
        <xdr:cNvPr id="252" name="直線コネクタ 251"/>
        <xdr:cNvCxnSpPr/>
      </xdr:nvCxnSpPr>
      <xdr:spPr>
        <a:xfrm>
          <a:off x="9639300" y="1101598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163830</xdr:rowOff>
    </xdr:from>
    <xdr:to>
      <xdr:col>46</xdr:col>
      <xdr:colOff>38100</xdr:colOff>
      <xdr:row>64</xdr:row>
      <xdr:rowOff>93980</xdr:rowOff>
    </xdr:to>
    <xdr:sp macro="" textlink="">
      <xdr:nvSpPr>
        <xdr:cNvPr id="253" name="楕円 252"/>
        <xdr:cNvSpPr/>
      </xdr:nvSpPr>
      <xdr:spPr>
        <a:xfrm>
          <a:off x="8699500" y="1096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43180</xdr:rowOff>
    </xdr:from>
    <xdr:to>
      <xdr:col>50</xdr:col>
      <xdr:colOff>114300</xdr:colOff>
      <xdr:row>64</xdr:row>
      <xdr:rowOff>43180</xdr:rowOff>
    </xdr:to>
    <xdr:cxnSp macro="">
      <xdr:nvCxnSpPr>
        <xdr:cNvPr id="254" name="直線コネクタ 253"/>
        <xdr:cNvCxnSpPr/>
      </xdr:nvCxnSpPr>
      <xdr:spPr>
        <a:xfrm>
          <a:off x="8750300" y="11015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163830</xdr:rowOff>
    </xdr:from>
    <xdr:to>
      <xdr:col>41</xdr:col>
      <xdr:colOff>101600</xdr:colOff>
      <xdr:row>64</xdr:row>
      <xdr:rowOff>93980</xdr:rowOff>
    </xdr:to>
    <xdr:sp macro="" textlink="">
      <xdr:nvSpPr>
        <xdr:cNvPr id="255" name="楕円 254"/>
        <xdr:cNvSpPr/>
      </xdr:nvSpPr>
      <xdr:spPr>
        <a:xfrm>
          <a:off x="7810500" y="1096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43180</xdr:rowOff>
    </xdr:from>
    <xdr:to>
      <xdr:col>45</xdr:col>
      <xdr:colOff>177800</xdr:colOff>
      <xdr:row>64</xdr:row>
      <xdr:rowOff>43180</xdr:rowOff>
    </xdr:to>
    <xdr:cxnSp macro="">
      <xdr:nvCxnSpPr>
        <xdr:cNvPr id="256" name="直線コネクタ 255"/>
        <xdr:cNvCxnSpPr/>
      </xdr:nvCxnSpPr>
      <xdr:spPr>
        <a:xfrm>
          <a:off x="7861300" y="11015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163830</xdr:rowOff>
    </xdr:from>
    <xdr:to>
      <xdr:col>36</xdr:col>
      <xdr:colOff>165100</xdr:colOff>
      <xdr:row>64</xdr:row>
      <xdr:rowOff>93980</xdr:rowOff>
    </xdr:to>
    <xdr:sp macro="" textlink="">
      <xdr:nvSpPr>
        <xdr:cNvPr id="257" name="楕円 256"/>
        <xdr:cNvSpPr/>
      </xdr:nvSpPr>
      <xdr:spPr>
        <a:xfrm>
          <a:off x="6921500" y="1096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43180</xdr:rowOff>
    </xdr:from>
    <xdr:to>
      <xdr:col>41</xdr:col>
      <xdr:colOff>50800</xdr:colOff>
      <xdr:row>64</xdr:row>
      <xdr:rowOff>43180</xdr:rowOff>
    </xdr:to>
    <xdr:cxnSp macro="">
      <xdr:nvCxnSpPr>
        <xdr:cNvPr id="258" name="直線コネクタ 257"/>
        <xdr:cNvCxnSpPr/>
      </xdr:nvCxnSpPr>
      <xdr:spPr>
        <a:xfrm>
          <a:off x="6972300" y="11015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167657</xdr:rowOff>
    </xdr:from>
    <xdr:ext cx="469744" cy="259045"/>
    <xdr:sp macro="" textlink="">
      <xdr:nvSpPr>
        <xdr:cNvPr id="259" name="n_1aveValue【体育館・プール】&#10;一人当たり面積"/>
        <xdr:cNvSpPr txBox="1"/>
      </xdr:nvSpPr>
      <xdr:spPr>
        <a:xfrm>
          <a:off x="9391727" y="104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156227</xdr:rowOff>
    </xdr:from>
    <xdr:ext cx="469744" cy="259045"/>
    <xdr:sp macro="" textlink="">
      <xdr:nvSpPr>
        <xdr:cNvPr id="260" name="n_2aveValue【体育館・プール】&#10;一人当たり面積"/>
        <xdr:cNvSpPr txBox="1"/>
      </xdr:nvSpPr>
      <xdr:spPr>
        <a:xfrm>
          <a:off x="85154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61" name="n_3aveValue【体育館・プール】&#10;一人当たり面積"/>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8907</xdr:rowOff>
    </xdr:from>
    <xdr:ext cx="469744" cy="259045"/>
    <xdr:sp macro="" textlink="">
      <xdr:nvSpPr>
        <xdr:cNvPr id="262" name="n_4aveValue【体育館・プール】&#10;一人当たり面積"/>
        <xdr:cNvSpPr txBox="1"/>
      </xdr:nvSpPr>
      <xdr:spPr>
        <a:xfrm>
          <a:off x="6737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85107</xdr:rowOff>
    </xdr:from>
    <xdr:ext cx="469744" cy="259045"/>
    <xdr:sp macro="" textlink="">
      <xdr:nvSpPr>
        <xdr:cNvPr id="263" name="n_1mainValue【体育館・プール】&#10;一人当たり面積"/>
        <xdr:cNvSpPr txBox="1"/>
      </xdr:nvSpPr>
      <xdr:spPr>
        <a:xfrm>
          <a:off x="9391727" y="1105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85107</xdr:rowOff>
    </xdr:from>
    <xdr:ext cx="469744" cy="259045"/>
    <xdr:sp macro="" textlink="">
      <xdr:nvSpPr>
        <xdr:cNvPr id="264" name="n_2mainValue【体育館・プール】&#10;一人当たり面積"/>
        <xdr:cNvSpPr txBox="1"/>
      </xdr:nvSpPr>
      <xdr:spPr>
        <a:xfrm>
          <a:off x="8515427" y="1105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85107</xdr:rowOff>
    </xdr:from>
    <xdr:ext cx="469744" cy="259045"/>
    <xdr:sp macro="" textlink="">
      <xdr:nvSpPr>
        <xdr:cNvPr id="265" name="n_3mainValue【体育館・プール】&#10;一人当たり面積"/>
        <xdr:cNvSpPr txBox="1"/>
      </xdr:nvSpPr>
      <xdr:spPr>
        <a:xfrm>
          <a:off x="7626427" y="1105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85107</xdr:rowOff>
    </xdr:from>
    <xdr:ext cx="469744" cy="259045"/>
    <xdr:sp macro="" textlink="">
      <xdr:nvSpPr>
        <xdr:cNvPr id="266" name="n_4mainValue【体育館・プール】&#10;一人当たり面積"/>
        <xdr:cNvSpPr txBox="1"/>
      </xdr:nvSpPr>
      <xdr:spPr>
        <a:xfrm>
          <a:off x="6737427" y="1105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91" name="直線コネクタ 290"/>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94" name="【福祉施設】&#10;有形固定資産減価償却率最大値テキスト"/>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95" name="直線コネクタ 294"/>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151147</xdr:rowOff>
    </xdr:from>
    <xdr:ext cx="405111" cy="259045"/>
    <xdr:sp macro="" textlink="">
      <xdr:nvSpPr>
        <xdr:cNvPr id="296" name="【福祉施設】&#10;有形固定資産減価償却率平均値テキスト"/>
        <xdr:cNvSpPr txBox="1"/>
      </xdr:nvSpPr>
      <xdr:spPr>
        <a:xfrm>
          <a:off x="467360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7" name="フローチャート: 判断 296"/>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8" name="フローチャート: 判断 297"/>
        <xdr:cNvSpPr/>
      </xdr:nvSpPr>
      <xdr:spPr>
        <a:xfrm>
          <a:off x="3746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99" name="フローチャート: 判断 298"/>
        <xdr:cNvSpPr/>
      </xdr:nvSpPr>
      <xdr:spPr>
        <a:xfrm>
          <a:off x="2857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00" name="フローチャート: 判断 299"/>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301" name="フローチャート: 判断 300"/>
        <xdr:cNvSpPr/>
      </xdr:nvSpPr>
      <xdr:spPr>
        <a:xfrm>
          <a:off x="10795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149225</xdr:rowOff>
    </xdr:from>
    <xdr:to>
      <xdr:col>24</xdr:col>
      <xdr:colOff>114300</xdr:colOff>
      <xdr:row>84</xdr:row>
      <xdr:rowOff>79375</xdr:rowOff>
    </xdr:to>
    <xdr:sp macro="" textlink="">
      <xdr:nvSpPr>
        <xdr:cNvPr id="307" name="楕円 306"/>
        <xdr:cNvSpPr/>
      </xdr:nvSpPr>
      <xdr:spPr>
        <a:xfrm>
          <a:off x="45847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127652</xdr:rowOff>
    </xdr:from>
    <xdr:ext cx="405111" cy="259045"/>
    <xdr:sp macro="" textlink="">
      <xdr:nvSpPr>
        <xdr:cNvPr id="308" name="【福祉施設】&#10;有形固定資産減価償却率該当値テキスト"/>
        <xdr:cNvSpPr txBox="1"/>
      </xdr:nvSpPr>
      <xdr:spPr>
        <a:xfrm>
          <a:off x="4673600"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93980</xdr:rowOff>
    </xdr:from>
    <xdr:to>
      <xdr:col>20</xdr:col>
      <xdr:colOff>38100</xdr:colOff>
      <xdr:row>84</xdr:row>
      <xdr:rowOff>24130</xdr:rowOff>
    </xdr:to>
    <xdr:sp macro="" textlink="">
      <xdr:nvSpPr>
        <xdr:cNvPr id="309" name="楕円 308"/>
        <xdr:cNvSpPr/>
      </xdr:nvSpPr>
      <xdr:spPr>
        <a:xfrm>
          <a:off x="3746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144780</xdr:rowOff>
    </xdr:from>
    <xdr:to>
      <xdr:col>24</xdr:col>
      <xdr:colOff>63500</xdr:colOff>
      <xdr:row>84</xdr:row>
      <xdr:rowOff>28575</xdr:rowOff>
    </xdr:to>
    <xdr:cxnSp macro="">
      <xdr:nvCxnSpPr>
        <xdr:cNvPr id="310" name="直線コネクタ 309"/>
        <xdr:cNvCxnSpPr/>
      </xdr:nvCxnSpPr>
      <xdr:spPr>
        <a:xfrm>
          <a:off x="3797300" y="1437513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50164</xdr:rowOff>
    </xdr:from>
    <xdr:to>
      <xdr:col>15</xdr:col>
      <xdr:colOff>101600</xdr:colOff>
      <xdr:row>83</xdr:row>
      <xdr:rowOff>151764</xdr:rowOff>
    </xdr:to>
    <xdr:sp macro="" textlink="">
      <xdr:nvSpPr>
        <xdr:cNvPr id="311" name="楕円 310"/>
        <xdr:cNvSpPr/>
      </xdr:nvSpPr>
      <xdr:spPr>
        <a:xfrm>
          <a:off x="2857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100964</xdr:rowOff>
    </xdr:from>
    <xdr:to>
      <xdr:col>19</xdr:col>
      <xdr:colOff>177800</xdr:colOff>
      <xdr:row>83</xdr:row>
      <xdr:rowOff>144780</xdr:rowOff>
    </xdr:to>
    <xdr:cxnSp macro="">
      <xdr:nvCxnSpPr>
        <xdr:cNvPr id="312" name="直線コネクタ 311"/>
        <xdr:cNvCxnSpPr/>
      </xdr:nvCxnSpPr>
      <xdr:spPr>
        <a:xfrm>
          <a:off x="2908300" y="1433131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166370</xdr:rowOff>
    </xdr:from>
    <xdr:to>
      <xdr:col>10</xdr:col>
      <xdr:colOff>165100</xdr:colOff>
      <xdr:row>83</xdr:row>
      <xdr:rowOff>96520</xdr:rowOff>
    </xdr:to>
    <xdr:sp macro="" textlink="">
      <xdr:nvSpPr>
        <xdr:cNvPr id="313" name="楕円 312"/>
        <xdr:cNvSpPr/>
      </xdr:nvSpPr>
      <xdr:spPr>
        <a:xfrm>
          <a:off x="1968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45720</xdr:rowOff>
    </xdr:from>
    <xdr:to>
      <xdr:col>15</xdr:col>
      <xdr:colOff>50800</xdr:colOff>
      <xdr:row>83</xdr:row>
      <xdr:rowOff>100964</xdr:rowOff>
    </xdr:to>
    <xdr:cxnSp macro="">
      <xdr:nvCxnSpPr>
        <xdr:cNvPr id="314" name="直線コネクタ 313"/>
        <xdr:cNvCxnSpPr/>
      </xdr:nvCxnSpPr>
      <xdr:spPr>
        <a:xfrm>
          <a:off x="2019300" y="14276070"/>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95886</xdr:rowOff>
    </xdr:from>
    <xdr:to>
      <xdr:col>6</xdr:col>
      <xdr:colOff>38100</xdr:colOff>
      <xdr:row>84</xdr:row>
      <xdr:rowOff>26036</xdr:rowOff>
    </xdr:to>
    <xdr:sp macro="" textlink="">
      <xdr:nvSpPr>
        <xdr:cNvPr id="315" name="楕円 314"/>
        <xdr:cNvSpPr/>
      </xdr:nvSpPr>
      <xdr:spPr>
        <a:xfrm>
          <a:off x="1079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45720</xdr:rowOff>
    </xdr:from>
    <xdr:to>
      <xdr:col>10</xdr:col>
      <xdr:colOff>114300</xdr:colOff>
      <xdr:row>83</xdr:row>
      <xdr:rowOff>146686</xdr:rowOff>
    </xdr:to>
    <xdr:cxnSp macro="">
      <xdr:nvCxnSpPr>
        <xdr:cNvPr id="316" name="直線コネクタ 315"/>
        <xdr:cNvCxnSpPr/>
      </xdr:nvCxnSpPr>
      <xdr:spPr>
        <a:xfrm flipV="1">
          <a:off x="1130300" y="14276070"/>
          <a:ext cx="8890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19702</xdr:rowOff>
    </xdr:from>
    <xdr:ext cx="405111" cy="259045"/>
    <xdr:sp macro="" textlink="">
      <xdr:nvSpPr>
        <xdr:cNvPr id="317" name="n_1aveValue【福祉施設】&#10;有形固定資産減価償却率"/>
        <xdr:cNvSpPr txBox="1"/>
      </xdr:nvSpPr>
      <xdr:spPr>
        <a:xfrm>
          <a:off x="35820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166388</xdr:rowOff>
    </xdr:from>
    <xdr:ext cx="405111" cy="259045"/>
    <xdr:sp macro="" textlink="">
      <xdr:nvSpPr>
        <xdr:cNvPr id="318" name="n_2aveValue【福祉施設】&#10;有形固定資産減価償却率"/>
        <xdr:cNvSpPr txBox="1"/>
      </xdr:nvSpPr>
      <xdr:spPr>
        <a:xfrm>
          <a:off x="2705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319" name="n_3aveValue【福祉施設】&#10;有形固定資産減価償却率"/>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111141</xdr:rowOff>
    </xdr:from>
    <xdr:ext cx="405111" cy="259045"/>
    <xdr:sp macro="" textlink="">
      <xdr:nvSpPr>
        <xdr:cNvPr id="320" name="n_4aveValue【福祉施設】&#10;有形固定資産減価償却率"/>
        <xdr:cNvSpPr txBox="1"/>
      </xdr:nvSpPr>
      <xdr:spPr>
        <a:xfrm>
          <a:off x="9277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15257</xdr:rowOff>
    </xdr:from>
    <xdr:ext cx="405111" cy="259045"/>
    <xdr:sp macro="" textlink="">
      <xdr:nvSpPr>
        <xdr:cNvPr id="321" name="n_1mainValue【福祉施設】&#10;有形固定資産減価償却率"/>
        <xdr:cNvSpPr txBox="1"/>
      </xdr:nvSpPr>
      <xdr:spPr>
        <a:xfrm>
          <a:off x="35820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142891</xdr:rowOff>
    </xdr:from>
    <xdr:ext cx="405111" cy="259045"/>
    <xdr:sp macro="" textlink="">
      <xdr:nvSpPr>
        <xdr:cNvPr id="322" name="n_2mainValue【福祉施設】&#10;有形固定資産減価償却率"/>
        <xdr:cNvSpPr txBox="1"/>
      </xdr:nvSpPr>
      <xdr:spPr>
        <a:xfrm>
          <a:off x="2705744"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87647</xdr:rowOff>
    </xdr:from>
    <xdr:ext cx="405111" cy="259045"/>
    <xdr:sp macro="" textlink="">
      <xdr:nvSpPr>
        <xdr:cNvPr id="323" name="n_3mainValue【福祉施設】&#10;有形固定資産減価償却率"/>
        <xdr:cNvSpPr txBox="1"/>
      </xdr:nvSpPr>
      <xdr:spPr>
        <a:xfrm>
          <a:off x="1816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17163</xdr:rowOff>
    </xdr:from>
    <xdr:ext cx="405111" cy="259045"/>
    <xdr:sp macro="" textlink="">
      <xdr:nvSpPr>
        <xdr:cNvPr id="324" name="n_4mainValue【福祉施設】&#10;有形固定資産減価償却率"/>
        <xdr:cNvSpPr txBox="1"/>
      </xdr:nvSpPr>
      <xdr:spPr>
        <a:xfrm>
          <a:off x="927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91439</xdr:rowOff>
    </xdr:to>
    <xdr:cxnSp macro="">
      <xdr:nvCxnSpPr>
        <xdr:cNvPr id="348" name="直線コネクタ 347"/>
        <xdr:cNvCxnSpPr/>
      </xdr:nvCxnSpPr>
      <xdr:spPr>
        <a:xfrm flipV="1">
          <a:off x="10476865" y="13365480"/>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9"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0" name="直線コネクタ 349"/>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1"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2" name="直線コネクタ 351"/>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162577</xdr:rowOff>
    </xdr:from>
    <xdr:ext cx="469744" cy="259045"/>
    <xdr:sp macro="" textlink="">
      <xdr:nvSpPr>
        <xdr:cNvPr id="353" name="【福祉施設】&#10;一人当たり面積平均値テキスト"/>
        <xdr:cNvSpPr txBox="1"/>
      </xdr:nvSpPr>
      <xdr:spPr>
        <a:xfrm>
          <a:off x="105156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139700</xdr:rowOff>
    </xdr:from>
    <xdr:to>
      <xdr:col>55</xdr:col>
      <xdr:colOff>50800</xdr:colOff>
      <xdr:row>84</xdr:row>
      <xdr:rowOff>69850</xdr:rowOff>
    </xdr:to>
    <xdr:sp macro="" textlink="">
      <xdr:nvSpPr>
        <xdr:cNvPr id="354" name="フローチャート: 判断 353"/>
        <xdr:cNvSpPr/>
      </xdr:nvSpPr>
      <xdr:spPr>
        <a:xfrm>
          <a:off x="10426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5" name="フローチャート: 判断 354"/>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162561</xdr:rowOff>
    </xdr:from>
    <xdr:to>
      <xdr:col>46</xdr:col>
      <xdr:colOff>38100</xdr:colOff>
      <xdr:row>84</xdr:row>
      <xdr:rowOff>92711</xdr:rowOff>
    </xdr:to>
    <xdr:sp macro="" textlink="">
      <xdr:nvSpPr>
        <xdr:cNvPr id="356" name="フローチャート: 判断 355"/>
        <xdr:cNvSpPr/>
      </xdr:nvSpPr>
      <xdr:spPr>
        <a:xfrm>
          <a:off x="8699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166370</xdr:rowOff>
    </xdr:from>
    <xdr:to>
      <xdr:col>41</xdr:col>
      <xdr:colOff>101600</xdr:colOff>
      <xdr:row>84</xdr:row>
      <xdr:rowOff>96520</xdr:rowOff>
    </xdr:to>
    <xdr:sp macro="" textlink="">
      <xdr:nvSpPr>
        <xdr:cNvPr id="357" name="フローチャート: 判断 356"/>
        <xdr:cNvSpPr/>
      </xdr:nvSpPr>
      <xdr:spPr>
        <a:xfrm>
          <a:off x="7810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124461</xdr:rowOff>
    </xdr:from>
    <xdr:to>
      <xdr:col>36</xdr:col>
      <xdr:colOff>165100</xdr:colOff>
      <xdr:row>84</xdr:row>
      <xdr:rowOff>54611</xdr:rowOff>
    </xdr:to>
    <xdr:sp macro="" textlink="">
      <xdr:nvSpPr>
        <xdr:cNvPr id="358" name="フローチャート: 判断 357"/>
        <xdr:cNvSpPr/>
      </xdr:nvSpPr>
      <xdr:spPr>
        <a:xfrm>
          <a:off x="692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6350</xdr:rowOff>
    </xdr:from>
    <xdr:to>
      <xdr:col>55</xdr:col>
      <xdr:colOff>50800</xdr:colOff>
      <xdr:row>86</xdr:row>
      <xdr:rowOff>107950</xdr:rowOff>
    </xdr:to>
    <xdr:sp macro="" textlink="">
      <xdr:nvSpPr>
        <xdr:cNvPr id="364" name="楕円 363"/>
        <xdr:cNvSpPr/>
      </xdr:nvSpPr>
      <xdr:spPr>
        <a:xfrm>
          <a:off x="104267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92727</xdr:rowOff>
    </xdr:from>
    <xdr:ext cx="469744" cy="259045"/>
    <xdr:sp macro="" textlink="">
      <xdr:nvSpPr>
        <xdr:cNvPr id="365" name="【福祉施設】&#10;一人当たり面積該当値テキスト"/>
        <xdr:cNvSpPr txBox="1"/>
      </xdr:nvSpPr>
      <xdr:spPr>
        <a:xfrm>
          <a:off x="10515600" y="1466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6350</xdr:rowOff>
    </xdr:from>
    <xdr:to>
      <xdr:col>50</xdr:col>
      <xdr:colOff>165100</xdr:colOff>
      <xdr:row>86</xdr:row>
      <xdr:rowOff>107950</xdr:rowOff>
    </xdr:to>
    <xdr:sp macro="" textlink="">
      <xdr:nvSpPr>
        <xdr:cNvPr id="366" name="楕円 365"/>
        <xdr:cNvSpPr/>
      </xdr:nvSpPr>
      <xdr:spPr>
        <a:xfrm>
          <a:off x="9588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57150</xdr:rowOff>
    </xdr:from>
    <xdr:to>
      <xdr:col>55</xdr:col>
      <xdr:colOff>0</xdr:colOff>
      <xdr:row>86</xdr:row>
      <xdr:rowOff>57150</xdr:rowOff>
    </xdr:to>
    <xdr:cxnSp macro="">
      <xdr:nvCxnSpPr>
        <xdr:cNvPr id="367" name="直線コネクタ 366"/>
        <xdr:cNvCxnSpPr/>
      </xdr:nvCxnSpPr>
      <xdr:spPr>
        <a:xfrm>
          <a:off x="9639300" y="14801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6350</xdr:rowOff>
    </xdr:from>
    <xdr:to>
      <xdr:col>46</xdr:col>
      <xdr:colOff>38100</xdr:colOff>
      <xdr:row>86</xdr:row>
      <xdr:rowOff>107950</xdr:rowOff>
    </xdr:to>
    <xdr:sp macro="" textlink="">
      <xdr:nvSpPr>
        <xdr:cNvPr id="368" name="楕円 367"/>
        <xdr:cNvSpPr/>
      </xdr:nvSpPr>
      <xdr:spPr>
        <a:xfrm>
          <a:off x="8699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57150</xdr:rowOff>
    </xdr:from>
    <xdr:to>
      <xdr:col>50</xdr:col>
      <xdr:colOff>114300</xdr:colOff>
      <xdr:row>86</xdr:row>
      <xdr:rowOff>57150</xdr:rowOff>
    </xdr:to>
    <xdr:cxnSp macro="">
      <xdr:nvCxnSpPr>
        <xdr:cNvPr id="369" name="直線コネクタ 368"/>
        <xdr:cNvCxnSpPr/>
      </xdr:nvCxnSpPr>
      <xdr:spPr>
        <a:xfrm>
          <a:off x="8750300" y="1480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6350</xdr:rowOff>
    </xdr:from>
    <xdr:to>
      <xdr:col>41</xdr:col>
      <xdr:colOff>101600</xdr:colOff>
      <xdr:row>86</xdr:row>
      <xdr:rowOff>107950</xdr:rowOff>
    </xdr:to>
    <xdr:sp macro="" textlink="">
      <xdr:nvSpPr>
        <xdr:cNvPr id="370" name="楕円 369"/>
        <xdr:cNvSpPr/>
      </xdr:nvSpPr>
      <xdr:spPr>
        <a:xfrm>
          <a:off x="7810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57150</xdr:rowOff>
    </xdr:from>
    <xdr:to>
      <xdr:col>45</xdr:col>
      <xdr:colOff>177800</xdr:colOff>
      <xdr:row>86</xdr:row>
      <xdr:rowOff>57150</xdr:rowOff>
    </xdr:to>
    <xdr:cxnSp macro="">
      <xdr:nvCxnSpPr>
        <xdr:cNvPr id="371" name="直線コネクタ 370"/>
        <xdr:cNvCxnSpPr/>
      </xdr:nvCxnSpPr>
      <xdr:spPr>
        <a:xfrm>
          <a:off x="7861300" y="1480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2539</xdr:rowOff>
    </xdr:from>
    <xdr:to>
      <xdr:col>36</xdr:col>
      <xdr:colOff>165100</xdr:colOff>
      <xdr:row>86</xdr:row>
      <xdr:rowOff>104139</xdr:rowOff>
    </xdr:to>
    <xdr:sp macro="" textlink="">
      <xdr:nvSpPr>
        <xdr:cNvPr id="372" name="楕円 371"/>
        <xdr:cNvSpPr/>
      </xdr:nvSpPr>
      <xdr:spPr>
        <a:xfrm>
          <a:off x="6921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53339</xdr:rowOff>
    </xdr:from>
    <xdr:to>
      <xdr:col>41</xdr:col>
      <xdr:colOff>50800</xdr:colOff>
      <xdr:row>86</xdr:row>
      <xdr:rowOff>57150</xdr:rowOff>
    </xdr:to>
    <xdr:cxnSp macro="">
      <xdr:nvCxnSpPr>
        <xdr:cNvPr id="373" name="直線コネクタ 372"/>
        <xdr:cNvCxnSpPr/>
      </xdr:nvCxnSpPr>
      <xdr:spPr>
        <a:xfrm>
          <a:off x="6972300" y="147980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97807</xdr:rowOff>
    </xdr:from>
    <xdr:ext cx="469744" cy="259045"/>
    <xdr:sp macro="" textlink="">
      <xdr:nvSpPr>
        <xdr:cNvPr id="374" name="n_1aveValue【福祉施設】&#10;一人当たり面積"/>
        <xdr:cNvSpPr txBox="1"/>
      </xdr:nvSpPr>
      <xdr:spPr>
        <a:xfrm>
          <a:off x="93917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109238</xdr:rowOff>
    </xdr:from>
    <xdr:ext cx="469744" cy="259045"/>
    <xdr:sp macro="" textlink="">
      <xdr:nvSpPr>
        <xdr:cNvPr id="375" name="n_2aveValue【福祉施設】&#10;一人当たり面積"/>
        <xdr:cNvSpPr txBox="1"/>
      </xdr:nvSpPr>
      <xdr:spPr>
        <a:xfrm>
          <a:off x="85154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113047</xdr:rowOff>
    </xdr:from>
    <xdr:ext cx="469744" cy="259045"/>
    <xdr:sp macro="" textlink="">
      <xdr:nvSpPr>
        <xdr:cNvPr id="376" name="n_3aveValue【福祉施設】&#10;一人当たり面積"/>
        <xdr:cNvSpPr txBox="1"/>
      </xdr:nvSpPr>
      <xdr:spPr>
        <a:xfrm>
          <a:off x="76264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71138</xdr:rowOff>
    </xdr:from>
    <xdr:ext cx="469744" cy="259045"/>
    <xdr:sp macro="" textlink="">
      <xdr:nvSpPr>
        <xdr:cNvPr id="377" name="n_4aveValue【福祉施設】&#10;一人当たり面積"/>
        <xdr:cNvSpPr txBox="1"/>
      </xdr:nvSpPr>
      <xdr:spPr>
        <a:xfrm>
          <a:off x="6737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99077</xdr:rowOff>
    </xdr:from>
    <xdr:ext cx="469744" cy="259045"/>
    <xdr:sp macro="" textlink="">
      <xdr:nvSpPr>
        <xdr:cNvPr id="378" name="n_1mainValue【福祉施設】&#10;一人当たり面積"/>
        <xdr:cNvSpPr txBox="1"/>
      </xdr:nvSpPr>
      <xdr:spPr>
        <a:xfrm>
          <a:off x="93917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99077</xdr:rowOff>
    </xdr:from>
    <xdr:ext cx="469744" cy="259045"/>
    <xdr:sp macro="" textlink="">
      <xdr:nvSpPr>
        <xdr:cNvPr id="379" name="n_2mainValue【福祉施設】&#10;一人当たり面積"/>
        <xdr:cNvSpPr txBox="1"/>
      </xdr:nvSpPr>
      <xdr:spPr>
        <a:xfrm>
          <a:off x="8515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99077</xdr:rowOff>
    </xdr:from>
    <xdr:ext cx="469744" cy="259045"/>
    <xdr:sp macro="" textlink="">
      <xdr:nvSpPr>
        <xdr:cNvPr id="380" name="n_3mainValue【福祉施設】&#10;一人当たり面積"/>
        <xdr:cNvSpPr txBox="1"/>
      </xdr:nvSpPr>
      <xdr:spPr>
        <a:xfrm>
          <a:off x="7626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95266</xdr:rowOff>
    </xdr:from>
    <xdr:ext cx="469744" cy="259045"/>
    <xdr:sp macro="" textlink="">
      <xdr:nvSpPr>
        <xdr:cNvPr id="381" name="n_4mainValue【福祉施設】&#10;一人当たり面積"/>
        <xdr:cNvSpPr txBox="1"/>
      </xdr:nvSpPr>
      <xdr:spPr>
        <a:xfrm>
          <a:off x="67374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406" name="直線コネクタ 405"/>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9" name="【市民会館】&#10;有形固定資産減価償却率最大値テキスト"/>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10" name="直線コネクタ 409"/>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652</xdr:rowOff>
    </xdr:from>
    <xdr:ext cx="405111" cy="259045"/>
    <xdr:sp macro="" textlink="">
      <xdr:nvSpPr>
        <xdr:cNvPr id="411" name="【市民会館】&#10;有形固定資産減価償却率平均値テキスト"/>
        <xdr:cNvSpPr txBox="1"/>
      </xdr:nvSpPr>
      <xdr:spPr>
        <a:xfrm>
          <a:off x="4673600" y="17488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412" name="フローチャート: 判断 411"/>
        <xdr:cNvSpPr/>
      </xdr:nvSpPr>
      <xdr:spPr>
        <a:xfrm>
          <a:off x="45847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413" name="フローチャート: 判断 412"/>
        <xdr:cNvSpPr/>
      </xdr:nvSpPr>
      <xdr:spPr>
        <a:xfrm>
          <a:off x="3746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14" name="フローチャート: 判断 413"/>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415" name="フローチャート: 判断 414"/>
        <xdr:cNvSpPr/>
      </xdr:nvSpPr>
      <xdr:spPr>
        <a:xfrm>
          <a:off x="1968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416" name="フローチャート: 判断 415"/>
        <xdr:cNvSpPr/>
      </xdr:nvSpPr>
      <xdr:spPr>
        <a:xfrm>
          <a:off x="1079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168275</xdr:rowOff>
    </xdr:from>
    <xdr:to>
      <xdr:col>24</xdr:col>
      <xdr:colOff>114300</xdr:colOff>
      <xdr:row>105</xdr:row>
      <xdr:rowOff>98425</xdr:rowOff>
    </xdr:to>
    <xdr:sp macro="" textlink="">
      <xdr:nvSpPr>
        <xdr:cNvPr id="422" name="楕円 421"/>
        <xdr:cNvSpPr/>
      </xdr:nvSpPr>
      <xdr:spPr>
        <a:xfrm>
          <a:off x="45847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146702</xdr:rowOff>
    </xdr:from>
    <xdr:ext cx="405111" cy="259045"/>
    <xdr:sp macro="" textlink="">
      <xdr:nvSpPr>
        <xdr:cNvPr id="423" name="【市民会館】&#10;有形固定資産減価償却率該当値テキスト"/>
        <xdr:cNvSpPr txBox="1"/>
      </xdr:nvSpPr>
      <xdr:spPr>
        <a:xfrm>
          <a:off x="4673600"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133986</xdr:rowOff>
    </xdr:from>
    <xdr:to>
      <xdr:col>20</xdr:col>
      <xdr:colOff>38100</xdr:colOff>
      <xdr:row>105</xdr:row>
      <xdr:rowOff>64136</xdr:rowOff>
    </xdr:to>
    <xdr:sp macro="" textlink="">
      <xdr:nvSpPr>
        <xdr:cNvPr id="424" name="楕円 423"/>
        <xdr:cNvSpPr/>
      </xdr:nvSpPr>
      <xdr:spPr>
        <a:xfrm>
          <a:off x="3746500" y="17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13336</xdr:rowOff>
    </xdr:from>
    <xdr:to>
      <xdr:col>24</xdr:col>
      <xdr:colOff>63500</xdr:colOff>
      <xdr:row>105</xdr:row>
      <xdr:rowOff>47625</xdr:rowOff>
    </xdr:to>
    <xdr:cxnSp macro="">
      <xdr:nvCxnSpPr>
        <xdr:cNvPr id="425" name="直線コネクタ 424"/>
        <xdr:cNvCxnSpPr/>
      </xdr:nvCxnSpPr>
      <xdr:spPr>
        <a:xfrm>
          <a:off x="3797300" y="1801558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88264</xdr:rowOff>
    </xdr:from>
    <xdr:to>
      <xdr:col>15</xdr:col>
      <xdr:colOff>101600</xdr:colOff>
      <xdr:row>105</xdr:row>
      <xdr:rowOff>18414</xdr:rowOff>
    </xdr:to>
    <xdr:sp macro="" textlink="">
      <xdr:nvSpPr>
        <xdr:cNvPr id="426" name="楕円 425"/>
        <xdr:cNvSpPr/>
      </xdr:nvSpPr>
      <xdr:spPr>
        <a:xfrm>
          <a:off x="2857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139064</xdr:rowOff>
    </xdr:from>
    <xdr:to>
      <xdr:col>19</xdr:col>
      <xdr:colOff>177800</xdr:colOff>
      <xdr:row>105</xdr:row>
      <xdr:rowOff>13336</xdr:rowOff>
    </xdr:to>
    <xdr:cxnSp macro="">
      <xdr:nvCxnSpPr>
        <xdr:cNvPr id="427" name="直線コネクタ 426"/>
        <xdr:cNvCxnSpPr/>
      </xdr:nvCxnSpPr>
      <xdr:spPr>
        <a:xfrm>
          <a:off x="2908300" y="1796986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40639</xdr:rowOff>
    </xdr:from>
    <xdr:to>
      <xdr:col>10</xdr:col>
      <xdr:colOff>165100</xdr:colOff>
      <xdr:row>104</xdr:row>
      <xdr:rowOff>142239</xdr:rowOff>
    </xdr:to>
    <xdr:sp macro="" textlink="">
      <xdr:nvSpPr>
        <xdr:cNvPr id="428" name="楕円 427"/>
        <xdr:cNvSpPr/>
      </xdr:nvSpPr>
      <xdr:spPr>
        <a:xfrm>
          <a:off x="1968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91439</xdr:rowOff>
    </xdr:from>
    <xdr:to>
      <xdr:col>15</xdr:col>
      <xdr:colOff>50800</xdr:colOff>
      <xdr:row>104</xdr:row>
      <xdr:rowOff>139064</xdr:rowOff>
    </xdr:to>
    <xdr:cxnSp macro="">
      <xdr:nvCxnSpPr>
        <xdr:cNvPr id="429" name="直線コネクタ 428"/>
        <xdr:cNvCxnSpPr/>
      </xdr:nvCxnSpPr>
      <xdr:spPr>
        <a:xfrm>
          <a:off x="2019300" y="1792223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164464</xdr:rowOff>
    </xdr:from>
    <xdr:to>
      <xdr:col>6</xdr:col>
      <xdr:colOff>38100</xdr:colOff>
      <xdr:row>104</xdr:row>
      <xdr:rowOff>94614</xdr:rowOff>
    </xdr:to>
    <xdr:sp macro="" textlink="">
      <xdr:nvSpPr>
        <xdr:cNvPr id="430" name="楕円 429"/>
        <xdr:cNvSpPr/>
      </xdr:nvSpPr>
      <xdr:spPr>
        <a:xfrm>
          <a:off x="1079500" y="1782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43814</xdr:rowOff>
    </xdr:from>
    <xdr:to>
      <xdr:col>10</xdr:col>
      <xdr:colOff>114300</xdr:colOff>
      <xdr:row>104</xdr:row>
      <xdr:rowOff>91439</xdr:rowOff>
    </xdr:to>
    <xdr:cxnSp macro="">
      <xdr:nvCxnSpPr>
        <xdr:cNvPr id="431" name="直線コネクタ 430"/>
        <xdr:cNvCxnSpPr/>
      </xdr:nvCxnSpPr>
      <xdr:spPr>
        <a:xfrm>
          <a:off x="1130300" y="1787461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160672</xdr:rowOff>
    </xdr:from>
    <xdr:ext cx="405111" cy="259045"/>
    <xdr:sp macro="" textlink="">
      <xdr:nvSpPr>
        <xdr:cNvPr id="432" name="n_1aveValue【市民会館】&#10;有形固定資産減価償却率"/>
        <xdr:cNvSpPr txBox="1"/>
      </xdr:nvSpPr>
      <xdr:spPr>
        <a:xfrm>
          <a:off x="35820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433" name="n_2aveValue【市民会館】&#10;有形固定資産減価償却率"/>
        <xdr:cNvSpPr txBox="1"/>
      </xdr:nvSpPr>
      <xdr:spPr>
        <a:xfrm>
          <a:off x="2705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8272</xdr:rowOff>
    </xdr:from>
    <xdr:ext cx="405111" cy="259045"/>
    <xdr:sp macro="" textlink="">
      <xdr:nvSpPr>
        <xdr:cNvPr id="434" name="n_3aveValue【市民会館】&#10;有形固定資産減価償却率"/>
        <xdr:cNvSpPr txBox="1"/>
      </xdr:nvSpPr>
      <xdr:spPr>
        <a:xfrm>
          <a:off x="1816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652</xdr:rowOff>
    </xdr:from>
    <xdr:ext cx="405111" cy="259045"/>
    <xdr:sp macro="" textlink="">
      <xdr:nvSpPr>
        <xdr:cNvPr id="435" name="n_4aveValue【市民会館】&#10;有形固定資産減価償却率"/>
        <xdr:cNvSpPr txBox="1"/>
      </xdr:nvSpPr>
      <xdr:spPr>
        <a:xfrm>
          <a:off x="9277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55263</xdr:rowOff>
    </xdr:from>
    <xdr:ext cx="405111" cy="259045"/>
    <xdr:sp macro="" textlink="">
      <xdr:nvSpPr>
        <xdr:cNvPr id="436" name="n_1mainValue【市民会館】&#10;有形固定資産減価償却率"/>
        <xdr:cNvSpPr txBox="1"/>
      </xdr:nvSpPr>
      <xdr:spPr>
        <a:xfrm>
          <a:off x="35820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9541</xdr:rowOff>
    </xdr:from>
    <xdr:ext cx="405111" cy="259045"/>
    <xdr:sp macro="" textlink="">
      <xdr:nvSpPr>
        <xdr:cNvPr id="437" name="n_2mainValue【市民会館】&#10;有形固定資産減価償却率"/>
        <xdr:cNvSpPr txBox="1"/>
      </xdr:nvSpPr>
      <xdr:spPr>
        <a:xfrm>
          <a:off x="2705744" y="180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133366</xdr:rowOff>
    </xdr:from>
    <xdr:ext cx="405111" cy="259045"/>
    <xdr:sp macro="" textlink="">
      <xdr:nvSpPr>
        <xdr:cNvPr id="438" name="n_3mainValue【市民会館】&#10;有形固定資産減価償却率"/>
        <xdr:cNvSpPr txBox="1"/>
      </xdr:nvSpPr>
      <xdr:spPr>
        <a:xfrm>
          <a:off x="1816744" y="1796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85741</xdr:rowOff>
    </xdr:from>
    <xdr:ext cx="405111" cy="259045"/>
    <xdr:sp macro="" textlink="">
      <xdr:nvSpPr>
        <xdr:cNvPr id="439" name="n_4mainValue【市民会館】&#10;有形固定資産減価償却率"/>
        <xdr:cNvSpPr txBox="1"/>
      </xdr:nvSpPr>
      <xdr:spPr>
        <a:xfrm>
          <a:off x="9277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118111</xdr:rowOff>
    </xdr:to>
    <xdr:cxnSp macro="">
      <xdr:nvCxnSpPr>
        <xdr:cNvPr id="463" name="直線コネクタ 462"/>
        <xdr:cNvCxnSpPr/>
      </xdr:nvCxnSpPr>
      <xdr:spPr>
        <a:xfrm flipV="1">
          <a:off x="10476865" y="1711833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64" name="【市民会館】&#10;一人当たり面積最小値テキスト"/>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65" name="直線コネクタ 464"/>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466" name="【市民会館】&#10;一人当たり面積最大値テキスト"/>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467" name="直線コネクタ 466"/>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10177</xdr:rowOff>
    </xdr:from>
    <xdr:ext cx="469744" cy="259045"/>
    <xdr:sp macro="" textlink="">
      <xdr:nvSpPr>
        <xdr:cNvPr id="468" name="【市民会館】&#10;一人当たり面積平均値テキスト"/>
        <xdr:cNvSpPr txBox="1"/>
      </xdr:nvSpPr>
      <xdr:spPr>
        <a:xfrm>
          <a:off x="10515600" y="1801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69" name="フローチャート: 判断 468"/>
        <xdr:cNvSpPr/>
      </xdr:nvSpPr>
      <xdr:spPr>
        <a:xfrm>
          <a:off x="104267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70" name="フローチャート: 判断 469"/>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71" name="フローチャート: 判断 470"/>
        <xdr:cNvSpPr/>
      </xdr:nvSpPr>
      <xdr:spPr>
        <a:xfrm>
          <a:off x="8699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72" name="フローチャート: 判断 471"/>
        <xdr:cNvSpPr/>
      </xdr:nvSpPr>
      <xdr:spPr>
        <a:xfrm>
          <a:off x="7810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73" name="フローチャート: 判断 472"/>
        <xdr:cNvSpPr/>
      </xdr:nvSpPr>
      <xdr:spPr>
        <a:xfrm>
          <a:off x="6921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109220</xdr:rowOff>
    </xdr:from>
    <xdr:to>
      <xdr:col>55</xdr:col>
      <xdr:colOff>50800</xdr:colOff>
      <xdr:row>108</xdr:row>
      <xdr:rowOff>39370</xdr:rowOff>
    </xdr:to>
    <xdr:sp macro="" textlink="">
      <xdr:nvSpPr>
        <xdr:cNvPr id="479" name="楕円 478"/>
        <xdr:cNvSpPr/>
      </xdr:nvSpPr>
      <xdr:spPr>
        <a:xfrm>
          <a:off x="104267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87647</xdr:rowOff>
    </xdr:from>
    <xdr:ext cx="469744" cy="259045"/>
    <xdr:sp macro="" textlink="">
      <xdr:nvSpPr>
        <xdr:cNvPr id="480" name="【市民会館】&#10;一人当たり面積該当値テキスト"/>
        <xdr:cNvSpPr txBox="1"/>
      </xdr:nvSpPr>
      <xdr:spPr>
        <a:xfrm>
          <a:off x="10515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105411</xdr:rowOff>
    </xdr:from>
    <xdr:to>
      <xdr:col>50</xdr:col>
      <xdr:colOff>165100</xdr:colOff>
      <xdr:row>108</xdr:row>
      <xdr:rowOff>35561</xdr:rowOff>
    </xdr:to>
    <xdr:sp macro="" textlink="">
      <xdr:nvSpPr>
        <xdr:cNvPr id="481" name="楕円 480"/>
        <xdr:cNvSpPr/>
      </xdr:nvSpPr>
      <xdr:spPr>
        <a:xfrm>
          <a:off x="9588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156211</xdr:rowOff>
    </xdr:from>
    <xdr:to>
      <xdr:col>55</xdr:col>
      <xdr:colOff>0</xdr:colOff>
      <xdr:row>107</xdr:row>
      <xdr:rowOff>160020</xdr:rowOff>
    </xdr:to>
    <xdr:cxnSp macro="">
      <xdr:nvCxnSpPr>
        <xdr:cNvPr id="482" name="直線コネクタ 481"/>
        <xdr:cNvCxnSpPr/>
      </xdr:nvCxnSpPr>
      <xdr:spPr>
        <a:xfrm>
          <a:off x="9639300" y="185013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105411</xdr:rowOff>
    </xdr:from>
    <xdr:to>
      <xdr:col>46</xdr:col>
      <xdr:colOff>38100</xdr:colOff>
      <xdr:row>108</xdr:row>
      <xdr:rowOff>35561</xdr:rowOff>
    </xdr:to>
    <xdr:sp macro="" textlink="">
      <xdr:nvSpPr>
        <xdr:cNvPr id="483" name="楕円 482"/>
        <xdr:cNvSpPr/>
      </xdr:nvSpPr>
      <xdr:spPr>
        <a:xfrm>
          <a:off x="8699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156211</xdr:rowOff>
    </xdr:from>
    <xdr:to>
      <xdr:col>50</xdr:col>
      <xdr:colOff>114300</xdr:colOff>
      <xdr:row>107</xdr:row>
      <xdr:rowOff>156211</xdr:rowOff>
    </xdr:to>
    <xdr:cxnSp macro="">
      <xdr:nvCxnSpPr>
        <xdr:cNvPr id="484" name="直線コネクタ 483"/>
        <xdr:cNvCxnSpPr/>
      </xdr:nvCxnSpPr>
      <xdr:spPr>
        <a:xfrm>
          <a:off x="8750300" y="1850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105411</xdr:rowOff>
    </xdr:from>
    <xdr:to>
      <xdr:col>41</xdr:col>
      <xdr:colOff>101600</xdr:colOff>
      <xdr:row>108</xdr:row>
      <xdr:rowOff>35561</xdr:rowOff>
    </xdr:to>
    <xdr:sp macro="" textlink="">
      <xdr:nvSpPr>
        <xdr:cNvPr id="485" name="楕円 484"/>
        <xdr:cNvSpPr/>
      </xdr:nvSpPr>
      <xdr:spPr>
        <a:xfrm>
          <a:off x="7810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156211</xdr:rowOff>
    </xdr:from>
    <xdr:to>
      <xdr:col>45</xdr:col>
      <xdr:colOff>177800</xdr:colOff>
      <xdr:row>107</xdr:row>
      <xdr:rowOff>156211</xdr:rowOff>
    </xdr:to>
    <xdr:cxnSp macro="">
      <xdr:nvCxnSpPr>
        <xdr:cNvPr id="486" name="直線コネクタ 485"/>
        <xdr:cNvCxnSpPr/>
      </xdr:nvCxnSpPr>
      <xdr:spPr>
        <a:xfrm>
          <a:off x="7861300" y="1850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101600</xdr:rowOff>
    </xdr:from>
    <xdr:to>
      <xdr:col>36</xdr:col>
      <xdr:colOff>165100</xdr:colOff>
      <xdr:row>108</xdr:row>
      <xdr:rowOff>31750</xdr:rowOff>
    </xdr:to>
    <xdr:sp macro="" textlink="">
      <xdr:nvSpPr>
        <xdr:cNvPr id="487" name="楕円 486"/>
        <xdr:cNvSpPr/>
      </xdr:nvSpPr>
      <xdr:spPr>
        <a:xfrm>
          <a:off x="69215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152400</xdr:rowOff>
    </xdr:from>
    <xdr:to>
      <xdr:col>41</xdr:col>
      <xdr:colOff>50800</xdr:colOff>
      <xdr:row>107</xdr:row>
      <xdr:rowOff>156211</xdr:rowOff>
    </xdr:to>
    <xdr:cxnSp macro="">
      <xdr:nvCxnSpPr>
        <xdr:cNvPr id="488" name="直線コネクタ 487"/>
        <xdr:cNvCxnSpPr/>
      </xdr:nvCxnSpPr>
      <xdr:spPr>
        <a:xfrm>
          <a:off x="6972300" y="184975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89" name="n_1aveValue【市民会館】&#10;一人当たり面積"/>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116857</xdr:rowOff>
    </xdr:from>
    <xdr:ext cx="469744" cy="259045"/>
    <xdr:sp macro="" textlink="">
      <xdr:nvSpPr>
        <xdr:cNvPr id="490" name="n_2aveValue【市民会館】&#10;一人当たり面積"/>
        <xdr:cNvSpPr txBox="1"/>
      </xdr:nvSpPr>
      <xdr:spPr>
        <a:xfrm>
          <a:off x="8515427" y="1794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124477</xdr:rowOff>
    </xdr:from>
    <xdr:ext cx="469744" cy="259045"/>
    <xdr:sp macro="" textlink="">
      <xdr:nvSpPr>
        <xdr:cNvPr id="491" name="n_3aveValue【市民会館】&#10;一人当たり面積"/>
        <xdr:cNvSpPr txBox="1"/>
      </xdr:nvSpPr>
      <xdr:spPr>
        <a:xfrm>
          <a:off x="7626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128288</xdr:rowOff>
    </xdr:from>
    <xdr:ext cx="469744" cy="259045"/>
    <xdr:sp macro="" textlink="">
      <xdr:nvSpPr>
        <xdr:cNvPr id="492" name="n_4aveValue【市民会館】&#10;一人当たり面積"/>
        <xdr:cNvSpPr txBox="1"/>
      </xdr:nvSpPr>
      <xdr:spPr>
        <a:xfrm>
          <a:off x="67374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26688</xdr:rowOff>
    </xdr:from>
    <xdr:ext cx="469744" cy="259045"/>
    <xdr:sp macro="" textlink="">
      <xdr:nvSpPr>
        <xdr:cNvPr id="493" name="n_1mainValue【市民会館】&#10;一人当たり面積"/>
        <xdr:cNvSpPr txBox="1"/>
      </xdr:nvSpPr>
      <xdr:spPr>
        <a:xfrm>
          <a:off x="93917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26688</xdr:rowOff>
    </xdr:from>
    <xdr:ext cx="469744" cy="259045"/>
    <xdr:sp macro="" textlink="">
      <xdr:nvSpPr>
        <xdr:cNvPr id="494" name="n_2mainValue【市民会館】&#10;一人当たり面積"/>
        <xdr:cNvSpPr txBox="1"/>
      </xdr:nvSpPr>
      <xdr:spPr>
        <a:xfrm>
          <a:off x="8515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26688</xdr:rowOff>
    </xdr:from>
    <xdr:ext cx="469744" cy="259045"/>
    <xdr:sp macro="" textlink="">
      <xdr:nvSpPr>
        <xdr:cNvPr id="495" name="n_3mainValue【市民会館】&#10;一人当たり面積"/>
        <xdr:cNvSpPr txBox="1"/>
      </xdr:nvSpPr>
      <xdr:spPr>
        <a:xfrm>
          <a:off x="7626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22877</xdr:rowOff>
    </xdr:from>
    <xdr:ext cx="469744" cy="259045"/>
    <xdr:sp macro="" textlink="">
      <xdr:nvSpPr>
        <xdr:cNvPr id="496" name="n_4mainValue【市民会館】&#10;一人当たり面積"/>
        <xdr:cNvSpPr txBox="1"/>
      </xdr:nvSpPr>
      <xdr:spPr>
        <a:xfrm>
          <a:off x="6737427"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9" name="テキスト ボックス 5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41</xdr:row>
      <xdr:rowOff>160020</xdr:rowOff>
    </xdr:to>
    <xdr:cxnSp macro="">
      <xdr:nvCxnSpPr>
        <xdr:cNvPr id="521" name="直線コネクタ 520"/>
        <xdr:cNvCxnSpPr/>
      </xdr:nvCxnSpPr>
      <xdr:spPr>
        <a:xfrm flipV="1">
          <a:off x="16318864" y="560451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522" name="【一般廃棄物処理施設】&#10;有形固定資産減価償却率最小値テキスト"/>
        <xdr:cNvSpPr txBox="1"/>
      </xdr:nvSpPr>
      <xdr:spPr>
        <a:xfrm>
          <a:off x="16357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523" name="直線コネクタ 522"/>
        <xdr:cNvCxnSpPr/>
      </xdr:nvCxnSpPr>
      <xdr:spPr>
        <a:xfrm>
          <a:off x="16230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524" name="【一般廃棄物処理施設】&#10;有形固定資産減価償却率最大値テキスト"/>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525" name="直線コネクタ 524"/>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53992</xdr:rowOff>
    </xdr:from>
    <xdr:ext cx="405111" cy="259045"/>
    <xdr:sp macro="" textlink="">
      <xdr:nvSpPr>
        <xdr:cNvPr id="526" name="【一般廃棄物処理施設】&#10;有形固定資産減価償却率平均値テキスト"/>
        <xdr:cNvSpPr txBox="1"/>
      </xdr:nvSpPr>
      <xdr:spPr>
        <a:xfrm>
          <a:off x="16357600" y="6226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27" name="フローチャート: 判断 526"/>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528" name="フローチャート: 判断 527"/>
        <xdr:cNvSpPr/>
      </xdr:nvSpPr>
      <xdr:spPr>
        <a:xfrm>
          <a:off x="15430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61595</xdr:rowOff>
    </xdr:from>
    <xdr:to>
      <xdr:col>76</xdr:col>
      <xdr:colOff>165100</xdr:colOff>
      <xdr:row>37</xdr:row>
      <xdr:rowOff>163195</xdr:rowOff>
    </xdr:to>
    <xdr:sp macro="" textlink="">
      <xdr:nvSpPr>
        <xdr:cNvPr id="529" name="フローチャート: 判断 528"/>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30" name="フローチャート: 判断 529"/>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31" name="フローチャート: 判断 530"/>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156845</xdr:rowOff>
    </xdr:from>
    <xdr:to>
      <xdr:col>85</xdr:col>
      <xdr:colOff>177800</xdr:colOff>
      <xdr:row>41</xdr:row>
      <xdr:rowOff>86995</xdr:rowOff>
    </xdr:to>
    <xdr:sp macro="" textlink="">
      <xdr:nvSpPr>
        <xdr:cNvPr id="537" name="楕円 536"/>
        <xdr:cNvSpPr/>
      </xdr:nvSpPr>
      <xdr:spPr>
        <a:xfrm>
          <a:off x="1626870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71772</xdr:rowOff>
    </xdr:from>
    <xdr:ext cx="405111" cy="259045"/>
    <xdr:sp macro="" textlink="">
      <xdr:nvSpPr>
        <xdr:cNvPr id="538" name="【一般廃棄物処理施設】&#10;有形固定資産減価償却率該当値テキスト"/>
        <xdr:cNvSpPr txBox="1"/>
      </xdr:nvSpPr>
      <xdr:spPr>
        <a:xfrm>
          <a:off x="16357600" y="692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141605</xdr:rowOff>
    </xdr:from>
    <xdr:to>
      <xdr:col>81</xdr:col>
      <xdr:colOff>101600</xdr:colOff>
      <xdr:row>41</xdr:row>
      <xdr:rowOff>71755</xdr:rowOff>
    </xdr:to>
    <xdr:sp macro="" textlink="">
      <xdr:nvSpPr>
        <xdr:cNvPr id="539" name="楕円 538"/>
        <xdr:cNvSpPr/>
      </xdr:nvSpPr>
      <xdr:spPr>
        <a:xfrm>
          <a:off x="15430500" y="69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20955</xdr:rowOff>
    </xdr:from>
    <xdr:to>
      <xdr:col>85</xdr:col>
      <xdr:colOff>127000</xdr:colOff>
      <xdr:row>41</xdr:row>
      <xdr:rowOff>36195</xdr:rowOff>
    </xdr:to>
    <xdr:cxnSp macro="">
      <xdr:nvCxnSpPr>
        <xdr:cNvPr id="540" name="直線コネクタ 539"/>
        <xdr:cNvCxnSpPr/>
      </xdr:nvCxnSpPr>
      <xdr:spPr>
        <a:xfrm>
          <a:off x="15481300" y="705040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21590</xdr:rowOff>
    </xdr:from>
    <xdr:to>
      <xdr:col>76</xdr:col>
      <xdr:colOff>165100</xdr:colOff>
      <xdr:row>41</xdr:row>
      <xdr:rowOff>123190</xdr:rowOff>
    </xdr:to>
    <xdr:sp macro="" textlink="">
      <xdr:nvSpPr>
        <xdr:cNvPr id="541" name="楕円 540"/>
        <xdr:cNvSpPr/>
      </xdr:nvSpPr>
      <xdr:spPr>
        <a:xfrm>
          <a:off x="14541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20955</xdr:rowOff>
    </xdr:from>
    <xdr:to>
      <xdr:col>81</xdr:col>
      <xdr:colOff>50800</xdr:colOff>
      <xdr:row>41</xdr:row>
      <xdr:rowOff>72390</xdr:rowOff>
    </xdr:to>
    <xdr:cxnSp macro="">
      <xdr:nvCxnSpPr>
        <xdr:cNvPr id="542" name="直線コネクタ 541"/>
        <xdr:cNvCxnSpPr/>
      </xdr:nvCxnSpPr>
      <xdr:spPr>
        <a:xfrm flipV="1">
          <a:off x="14592300" y="70504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10160</xdr:rowOff>
    </xdr:from>
    <xdr:to>
      <xdr:col>72</xdr:col>
      <xdr:colOff>38100</xdr:colOff>
      <xdr:row>41</xdr:row>
      <xdr:rowOff>111760</xdr:rowOff>
    </xdr:to>
    <xdr:sp macro="" textlink="">
      <xdr:nvSpPr>
        <xdr:cNvPr id="543" name="楕円 542"/>
        <xdr:cNvSpPr/>
      </xdr:nvSpPr>
      <xdr:spPr>
        <a:xfrm>
          <a:off x="136525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60960</xdr:rowOff>
    </xdr:from>
    <xdr:to>
      <xdr:col>76</xdr:col>
      <xdr:colOff>114300</xdr:colOff>
      <xdr:row>41</xdr:row>
      <xdr:rowOff>72390</xdr:rowOff>
    </xdr:to>
    <xdr:cxnSp macro="">
      <xdr:nvCxnSpPr>
        <xdr:cNvPr id="544" name="直線コネクタ 543"/>
        <xdr:cNvCxnSpPr/>
      </xdr:nvCxnSpPr>
      <xdr:spPr>
        <a:xfrm>
          <a:off x="13703300" y="70904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6350</xdr:rowOff>
    </xdr:from>
    <xdr:to>
      <xdr:col>67</xdr:col>
      <xdr:colOff>101600</xdr:colOff>
      <xdr:row>41</xdr:row>
      <xdr:rowOff>107950</xdr:rowOff>
    </xdr:to>
    <xdr:sp macro="" textlink="">
      <xdr:nvSpPr>
        <xdr:cNvPr id="545" name="楕円 544"/>
        <xdr:cNvSpPr/>
      </xdr:nvSpPr>
      <xdr:spPr>
        <a:xfrm>
          <a:off x="12763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57150</xdr:rowOff>
    </xdr:from>
    <xdr:to>
      <xdr:col>71</xdr:col>
      <xdr:colOff>177800</xdr:colOff>
      <xdr:row>41</xdr:row>
      <xdr:rowOff>60960</xdr:rowOff>
    </xdr:to>
    <xdr:cxnSp macro="">
      <xdr:nvCxnSpPr>
        <xdr:cNvPr id="546" name="直線コネクタ 545"/>
        <xdr:cNvCxnSpPr/>
      </xdr:nvCxnSpPr>
      <xdr:spPr>
        <a:xfrm>
          <a:off x="12814300" y="70866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139717</xdr:rowOff>
    </xdr:from>
    <xdr:ext cx="405111" cy="259045"/>
    <xdr:sp macro="" textlink="">
      <xdr:nvSpPr>
        <xdr:cNvPr id="547" name="n_1aveValue【一般廃棄物処理施設】&#10;有形固定資産減価償却率"/>
        <xdr:cNvSpPr txBox="1"/>
      </xdr:nvSpPr>
      <xdr:spPr>
        <a:xfrm>
          <a:off x="152660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8272</xdr:rowOff>
    </xdr:from>
    <xdr:ext cx="405111" cy="259045"/>
    <xdr:sp macro="" textlink="">
      <xdr:nvSpPr>
        <xdr:cNvPr id="548" name="n_2aveValue【一般廃棄物処理施設】&#10;有形固定資産減価償却率"/>
        <xdr:cNvSpPr txBox="1"/>
      </xdr:nvSpPr>
      <xdr:spPr>
        <a:xfrm>
          <a:off x="14389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549" name="n_3aveValue【一般廃棄物処理施設】&#10;有形固定資産減価償却率"/>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50" name="n_4aveValue【一般廃棄物処理施設】&#10;有形固定資産減価償却率"/>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62882</xdr:rowOff>
    </xdr:from>
    <xdr:ext cx="405111" cy="259045"/>
    <xdr:sp macro="" textlink="">
      <xdr:nvSpPr>
        <xdr:cNvPr id="551" name="n_1mainValue【一般廃棄物処理施設】&#10;有形固定資産減価償却率"/>
        <xdr:cNvSpPr txBox="1"/>
      </xdr:nvSpPr>
      <xdr:spPr>
        <a:xfrm>
          <a:off x="15266044" y="709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114317</xdr:rowOff>
    </xdr:from>
    <xdr:ext cx="405111" cy="259045"/>
    <xdr:sp macro="" textlink="">
      <xdr:nvSpPr>
        <xdr:cNvPr id="552" name="n_2mainValue【一般廃棄物処理施設】&#10;有形固定資産減価償却率"/>
        <xdr:cNvSpPr txBox="1"/>
      </xdr:nvSpPr>
      <xdr:spPr>
        <a:xfrm>
          <a:off x="14389744"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102887</xdr:rowOff>
    </xdr:from>
    <xdr:ext cx="405111" cy="259045"/>
    <xdr:sp macro="" textlink="">
      <xdr:nvSpPr>
        <xdr:cNvPr id="553" name="n_3mainValue【一般廃棄物処理施設】&#10;有形固定資産減価償却率"/>
        <xdr:cNvSpPr txBox="1"/>
      </xdr:nvSpPr>
      <xdr:spPr>
        <a:xfrm>
          <a:off x="13500744"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99077</xdr:rowOff>
    </xdr:from>
    <xdr:ext cx="405111" cy="259045"/>
    <xdr:sp macro="" textlink="">
      <xdr:nvSpPr>
        <xdr:cNvPr id="554" name="n_4mainValue【一般廃棄物処理施設】&#10;有形固定資産減価償却率"/>
        <xdr:cNvSpPr txBox="1"/>
      </xdr:nvSpPr>
      <xdr:spPr>
        <a:xfrm>
          <a:off x="12611744"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16430</xdr:rowOff>
    </xdr:from>
    <xdr:to>
      <xdr:col>116</xdr:col>
      <xdr:colOff>62864</xdr:colOff>
      <xdr:row>41</xdr:row>
      <xdr:rowOff>121097</xdr:rowOff>
    </xdr:to>
    <xdr:cxnSp macro="">
      <xdr:nvCxnSpPr>
        <xdr:cNvPr id="576" name="直線コネクタ 575"/>
        <xdr:cNvCxnSpPr/>
      </xdr:nvCxnSpPr>
      <xdr:spPr>
        <a:xfrm flipV="1">
          <a:off x="22160864" y="5845730"/>
          <a:ext cx="0" cy="1304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124924</xdr:rowOff>
    </xdr:from>
    <xdr:ext cx="469744" cy="259045"/>
    <xdr:sp macro="" textlink="">
      <xdr:nvSpPr>
        <xdr:cNvPr id="577" name="【一般廃棄物処理施設】&#10;一人当たり有形固定資産（償却資産）額最小値テキスト"/>
        <xdr:cNvSpPr txBox="1"/>
      </xdr:nvSpPr>
      <xdr:spPr>
        <a:xfrm>
          <a:off x="22199600" y="715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121097</xdr:rowOff>
    </xdr:from>
    <xdr:to>
      <xdr:col>116</xdr:col>
      <xdr:colOff>152400</xdr:colOff>
      <xdr:row>41</xdr:row>
      <xdr:rowOff>121097</xdr:rowOff>
    </xdr:to>
    <xdr:cxnSp macro="">
      <xdr:nvCxnSpPr>
        <xdr:cNvPr id="578" name="直線コネクタ 577"/>
        <xdr:cNvCxnSpPr/>
      </xdr:nvCxnSpPr>
      <xdr:spPr>
        <a:xfrm>
          <a:off x="22072600" y="715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134557</xdr:rowOff>
    </xdr:from>
    <xdr:ext cx="599010" cy="259045"/>
    <xdr:sp macro="" textlink="">
      <xdr:nvSpPr>
        <xdr:cNvPr id="579" name="【一般廃棄物処理施設】&#10;一人当たり有形固定資産（償却資産）額最大値テキスト"/>
        <xdr:cNvSpPr txBox="1"/>
      </xdr:nvSpPr>
      <xdr:spPr>
        <a:xfrm>
          <a:off x="22199600" y="562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16430</xdr:rowOff>
    </xdr:from>
    <xdr:to>
      <xdr:col>116</xdr:col>
      <xdr:colOff>152400</xdr:colOff>
      <xdr:row>34</xdr:row>
      <xdr:rowOff>16430</xdr:rowOff>
    </xdr:to>
    <xdr:cxnSp macro="">
      <xdr:nvCxnSpPr>
        <xdr:cNvPr id="580" name="直線コネクタ 579"/>
        <xdr:cNvCxnSpPr/>
      </xdr:nvCxnSpPr>
      <xdr:spPr>
        <a:xfrm>
          <a:off x="22072600" y="584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82360</xdr:rowOff>
    </xdr:from>
    <xdr:ext cx="599010" cy="259045"/>
    <xdr:sp macro="" textlink="">
      <xdr:nvSpPr>
        <xdr:cNvPr id="581" name="【一般廃棄物処理施設】&#10;一人当たり有形固定資産（償却資産）額平均値テキスト"/>
        <xdr:cNvSpPr txBox="1"/>
      </xdr:nvSpPr>
      <xdr:spPr>
        <a:xfrm>
          <a:off x="22199600" y="659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103933</xdr:rowOff>
    </xdr:from>
    <xdr:to>
      <xdr:col>116</xdr:col>
      <xdr:colOff>114300</xdr:colOff>
      <xdr:row>39</xdr:row>
      <xdr:rowOff>34083</xdr:rowOff>
    </xdr:to>
    <xdr:sp macro="" textlink="">
      <xdr:nvSpPr>
        <xdr:cNvPr id="582" name="フローチャート: 判断 581"/>
        <xdr:cNvSpPr/>
      </xdr:nvSpPr>
      <xdr:spPr>
        <a:xfrm>
          <a:off x="22110700" y="661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583" name="フローチャート: 判断 582"/>
        <xdr:cNvSpPr/>
      </xdr:nvSpPr>
      <xdr:spPr>
        <a:xfrm>
          <a:off x="21272500" y="668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84" name="フローチャート: 判断 583"/>
        <xdr:cNvSpPr/>
      </xdr:nvSpPr>
      <xdr:spPr>
        <a:xfrm>
          <a:off x="20383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85" name="フローチャート: 判断 584"/>
        <xdr:cNvSpPr/>
      </xdr:nvSpPr>
      <xdr:spPr>
        <a:xfrm>
          <a:off x="19494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86" name="フローチャート: 判断 585"/>
        <xdr:cNvSpPr/>
      </xdr:nvSpPr>
      <xdr:spPr>
        <a:xfrm>
          <a:off x="18605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113484</xdr:rowOff>
    </xdr:from>
    <xdr:to>
      <xdr:col>116</xdr:col>
      <xdr:colOff>114300</xdr:colOff>
      <xdr:row>37</xdr:row>
      <xdr:rowOff>43634</xdr:rowOff>
    </xdr:to>
    <xdr:sp macro="" textlink="">
      <xdr:nvSpPr>
        <xdr:cNvPr id="592" name="楕円 591"/>
        <xdr:cNvSpPr/>
      </xdr:nvSpPr>
      <xdr:spPr>
        <a:xfrm>
          <a:off x="22110700" y="628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136361</xdr:rowOff>
    </xdr:from>
    <xdr:ext cx="599010" cy="259045"/>
    <xdr:sp macro="" textlink="">
      <xdr:nvSpPr>
        <xdr:cNvPr id="593" name="【一般廃棄物処理施設】&#10;一人当たり有形固定資産（償却資産）額該当値テキスト"/>
        <xdr:cNvSpPr txBox="1"/>
      </xdr:nvSpPr>
      <xdr:spPr>
        <a:xfrm>
          <a:off x="22199600" y="613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108491</xdr:rowOff>
    </xdr:from>
    <xdr:to>
      <xdr:col>112</xdr:col>
      <xdr:colOff>38100</xdr:colOff>
      <xdr:row>37</xdr:row>
      <xdr:rowOff>38641</xdr:rowOff>
    </xdr:to>
    <xdr:sp macro="" textlink="">
      <xdr:nvSpPr>
        <xdr:cNvPr id="594" name="楕円 593"/>
        <xdr:cNvSpPr/>
      </xdr:nvSpPr>
      <xdr:spPr>
        <a:xfrm>
          <a:off x="21272500" y="628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159291</xdr:rowOff>
    </xdr:from>
    <xdr:to>
      <xdr:col>116</xdr:col>
      <xdr:colOff>63500</xdr:colOff>
      <xdr:row>36</xdr:row>
      <xdr:rowOff>164284</xdr:rowOff>
    </xdr:to>
    <xdr:cxnSp macro="">
      <xdr:nvCxnSpPr>
        <xdr:cNvPr id="595" name="直線コネクタ 594"/>
        <xdr:cNvCxnSpPr/>
      </xdr:nvCxnSpPr>
      <xdr:spPr>
        <a:xfrm>
          <a:off x="21323300" y="6331491"/>
          <a:ext cx="838200" cy="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139156</xdr:rowOff>
    </xdr:from>
    <xdr:to>
      <xdr:col>107</xdr:col>
      <xdr:colOff>101600</xdr:colOff>
      <xdr:row>37</xdr:row>
      <xdr:rowOff>69306</xdr:rowOff>
    </xdr:to>
    <xdr:sp macro="" textlink="">
      <xdr:nvSpPr>
        <xdr:cNvPr id="596" name="楕円 595"/>
        <xdr:cNvSpPr/>
      </xdr:nvSpPr>
      <xdr:spPr>
        <a:xfrm>
          <a:off x="20383500" y="631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159291</xdr:rowOff>
    </xdr:from>
    <xdr:to>
      <xdr:col>111</xdr:col>
      <xdr:colOff>177800</xdr:colOff>
      <xdr:row>37</xdr:row>
      <xdr:rowOff>18506</xdr:rowOff>
    </xdr:to>
    <xdr:cxnSp macro="">
      <xdr:nvCxnSpPr>
        <xdr:cNvPr id="597" name="直線コネクタ 596"/>
        <xdr:cNvCxnSpPr/>
      </xdr:nvCxnSpPr>
      <xdr:spPr>
        <a:xfrm flipV="1">
          <a:off x="20434300" y="6331491"/>
          <a:ext cx="889000" cy="3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137514</xdr:rowOff>
    </xdr:from>
    <xdr:to>
      <xdr:col>102</xdr:col>
      <xdr:colOff>165100</xdr:colOff>
      <xdr:row>37</xdr:row>
      <xdr:rowOff>67664</xdr:rowOff>
    </xdr:to>
    <xdr:sp macro="" textlink="">
      <xdr:nvSpPr>
        <xdr:cNvPr id="598" name="楕円 597"/>
        <xdr:cNvSpPr/>
      </xdr:nvSpPr>
      <xdr:spPr>
        <a:xfrm>
          <a:off x="19494500" y="630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16864</xdr:rowOff>
    </xdr:from>
    <xdr:to>
      <xdr:col>107</xdr:col>
      <xdr:colOff>50800</xdr:colOff>
      <xdr:row>37</xdr:row>
      <xdr:rowOff>18506</xdr:rowOff>
    </xdr:to>
    <xdr:cxnSp macro="">
      <xdr:nvCxnSpPr>
        <xdr:cNvPr id="599" name="直線コネクタ 598"/>
        <xdr:cNvCxnSpPr/>
      </xdr:nvCxnSpPr>
      <xdr:spPr>
        <a:xfrm>
          <a:off x="19545300" y="6360514"/>
          <a:ext cx="889000" cy="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133898</xdr:rowOff>
    </xdr:from>
    <xdr:to>
      <xdr:col>98</xdr:col>
      <xdr:colOff>38100</xdr:colOff>
      <xdr:row>37</xdr:row>
      <xdr:rowOff>64048</xdr:rowOff>
    </xdr:to>
    <xdr:sp macro="" textlink="">
      <xdr:nvSpPr>
        <xdr:cNvPr id="600" name="楕円 599"/>
        <xdr:cNvSpPr/>
      </xdr:nvSpPr>
      <xdr:spPr>
        <a:xfrm>
          <a:off x="18605500" y="630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13248</xdr:rowOff>
    </xdr:from>
    <xdr:to>
      <xdr:col>102</xdr:col>
      <xdr:colOff>114300</xdr:colOff>
      <xdr:row>37</xdr:row>
      <xdr:rowOff>16864</xdr:rowOff>
    </xdr:to>
    <xdr:cxnSp macro="">
      <xdr:nvCxnSpPr>
        <xdr:cNvPr id="601" name="直線コネクタ 600"/>
        <xdr:cNvCxnSpPr/>
      </xdr:nvCxnSpPr>
      <xdr:spPr>
        <a:xfrm>
          <a:off x="18656300" y="6356898"/>
          <a:ext cx="889000" cy="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94554</xdr:rowOff>
    </xdr:from>
    <xdr:ext cx="534377" cy="259045"/>
    <xdr:sp macro="" textlink="">
      <xdr:nvSpPr>
        <xdr:cNvPr id="602" name="n_1aveValue【一般廃棄物処理施設】&#10;一人当たり有形固定資産（償却資産）額"/>
        <xdr:cNvSpPr txBox="1"/>
      </xdr:nvSpPr>
      <xdr:spPr>
        <a:xfrm>
          <a:off x="21043411" y="678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106729</xdr:rowOff>
    </xdr:from>
    <xdr:ext cx="534377" cy="259045"/>
    <xdr:sp macro="" textlink="">
      <xdr:nvSpPr>
        <xdr:cNvPr id="603" name="n_2aveValue【一般廃棄物処理施設】&#10;一人当たり有形固定資産（償却資産）額"/>
        <xdr:cNvSpPr txBox="1"/>
      </xdr:nvSpPr>
      <xdr:spPr>
        <a:xfrm>
          <a:off x="20167111" y="67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123979</xdr:rowOff>
    </xdr:from>
    <xdr:ext cx="534377" cy="259045"/>
    <xdr:sp macro="" textlink="">
      <xdr:nvSpPr>
        <xdr:cNvPr id="604" name="n_3aveValue【一般廃棄物処理施設】&#10;一人当たり有形固定資産（償却資産）額"/>
        <xdr:cNvSpPr txBox="1"/>
      </xdr:nvSpPr>
      <xdr:spPr>
        <a:xfrm>
          <a:off x="19278111" y="681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157515</xdr:rowOff>
    </xdr:from>
    <xdr:ext cx="534377" cy="259045"/>
    <xdr:sp macro="" textlink="">
      <xdr:nvSpPr>
        <xdr:cNvPr id="605" name="n_4aveValue【一般廃棄物処理施設】&#10;一人当たり有形固定資産（償却資産）額"/>
        <xdr:cNvSpPr txBox="1"/>
      </xdr:nvSpPr>
      <xdr:spPr>
        <a:xfrm>
          <a:off x="18389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55168</xdr:rowOff>
    </xdr:from>
    <xdr:ext cx="599010" cy="259045"/>
    <xdr:sp macro="" textlink="">
      <xdr:nvSpPr>
        <xdr:cNvPr id="606" name="n_1mainValue【一般廃棄物処理施設】&#10;一人当たり有形固定資産（償却資産）額"/>
        <xdr:cNvSpPr txBox="1"/>
      </xdr:nvSpPr>
      <xdr:spPr>
        <a:xfrm>
          <a:off x="21011095" y="6055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85833</xdr:rowOff>
    </xdr:from>
    <xdr:ext cx="599010" cy="259045"/>
    <xdr:sp macro="" textlink="">
      <xdr:nvSpPr>
        <xdr:cNvPr id="607" name="n_2mainValue【一般廃棄物処理施設】&#10;一人当たり有形固定資産（償却資産）額"/>
        <xdr:cNvSpPr txBox="1"/>
      </xdr:nvSpPr>
      <xdr:spPr>
        <a:xfrm>
          <a:off x="20134795" y="6086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84191</xdr:rowOff>
    </xdr:from>
    <xdr:ext cx="599010" cy="259045"/>
    <xdr:sp macro="" textlink="">
      <xdr:nvSpPr>
        <xdr:cNvPr id="608" name="n_3mainValue【一般廃棄物処理施設】&#10;一人当たり有形固定資産（償却資産）額"/>
        <xdr:cNvSpPr txBox="1"/>
      </xdr:nvSpPr>
      <xdr:spPr>
        <a:xfrm>
          <a:off x="19245795" y="608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80575</xdr:rowOff>
    </xdr:from>
    <xdr:ext cx="599010" cy="259045"/>
    <xdr:sp macro="" textlink="">
      <xdr:nvSpPr>
        <xdr:cNvPr id="609" name="n_4mainValue【一般廃棄物処理施設】&#10;一人当たり有形固定資産（償却資産）額"/>
        <xdr:cNvSpPr txBox="1"/>
      </xdr:nvSpPr>
      <xdr:spPr>
        <a:xfrm>
          <a:off x="18356795" y="6081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8" name="正方形/長方形 6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9" name="正方形/長方形 6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0" name="正方形/長方形 6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1" name="正方形/長方形 6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2" name="正方形/長方形 6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3" name="正方形/長方形 6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4" name="正方形/長方形 6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5" name="正方形/長方形 62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111579</xdr:rowOff>
    </xdr:from>
    <xdr:to>
      <xdr:col>85</xdr:col>
      <xdr:colOff>126364</xdr:colOff>
      <xdr:row>85</xdr:row>
      <xdr:rowOff>129539</xdr:rowOff>
    </xdr:to>
    <xdr:cxnSp macro="">
      <xdr:nvCxnSpPr>
        <xdr:cNvPr id="651" name="直線コネクタ 650"/>
        <xdr:cNvCxnSpPr/>
      </xdr:nvCxnSpPr>
      <xdr:spPr>
        <a:xfrm flipV="1">
          <a:off x="16318864" y="13484679"/>
          <a:ext cx="0" cy="121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652"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653" name="直線コネクタ 652"/>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58256</xdr:rowOff>
    </xdr:from>
    <xdr:ext cx="405111" cy="259045"/>
    <xdr:sp macro="" textlink="">
      <xdr:nvSpPr>
        <xdr:cNvPr id="654" name="【消防施設】&#10;有形固定資産減価償却率最大値テキスト"/>
        <xdr:cNvSpPr txBox="1"/>
      </xdr:nvSpPr>
      <xdr:spPr>
        <a:xfrm>
          <a:off x="16357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111579</xdr:rowOff>
    </xdr:from>
    <xdr:to>
      <xdr:col>86</xdr:col>
      <xdr:colOff>25400</xdr:colOff>
      <xdr:row>78</xdr:row>
      <xdr:rowOff>111579</xdr:rowOff>
    </xdr:to>
    <xdr:cxnSp macro="">
      <xdr:nvCxnSpPr>
        <xdr:cNvPr id="655" name="直線コネクタ 654"/>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129013</xdr:rowOff>
    </xdr:from>
    <xdr:ext cx="405111" cy="259045"/>
    <xdr:sp macro="" textlink="">
      <xdr:nvSpPr>
        <xdr:cNvPr id="656" name="【消防施設】&#10;有形固定資産減価償却率平均値テキスト"/>
        <xdr:cNvSpPr txBox="1"/>
      </xdr:nvSpPr>
      <xdr:spPr>
        <a:xfrm>
          <a:off x="16357600" y="14187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657" name="フローチャート: 判断 656"/>
        <xdr:cNvSpPr/>
      </xdr:nvSpPr>
      <xdr:spPr>
        <a:xfrm>
          <a:off x="16268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658" name="フローチャート: 判断 657"/>
        <xdr:cNvSpPr/>
      </xdr:nvSpPr>
      <xdr:spPr>
        <a:xfrm>
          <a:off x="15430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659" name="フローチャート: 判断 658"/>
        <xdr:cNvSpPr/>
      </xdr:nvSpPr>
      <xdr:spPr>
        <a:xfrm>
          <a:off x="14541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60" name="フローチャート: 判断 659"/>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661" name="フローチャート: 判断 660"/>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145687</xdr:rowOff>
    </xdr:from>
    <xdr:to>
      <xdr:col>85</xdr:col>
      <xdr:colOff>177800</xdr:colOff>
      <xdr:row>82</xdr:row>
      <xdr:rowOff>75837</xdr:rowOff>
    </xdr:to>
    <xdr:sp macro="" textlink="">
      <xdr:nvSpPr>
        <xdr:cNvPr id="667" name="楕円 666"/>
        <xdr:cNvSpPr/>
      </xdr:nvSpPr>
      <xdr:spPr>
        <a:xfrm>
          <a:off x="162687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168564</xdr:rowOff>
    </xdr:from>
    <xdr:ext cx="405111" cy="259045"/>
    <xdr:sp macro="" textlink="">
      <xdr:nvSpPr>
        <xdr:cNvPr id="668" name="【消防施設】&#10;有形固定資産減価償却率該当値テキスト"/>
        <xdr:cNvSpPr txBox="1"/>
      </xdr:nvSpPr>
      <xdr:spPr>
        <a:xfrm>
          <a:off x="16357600" y="1388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109764</xdr:rowOff>
    </xdr:from>
    <xdr:to>
      <xdr:col>81</xdr:col>
      <xdr:colOff>101600</xdr:colOff>
      <xdr:row>82</xdr:row>
      <xdr:rowOff>39914</xdr:rowOff>
    </xdr:to>
    <xdr:sp macro="" textlink="">
      <xdr:nvSpPr>
        <xdr:cNvPr id="669" name="楕円 668"/>
        <xdr:cNvSpPr/>
      </xdr:nvSpPr>
      <xdr:spPr>
        <a:xfrm>
          <a:off x="15430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160564</xdr:rowOff>
    </xdr:from>
    <xdr:to>
      <xdr:col>85</xdr:col>
      <xdr:colOff>127000</xdr:colOff>
      <xdr:row>82</xdr:row>
      <xdr:rowOff>25037</xdr:rowOff>
    </xdr:to>
    <xdr:cxnSp macro="">
      <xdr:nvCxnSpPr>
        <xdr:cNvPr id="670" name="直線コネクタ 669"/>
        <xdr:cNvCxnSpPr/>
      </xdr:nvCxnSpPr>
      <xdr:spPr>
        <a:xfrm>
          <a:off x="15481300" y="1404801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95069</xdr:rowOff>
    </xdr:from>
    <xdr:to>
      <xdr:col>76</xdr:col>
      <xdr:colOff>165100</xdr:colOff>
      <xdr:row>82</xdr:row>
      <xdr:rowOff>25219</xdr:rowOff>
    </xdr:to>
    <xdr:sp macro="" textlink="">
      <xdr:nvSpPr>
        <xdr:cNvPr id="671" name="楕円 670"/>
        <xdr:cNvSpPr/>
      </xdr:nvSpPr>
      <xdr:spPr>
        <a:xfrm>
          <a:off x="14541500" y="139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145869</xdr:rowOff>
    </xdr:from>
    <xdr:to>
      <xdr:col>81</xdr:col>
      <xdr:colOff>50800</xdr:colOff>
      <xdr:row>81</xdr:row>
      <xdr:rowOff>160564</xdr:rowOff>
    </xdr:to>
    <xdr:cxnSp macro="">
      <xdr:nvCxnSpPr>
        <xdr:cNvPr id="672" name="直線コネクタ 671"/>
        <xdr:cNvCxnSpPr/>
      </xdr:nvCxnSpPr>
      <xdr:spPr>
        <a:xfrm>
          <a:off x="14592300" y="1403331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57513</xdr:rowOff>
    </xdr:from>
    <xdr:to>
      <xdr:col>72</xdr:col>
      <xdr:colOff>38100</xdr:colOff>
      <xdr:row>81</xdr:row>
      <xdr:rowOff>159113</xdr:rowOff>
    </xdr:to>
    <xdr:sp macro="" textlink="">
      <xdr:nvSpPr>
        <xdr:cNvPr id="673" name="楕円 672"/>
        <xdr:cNvSpPr/>
      </xdr:nvSpPr>
      <xdr:spPr>
        <a:xfrm>
          <a:off x="13652500" y="139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108313</xdr:rowOff>
    </xdr:from>
    <xdr:to>
      <xdr:col>76</xdr:col>
      <xdr:colOff>114300</xdr:colOff>
      <xdr:row>81</xdr:row>
      <xdr:rowOff>145869</xdr:rowOff>
    </xdr:to>
    <xdr:cxnSp macro="">
      <xdr:nvCxnSpPr>
        <xdr:cNvPr id="674" name="直線コネクタ 673"/>
        <xdr:cNvCxnSpPr/>
      </xdr:nvCxnSpPr>
      <xdr:spPr>
        <a:xfrm>
          <a:off x="13703300" y="1399576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135889</xdr:rowOff>
    </xdr:from>
    <xdr:to>
      <xdr:col>67</xdr:col>
      <xdr:colOff>101600</xdr:colOff>
      <xdr:row>81</xdr:row>
      <xdr:rowOff>66039</xdr:rowOff>
    </xdr:to>
    <xdr:sp macro="" textlink="">
      <xdr:nvSpPr>
        <xdr:cNvPr id="675" name="楕円 674"/>
        <xdr:cNvSpPr/>
      </xdr:nvSpPr>
      <xdr:spPr>
        <a:xfrm>
          <a:off x="12763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15239</xdr:rowOff>
    </xdr:from>
    <xdr:to>
      <xdr:col>71</xdr:col>
      <xdr:colOff>177800</xdr:colOff>
      <xdr:row>81</xdr:row>
      <xdr:rowOff>108313</xdr:rowOff>
    </xdr:to>
    <xdr:cxnSp macro="">
      <xdr:nvCxnSpPr>
        <xdr:cNvPr id="676" name="直線コネクタ 675"/>
        <xdr:cNvCxnSpPr/>
      </xdr:nvCxnSpPr>
      <xdr:spPr>
        <a:xfrm>
          <a:off x="12814300" y="13902689"/>
          <a:ext cx="8890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63698</xdr:rowOff>
    </xdr:from>
    <xdr:ext cx="405111" cy="259045"/>
    <xdr:sp macro="" textlink="">
      <xdr:nvSpPr>
        <xdr:cNvPr id="677" name="n_1aveValue【消防施設】&#10;有形固定資産減価償却率"/>
        <xdr:cNvSpPr txBox="1"/>
      </xdr:nvSpPr>
      <xdr:spPr>
        <a:xfrm>
          <a:off x="152660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31041</xdr:rowOff>
    </xdr:from>
    <xdr:ext cx="405111" cy="259045"/>
    <xdr:sp macro="" textlink="">
      <xdr:nvSpPr>
        <xdr:cNvPr id="678" name="n_2aveValue【消防施設】&#10;有形固定資産減価償却率"/>
        <xdr:cNvSpPr txBox="1"/>
      </xdr:nvSpPr>
      <xdr:spPr>
        <a:xfrm>
          <a:off x="143897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679" name="n_3aveValue【消防施設】&#10;有形固定資産減価償却率"/>
        <xdr:cNvSpPr txBox="1"/>
      </xdr:nvSpPr>
      <xdr:spPr>
        <a:xfrm>
          <a:off x="13500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14713</xdr:rowOff>
    </xdr:from>
    <xdr:ext cx="405111" cy="259045"/>
    <xdr:sp macro="" textlink="">
      <xdr:nvSpPr>
        <xdr:cNvPr id="680" name="n_4aveValue【消防施設】&#10;有形固定資産減価償却率"/>
        <xdr:cNvSpPr txBox="1"/>
      </xdr:nvSpPr>
      <xdr:spPr>
        <a:xfrm>
          <a:off x="12611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56441</xdr:rowOff>
    </xdr:from>
    <xdr:ext cx="405111" cy="259045"/>
    <xdr:sp macro="" textlink="">
      <xdr:nvSpPr>
        <xdr:cNvPr id="681" name="n_1mainValue【消防施設】&#10;有形固定資産減価償却率"/>
        <xdr:cNvSpPr txBox="1"/>
      </xdr:nvSpPr>
      <xdr:spPr>
        <a:xfrm>
          <a:off x="152660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41746</xdr:rowOff>
    </xdr:from>
    <xdr:ext cx="405111" cy="259045"/>
    <xdr:sp macro="" textlink="">
      <xdr:nvSpPr>
        <xdr:cNvPr id="682" name="n_2mainValue【消防施設】&#10;有形固定資産減価償却率"/>
        <xdr:cNvSpPr txBox="1"/>
      </xdr:nvSpPr>
      <xdr:spPr>
        <a:xfrm>
          <a:off x="14389744" y="1375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4190</xdr:rowOff>
    </xdr:from>
    <xdr:ext cx="405111" cy="259045"/>
    <xdr:sp macro="" textlink="">
      <xdr:nvSpPr>
        <xdr:cNvPr id="683" name="n_3mainValue【消防施設】&#10;有形固定資産減価償却率"/>
        <xdr:cNvSpPr txBox="1"/>
      </xdr:nvSpPr>
      <xdr:spPr>
        <a:xfrm>
          <a:off x="13500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82566</xdr:rowOff>
    </xdr:from>
    <xdr:ext cx="405111" cy="259045"/>
    <xdr:sp macro="" textlink="">
      <xdr:nvSpPr>
        <xdr:cNvPr id="684" name="n_4mainValue【消防施設】&#10;有形固定資産減価償却率"/>
        <xdr:cNvSpPr txBox="1"/>
      </xdr:nvSpPr>
      <xdr:spPr>
        <a:xfrm>
          <a:off x="12611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19050</xdr:rowOff>
    </xdr:to>
    <xdr:cxnSp macro="">
      <xdr:nvCxnSpPr>
        <xdr:cNvPr id="708" name="直線コネクタ 707"/>
        <xdr:cNvCxnSpPr/>
      </xdr:nvCxnSpPr>
      <xdr:spPr>
        <a:xfrm flipV="1">
          <a:off x="22160864" y="132740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709" name="【消防施設】&#10;一人当たり面積最小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710" name="直線コネクタ 709"/>
        <xdr:cNvCxnSpPr/>
      </xdr:nvCxnSpPr>
      <xdr:spPr>
        <a:xfrm>
          <a:off x="22072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11"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12" name="直線コネクタ 711"/>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74947</xdr:rowOff>
    </xdr:from>
    <xdr:ext cx="469744" cy="259045"/>
    <xdr:sp macro="" textlink="">
      <xdr:nvSpPr>
        <xdr:cNvPr id="713" name="【消防施設】&#10;一人当たり面積平均値テキスト"/>
        <xdr:cNvSpPr txBox="1"/>
      </xdr:nvSpPr>
      <xdr:spPr>
        <a:xfrm>
          <a:off x="22199600" y="1379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52070</xdr:rowOff>
    </xdr:from>
    <xdr:to>
      <xdr:col>116</xdr:col>
      <xdr:colOff>114300</xdr:colOff>
      <xdr:row>81</xdr:row>
      <xdr:rowOff>153670</xdr:rowOff>
    </xdr:to>
    <xdr:sp macro="" textlink="">
      <xdr:nvSpPr>
        <xdr:cNvPr id="714" name="フローチャート: 判断 713"/>
        <xdr:cNvSpPr/>
      </xdr:nvSpPr>
      <xdr:spPr>
        <a:xfrm>
          <a:off x="221107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128270</xdr:rowOff>
    </xdr:from>
    <xdr:to>
      <xdr:col>112</xdr:col>
      <xdr:colOff>38100</xdr:colOff>
      <xdr:row>82</xdr:row>
      <xdr:rowOff>58420</xdr:rowOff>
    </xdr:to>
    <xdr:sp macro="" textlink="">
      <xdr:nvSpPr>
        <xdr:cNvPr id="715" name="フローチャート: 判断 714"/>
        <xdr:cNvSpPr/>
      </xdr:nvSpPr>
      <xdr:spPr>
        <a:xfrm>
          <a:off x="2127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128270</xdr:rowOff>
    </xdr:from>
    <xdr:to>
      <xdr:col>107</xdr:col>
      <xdr:colOff>101600</xdr:colOff>
      <xdr:row>82</xdr:row>
      <xdr:rowOff>58420</xdr:rowOff>
    </xdr:to>
    <xdr:sp macro="" textlink="">
      <xdr:nvSpPr>
        <xdr:cNvPr id="716" name="フローチャート: 判断 715"/>
        <xdr:cNvSpPr/>
      </xdr:nvSpPr>
      <xdr:spPr>
        <a:xfrm>
          <a:off x="20383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166370</xdr:rowOff>
    </xdr:from>
    <xdr:to>
      <xdr:col>102</xdr:col>
      <xdr:colOff>165100</xdr:colOff>
      <xdr:row>82</xdr:row>
      <xdr:rowOff>96520</xdr:rowOff>
    </xdr:to>
    <xdr:sp macro="" textlink="">
      <xdr:nvSpPr>
        <xdr:cNvPr id="717" name="フローチャート: 判断 716"/>
        <xdr:cNvSpPr/>
      </xdr:nvSpPr>
      <xdr:spPr>
        <a:xfrm>
          <a:off x="19494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151130</xdr:rowOff>
    </xdr:from>
    <xdr:to>
      <xdr:col>98</xdr:col>
      <xdr:colOff>38100</xdr:colOff>
      <xdr:row>82</xdr:row>
      <xdr:rowOff>81280</xdr:rowOff>
    </xdr:to>
    <xdr:sp macro="" textlink="">
      <xdr:nvSpPr>
        <xdr:cNvPr id="718" name="フローチャート: 判断 717"/>
        <xdr:cNvSpPr/>
      </xdr:nvSpPr>
      <xdr:spPr>
        <a:xfrm>
          <a:off x="18605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24" name="楕円 723"/>
        <xdr:cNvSpPr/>
      </xdr:nvSpPr>
      <xdr:spPr>
        <a:xfrm>
          <a:off x="22110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114316</xdr:rowOff>
    </xdr:from>
    <xdr:ext cx="469744" cy="259045"/>
    <xdr:sp macro="" textlink="">
      <xdr:nvSpPr>
        <xdr:cNvPr id="725" name="【消防施設】&#10;一人当たり面積該当値テキスト"/>
        <xdr:cNvSpPr txBox="1"/>
      </xdr:nvSpPr>
      <xdr:spPr>
        <a:xfrm>
          <a:off x="22199600"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726" name="楕円 725"/>
        <xdr:cNvSpPr/>
      </xdr:nvSpPr>
      <xdr:spPr>
        <a:xfrm>
          <a:off x="2127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15239</xdr:rowOff>
    </xdr:from>
    <xdr:to>
      <xdr:col>116</xdr:col>
      <xdr:colOff>63500</xdr:colOff>
      <xdr:row>84</xdr:row>
      <xdr:rowOff>15239</xdr:rowOff>
    </xdr:to>
    <xdr:cxnSp macro="">
      <xdr:nvCxnSpPr>
        <xdr:cNvPr id="727" name="直線コネクタ 726"/>
        <xdr:cNvCxnSpPr/>
      </xdr:nvCxnSpPr>
      <xdr:spPr>
        <a:xfrm>
          <a:off x="21323300" y="14417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128270</xdr:rowOff>
    </xdr:from>
    <xdr:to>
      <xdr:col>107</xdr:col>
      <xdr:colOff>101600</xdr:colOff>
      <xdr:row>84</xdr:row>
      <xdr:rowOff>58420</xdr:rowOff>
    </xdr:to>
    <xdr:sp macro="" textlink="">
      <xdr:nvSpPr>
        <xdr:cNvPr id="728" name="楕円 727"/>
        <xdr:cNvSpPr/>
      </xdr:nvSpPr>
      <xdr:spPr>
        <a:xfrm>
          <a:off x="20383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xdr:rowOff>
    </xdr:from>
    <xdr:to>
      <xdr:col>111</xdr:col>
      <xdr:colOff>177800</xdr:colOff>
      <xdr:row>84</xdr:row>
      <xdr:rowOff>15239</xdr:rowOff>
    </xdr:to>
    <xdr:cxnSp macro="">
      <xdr:nvCxnSpPr>
        <xdr:cNvPr id="729" name="直線コネクタ 728"/>
        <xdr:cNvCxnSpPr/>
      </xdr:nvCxnSpPr>
      <xdr:spPr>
        <a:xfrm>
          <a:off x="20434300" y="14409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128270</xdr:rowOff>
    </xdr:from>
    <xdr:to>
      <xdr:col>102</xdr:col>
      <xdr:colOff>165100</xdr:colOff>
      <xdr:row>84</xdr:row>
      <xdr:rowOff>58420</xdr:rowOff>
    </xdr:to>
    <xdr:sp macro="" textlink="">
      <xdr:nvSpPr>
        <xdr:cNvPr id="730" name="楕円 729"/>
        <xdr:cNvSpPr/>
      </xdr:nvSpPr>
      <xdr:spPr>
        <a:xfrm>
          <a:off x="19494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7620</xdr:rowOff>
    </xdr:from>
    <xdr:to>
      <xdr:col>107</xdr:col>
      <xdr:colOff>50800</xdr:colOff>
      <xdr:row>84</xdr:row>
      <xdr:rowOff>7620</xdr:rowOff>
    </xdr:to>
    <xdr:cxnSp macro="">
      <xdr:nvCxnSpPr>
        <xdr:cNvPr id="731" name="直線コネクタ 730"/>
        <xdr:cNvCxnSpPr/>
      </xdr:nvCxnSpPr>
      <xdr:spPr>
        <a:xfrm>
          <a:off x="19545300" y="14409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128270</xdr:rowOff>
    </xdr:from>
    <xdr:to>
      <xdr:col>98</xdr:col>
      <xdr:colOff>38100</xdr:colOff>
      <xdr:row>84</xdr:row>
      <xdr:rowOff>58420</xdr:rowOff>
    </xdr:to>
    <xdr:sp macro="" textlink="">
      <xdr:nvSpPr>
        <xdr:cNvPr id="732" name="楕円 731"/>
        <xdr:cNvSpPr/>
      </xdr:nvSpPr>
      <xdr:spPr>
        <a:xfrm>
          <a:off x="18605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7620</xdr:rowOff>
    </xdr:from>
    <xdr:to>
      <xdr:col>102</xdr:col>
      <xdr:colOff>114300</xdr:colOff>
      <xdr:row>84</xdr:row>
      <xdr:rowOff>7620</xdr:rowOff>
    </xdr:to>
    <xdr:cxnSp macro="">
      <xdr:nvCxnSpPr>
        <xdr:cNvPr id="733" name="直線コネクタ 732"/>
        <xdr:cNvCxnSpPr/>
      </xdr:nvCxnSpPr>
      <xdr:spPr>
        <a:xfrm>
          <a:off x="18656300" y="14409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74947</xdr:rowOff>
    </xdr:from>
    <xdr:ext cx="469744" cy="259045"/>
    <xdr:sp macro="" textlink="">
      <xdr:nvSpPr>
        <xdr:cNvPr id="734" name="n_1aveValue【消防施設】&#10;一人当たり面積"/>
        <xdr:cNvSpPr txBox="1"/>
      </xdr:nvSpPr>
      <xdr:spPr>
        <a:xfrm>
          <a:off x="210757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74947</xdr:rowOff>
    </xdr:from>
    <xdr:ext cx="469744" cy="259045"/>
    <xdr:sp macro="" textlink="">
      <xdr:nvSpPr>
        <xdr:cNvPr id="735" name="n_2aveValue【消防施設】&#10;一人当たり面積"/>
        <xdr:cNvSpPr txBox="1"/>
      </xdr:nvSpPr>
      <xdr:spPr>
        <a:xfrm>
          <a:off x="201994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113047</xdr:rowOff>
    </xdr:from>
    <xdr:ext cx="469744" cy="259045"/>
    <xdr:sp macro="" textlink="">
      <xdr:nvSpPr>
        <xdr:cNvPr id="736" name="n_3aveValue【消防施設】&#10;一人当たり面積"/>
        <xdr:cNvSpPr txBox="1"/>
      </xdr:nvSpPr>
      <xdr:spPr>
        <a:xfrm>
          <a:off x="19310427" y="1382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97807</xdr:rowOff>
    </xdr:from>
    <xdr:ext cx="469744" cy="259045"/>
    <xdr:sp macro="" textlink="">
      <xdr:nvSpPr>
        <xdr:cNvPr id="737" name="n_4aveValue【消防施設】&#10;一人当たり面積"/>
        <xdr:cNvSpPr txBox="1"/>
      </xdr:nvSpPr>
      <xdr:spPr>
        <a:xfrm>
          <a:off x="184214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57166</xdr:rowOff>
    </xdr:from>
    <xdr:ext cx="469744" cy="259045"/>
    <xdr:sp macro="" textlink="">
      <xdr:nvSpPr>
        <xdr:cNvPr id="738" name="n_1mainValue【消防施設】&#10;一人当たり面積"/>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49547</xdr:rowOff>
    </xdr:from>
    <xdr:ext cx="469744" cy="259045"/>
    <xdr:sp macro="" textlink="">
      <xdr:nvSpPr>
        <xdr:cNvPr id="739" name="n_2mainValue【消防施設】&#10;一人当たり面積"/>
        <xdr:cNvSpPr txBox="1"/>
      </xdr:nvSpPr>
      <xdr:spPr>
        <a:xfrm>
          <a:off x="20199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49547</xdr:rowOff>
    </xdr:from>
    <xdr:ext cx="469744" cy="259045"/>
    <xdr:sp macro="" textlink="">
      <xdr:nvSpPr>
        <xdr:cNvPr id="740" name="n_3mainValue【消防施設】&#10;一人当たり面積"/>
        <xdr:cNvSpPr txBox="1"/>
      </xdr:nvSpPr>
      <xdr:spPr>
        <a:xfrm>
          <a:off x="19310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49547</xdr:rowOff>
    </xdr:from>
    <xdr:ext cx="469744" cy="259045"/>
    <xdr:sp macro="" textlink="">
      <xdr:nvSpPr>
        <xdr:cNvPr id="741" name="n_4mainValue【消防施設】&#10;一人当たり面積"/>
        <xdr:cNvSpPr txBox="1"/>
      </xdr:nvSpPr>
      <xdr:spPr>
        <a:xfrm>
          <a:off x="18421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108</xdr:row>
      <xdr:rowOff>5714</xdr:rowOff>
    </xdr:to>
    <xdr:cxnSp macro="">
      <xdr:nvCxnSpPr>
        <xdr:cNvPr id="766" name="直線コネクタ 765"/>
        <xdr:cNvCxnSpPr/>
      </xdr:nvCxnSpPr>
      <xdr:spPr>
        <a:xfrm flipV="1">
          <a:off x="16318864" y="17049750"/>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9541</xdr:rowOff>
    </xdr:from>
    <xdr:ext cx="405111" cy="259045"/>
    <xdr:sp macro="" textlink="">
      <xdr:nvSpPr>
        <xdr:cNvPr id="767" name="【庁舎】&#10;有形固定資産減価償却率最小値テキスト"/>
        <xdr:cNvSpPr txBox="1"/>
      </xdr:nvSpPr>
      <xdr:spPr>
        <a:xfrm>
          <a:off x="16357600"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5714</xdr:rowOff>
    </xdr:from>
    <xdr:to>
      <xdr:col>86</xdr:col>
      <xdr:colOff>25400</xdr:colOff>
      <xdr:row>108</xdr:row>
      <xdr:rowOff>5714</xdr:rowOff>
    </xdr:to>
    <xdr:cxnSp macro="">
      <xdr:nvCxnSpPr>
        <xdr:cNvPr id="768" name="直線コネクタ 767"/>
        <xdr:cNvCxnSpPr/>
      </xdr:nvCxnSpPr>
      <xdr:spPr>
        <a:xfrm>
          <a:off x="16230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769" name="【庁舎】&#10;有形固定資産減価償却率最大値テキスト"/>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770" name="直線コネクタ 769"/>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67327</xdr:rowOff>
    </xdr:from>
    <xdr:ext cx="405111" cy="259045"/>
    <xdr:sp macro="" textlink="">
      <xdr:nvSpPr>
        <xdr:cNvPr id="771" name="【庁舎】&#10;有形固定資産減価償却率平均値テキスト"/>
        <xdr:cNvSpPr txBox="1"/>
      </xdr:nvSpPr>
      <xdr:spPr>
        <a:xfrm>
          <a:off x="16357600" y="17383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772" name="フローチャート: 判断 771"/>
        <xdr:cNvSpPr/>
      </xdr:nvSpPr>
      <xdr:spPr>
        <a:xfrm>
          <a:off x="16268700" y="1753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116839</xdr:rowOff>
    </xdr:from>
    <xdr:to>
      <xdr:col>81</xdr:col>
      <xdr:colOff>101600</xdr:colOff>
      <xdr:row>103</xdr:row>
      <xdr:rowOff>46989</xdr:rowOff>
    </xdr:to>
    <xdr:sp macro="" textlink="">
      <xdr:nvSpPr>
        <xdr:cNvPr id="773" name="フローチャート: 判断 772"/>
        <xdr:cNvSpPr/>
      </xdr:nvSpPr>
      <xdr:spPr>
        <a:xfrm>
          <a:off x="15430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92075</xdr:rowOff>
    </xdr:from>
    <xdr:to>
      <xdr:col>76</xdr:col>
      <xdr:colOff>165100</xdr:colOff>
      <xdr:row>103</xdr:row>
      <xdr:rowOff>22225</xdr:rowOff>
    </xdr:to>
    <xdr:sp macro="" textlink="">
      <xdr:nvSpPr>
        <xdr:cNvPr id="774" name="フローチャート: 判断 773"/>
        <xdr:cNvSpPr/>
      </xdr:nvSpPr>
      <xdr:spPr>
        <a:xfrm>
          <a:off x="14541500" y="175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775" name="フローチャート: 判断 774"/>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154939</xdr:rowOff>
    </xdr:from>
    <xdr:to>
      <xdr:col>67</xdr:col>
      <xdr:colOff>101600</xdr:colOff>
      <xdr:row>103</xdr:row>
      <xdr:rowOff>85089</xdr:rowOff>
    </xdr:to>
    <xdr:sp macro="" textlink="">
      <xdr:nvSpPr>
        <xdr:cNvPr id="776" name="フローチャート: 判断 775"/>
        <xdr:cNvSpPr/>
      </xdr:nvSpPr>
      <xdr:spPr>
        <a:xfrm>
          <a:off x="12763500" y="1764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132080</xdr:rowOff>
    </xdr:from>
    <xdr:to>
      <xdr:col>85</xdr:col>
      <xdr:colOff>177800</xdr:colOff>
      <xdr:row>106</xdr:row>
      <xdr:rowOff>62230</xdr:rowOff>
    </xdr:to>
    <xdr:sp macro="" textlink="">
      <xdr:nvSpPr>
        <xdr:cNvPr id="782" name="楕円 781"/>
        <xdr:cNvSpPr/>
      </xdr:nvSpPr>
      <xdr:spPr>
        <a:xfrm>
          <a:off x="162687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110507</xdr:rowOff>
    </xdr:from>
    <xdr:ext cx="405111" cy="259045"/>
    <xdr:sp macro="" textlink="">
      <xdr:nvSpPr>
        <xdr:cNvPr id="783" name="【庁舎】&#10;有形固定資産減価償却率該当値テキスト"/>
        <xdr:cNvSpPr txBox="1"/>
      </xdr:nvSpPr>
      <xdr:spPr>
        <a:xfrm>
          <a:off x="16357600" y="181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103505</xdr:rowOff>
    </xdr:from>
    <xdr:to>
      <xdr:col>81</xdr:col>
      <xdr:colOff>101600</xdr:colOff>
      <xdr:row>106</xdr:row>
      <xdr:rowOff>33655</xdr:rowOff>
    </xdr:to>
    <xdr:sp macro="" textlink="">
      <xdr:nvSpPr>
        <xdr:cNvPr id="784" name="楕円 783"/>
        <xdr:cNvSpPr/>
      </xdr:nvSpPr>
      <xdr:spPr>
        <a:xfrm>
          <a:off x="154305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154305</xdr:rowOff>
    </xdr:from>
    <xdr:to>
      <xdr:col>85</xdr:col>
      <xdr:colOff>127000</xdr:colOff>
      <xdr:row>106</xdr:row>
      <xdr:rowOff>11430</xdr:rowOff>
    </xdr:to>
    <xdr:cxnSp macro="">
      <xdr:nvCxnSpPr>
        <xdr:cNvPr id="785" name="直線コネクタ 784"/>
        <xdr:cNvCxnSpPr/>
      </xdr:nvCxnSpPr>
      <xdr:spPr>
        <a:xfrm>
          <a:off x="15481300" y="181565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63500</xdr:rowOff>
    </xdr:from>
    <xdr:to>
      <xdr:col>76</xdr:col>
      <xdr:colOff>165100</xdr:colOff>
      <xdr:row>105</xdr:row>
      <xdr:rowOff>165100</xdr:rowOff>
    </xdr:to>
    <xdr:sp macro="" textlink="">
      <xdr:nvSpPr>
        <xdr:cNvPr id="786" name="楕円 785"/>
        <xdr:cNvSpPr/>
      </xdr:nvSpPr>
      <xdr:spPr>
        <a:xfrm>
          <a:off x="14541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114300</xdr:rowOff>
    </xdr:from>
    <xdr:to>
      <xdr:col>81</xdr:col>
      <xdr:colOff>50800</xdr:colOff>
      <xdr:row>105</xdr:row>
      <xdr:rowOff>154305</xdr:rowOff>
    </xdr:to>
    <xdr:cxnSp macro="">
      <xdr:nvCxnSpPr>
        <xdr:cNvPr id="787" name="直線コネクタ 786"/>
        <xdr:cNvCxnSpPr/>
      </xdr:nvCxnSpPr>
      <xdr:spPr>
        <a:xfrm>
          <a:off x="14592300" y="181165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21589</xdr:rowOff>
    </xdr:from>
    <xdr:to>
      <xdr:col>72</xdr:col>
      <xdr:colOff>38100</xdr:colOff>
      <xdr:row>105</xdr:row>
      <xdr:rowOff>123189</xdr:rowOff>
    </xdr:to>
    <xdr:sp macro="" textlink="">
      <xdr:nvSpPr>
        <xdr:cNvPr id="788" name="楕円 787"/>
        <xdr:cNvSpPr/>
      </xdr:nvSpPr>
      <xdr:spPr>
        <a:xfrm>
          <a:off x="13652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72389</xdr:rowOff>
    </xdr:from>
    <xdr:to>
      <xdr:col>76</xdr:col>
      <xdr:colOff>114300</xdr:colOff>
      <xdr:row>105</xdr:row>
      <xdr:rowOff>114300</xdr:rowOff>
    </xdr:to>
    <xdr:cxnSp macro="">
      <xdr:nvCxnSpPr>
        <xdr:cNvPr id="789" name="直線コネクタ 788"/>
        <xdr:cNvCxnSpPr/>
      </xdr:nvCxnSpPr>
      <xdr:spPr>
        <a:xfrm>
          <a:off x="13703300" y="180746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34925</xdr:rowOff>
    </xdr:from>
    <xdr:to>
      <xdr:col>67</xdr:col>
      <xdr:colOff>101600</xdr:colOff>
      <xdr:row>105</xdr:row>
      <xdr:rowOff>136525</xdr:rowOff>
    </xdr:to>
    <xdr:sp macro="" textlink="">
      <xdr:nvSpPr>
        <xdr:cNvPr id="790" name="楕円 789"/>
        <xdr:cNvSpPr/>
      </xdr:nvSpPr>
      <xdr:spPr>
        <a:xfrm>
          <a:off x="12763500" y="180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72389</xdr:rowOff>
    </xdr:from>
    <xdr:to>
      <xdr:col>71</xdr:col>
      <xdr:colOff>177800</xdr:colOff>
      <xdr:row>105</xdr:row>
      <xdr:rowOff>85725</xdr:rowOff>
    </xdr:to>
    <xdr:cxnSp macro="">
      <xdr:nvCxnSpPr>
        <xdr:cNvPr id="791" name="直線コネクタ 790"/>
        <xdr:cNvCxnSpPr/>
      </xdr:nvCxnSpPr>
      <xdr:spPr>
        <a:xfrm flipV="1">
          <a:off x="12814300" y="1807463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63516</xdr:rowOff>
    </xdr:from>
    <xdr:ext cx="405111" cy="259045"/>
    <xdr:sp macro="" textlink="">
      <xdr:nvSpPr>
        <xdr:cNvPr id="792" name="n_1aveValue【庁舎】&#10;有形固定資産減価償却率"/>
        <xdr:cNvSpPr txBox="1"/>
      </xdr:nvSpPr>
      <xdr:spPr>
        <a:xfrm>
          <a:off x="152660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38752</xdr:rowOff>
    </xdr:from>
    <xdr:ext cx="405111" cy="259045"/>
    <xdr:sp macro="" textlink="">
      <xdr:nvSpPr>
        <xdr:cNvPr id="793" name="n_2aveValue【庁舎】&#10;有形固定資産減価償却率"/>
        <xdr:cNvSpPr txBox="1"/>
      </xdr:nvSpPr>
      <xdr:spPr>
        <a:xfrm>
          <a:off x="143897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794" name="n_3aveValue【庁舎】&#10;有形固定資産減価償却率"/>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101616</xdr:rowOff>
    </xdr:from>
    <xdr:ext cx="405111" cy="259045"/>
    <xdr:sp macro="" textlink="">
      <xdr:nvSpPr>
        <xdr:cNvPr id="795" name="n_4aveValue【庁舎】&#10;有形固定資産減価償却率"/>
        <xdr:cNvSpPr txBox="1"/>
      </xdr:nvSpPr>
      <xdr:spPr>
        <a:xfrm>
          <a:off x="12611744"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24782</xdr:rowOff>
    </xdr:from>
    <xdr:ext cx="405111" cy="259045"/>
    <xdr:sp macro="" textlink="">
      <xdr:nvSpPr>
        <xdr:cNvPr id="796" name="n_1mainValue【庁舎】&#10;有形固定資産減価償却率"/>
        <xdr:cNvSpPr txBox="1"/>
      </xdr:nvSpPr>
      <xdr:spPr>
        <a:xfrm>
          <a:off x="15266044" y="1819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156227</xdr:rowOff>
    </xdr:from>
    <xdr:ext cx="405111" cy="259045"/>
    <xdr:sp macro="" textlink="">
      <xdr:nvSpPr>
        <xdr:cNvPr id="797" name="n_2mainValue【庁舎】&#10;有形固定資産減価償却率"/>
        <xdr:cNvSpPr txBox="1"/>
      </xdr:nvSpPr>
      <xdr:spPr>
        <a:xfrm>
          <a:off x="14389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114316</xdr:rowOff>
    </xdr:from>
    <xdr:ext cx="405111" cy="259045"/>
    <xdr:sp macro="" textlink="">
      <xdr:nvSpPr>
        <xdr:cNvPr id="798" name="n_3mainValue【庁舎】&#10;有形固定資産減価償却率"/>
        <xdr:cNvSpPr txBox="1"/>
      </xdr:nvSpPr>
      <xdr:spPr>
        <a:xfrm>
          <a:off x="13500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127652</xdr:rowOff>
    </xdr:from>
    <xdr:ext cx="405111" cy="259045"/>
    <xdr:sp macro="" textlink="">
      <xdr:nvSpPr>
        <xdr:cNvPr id="799" name="n_4mainValue【庁舎】&#10;有形固定資産減価償却率"/>
        <xdr:cNvSpPr txBox="1"/>
      </xdr:nvSpPr>
      <xdr:spPr>
        <a:xfrm>
          <a:off x="12611744"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0" name="直線コネクタ 80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1" name="テキスト ボックス 81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2" name="直線コネクタ 81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3" name="テキスト ボックス 81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4" name="直線コネクタ 81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5" name="テキスト ボックス 81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6" name="直線コネクタ 81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7" name="テキスト ボックス 81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96774</xdr:rowOff>
    </xdr:to>
    <xdr:cxnSp macro="">
      <xdr:nvCxnSpPr>
        <xdr:cNvPr id="821" name="直線コネクタ 820"/>
        <xdr:cNvCxnSpPr/>
      </xdr:nvCxnSpPr>
      <xdr:spPr>
        <a:xfrm flipV="1">
          <a:off x="22160864" y="17198339"/>
          <a:ext cx="0" cy="124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822"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823" name="直線コネクタ 822"/>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24"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25" name="直線コネクタ 824"/>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34562</xdr:rowOff>
    </xdr:from>
    <xdr:ext cx="469744" cy="259045"/>
    <xdr:sp macro="" textlink="">
      <xdr:nvSpPr>
        <xdr:cNvPr id="826" name="【庁舎】&#10;一人当たり面積平均値テキスト"/>
        <xdr:cNvSpPr txBox="1"/>
      </xdr:nvSpPr>
      <xdr:spPr>
        <a:xfrm>
          <a:off x="22199600" y="1769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827" name="フローチャート: 判断 826"/>
        <xdr:cNvSpPr/>
      </xdr:nvSpPr>
      <xdr:spPr>
        <a:xfrm>
          <a:off x="221107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91694</xdr:rowOff>
    </xdr:from>
    <xdr:to>
      <xdr:col>112</xdr:col>
      <xdr:colOff>38100</xdr:colOff>
      <xdr:row>105</xdr:row>
      <xdr:rowOff>21844</xdr:rowOff>
    </xdr:to>
    <xdr:sp macro="" textlink="">
      <xdr:nvSpPr>
        <xdr:cNvPr id="828" name="フローチャート: 判断 827"/>
        <xdr:cNvSpPr/>
      </xdr:nvSpPr>
      <xdr:spPr>
        <a:xfrm>
          <a:off x="2127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77978</xdr:rowOff>
    </xdr:from>
    <xdr:to>
      <xdr:col>107</xdr:col>
      <xdr:colOff>101600</xdr:colOff>
      <xdr:row>105</xdr:row>
      <xdr:rowOff>8128</xdr:rowOff>
    </xdr:to>
    <xdr:sp macro="" textlink="">
      <xdr:nvSpPr>
        <xdr:cNvPr id="829" name="フローチャート: 判断 828"/>
        <xdr:cNvSpPr/>
      </xdr:nvSpPr>
      <xdr:spPr>
        <a:xfrm>
          <a:off x="20383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100837</xdr:rowOff>
    </xdr:from>
    <xdr:to>
      <xdr:col>102</xdr:col>
      <xdr:colOff>165100</xdr:colOff>
      <xdr:row>105</xdr:row>
      <xdr:rowOff>30987</xdr:rowOff>
    </xdr:to>
    <xdr:sp macro="" textlink="">
      <xdr:nvSpPr>
        <xdr:cNvPr id="830" name="フローチャート: 判断 829"/>
        <xdr:cNvSpPr/>
      </xdr:nvSpPr>
      <xdr:spPr>
        <a:xfrm>
          <a:off x="19494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831" name="フローチャート: 判断 830"/>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162561</xdr:rowOff>
    </xdr:from>
    <xdr:to>
      <xdr:col>116</xdr:col>
      <xdr:colOff>114300</xdr:colOff>
      <xdr:row>107</xdr:row>
      <xdr:rowOff>92711</xdr:rowOff>
    </xdr:to>
    <xdr:sp macro="" textlink="">
      <xdr:nvSpPr>
        <xdr:cNvPr id="837" name="楕円 836"/>
        <xdr:cNvSpPr/>
      </xdr:nvSpPr>
      <xdr:spPr>
        <a:xfrm>
          <a:off x="22110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77488</xdr:rowOff>
    </xdr:from>
    <xdr:ext cx="469744" cy="259045"/>
    <xdr:sp macro="" textlink="">
      <xdr:nvSpPr>
        <xdr:cNvPr id="838" name="【庁舎】&#10;一人当たり面積該当値テキスト"/>
        <xdr:cNvSpPr txBox="1"/>
      </xdr:nvSpPr>
      <xdr:spPr>
        <a:xfrm>
          <a:off x="22199600" y="1825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160274</xdr:rowOff>
    </xdr:from>
    <xdr:to>
      <xdr:col>112</xdr:col>
      <xdr:colOff>38100</xdr:colOff>
      <xdr:row>107</xdr:row>
      <xdr:rowOff>90424</xdr:rowOff>
    </xdr:to>
    <xdr:sp macro="" textlink="">
      <xdr:nvSpPr>
        <xdr:cNvPr id="839" name="楕円 838"/>
        <xdr:cNvSpPr/>
      </xdr:nvSpPr>
      <xdr:spPr>
        <a:xfrm>
          <a:off x="212725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39624</xdr:rowOff>
    </xdr:from>
    <xdr:to>
      <xdr:col>116</xdr:col>
      <xdr:colOff>63500</xdr:colOff>
      <xdr:row>107</xdr:row>
      <xdr:rowOff>41911</xdr:rowOff>
    </xdr:to>
    <xdr:cxnSp macro="">
      <xdr:nvCxnSpPr>
        <xdr:cNvPr id="840" name="直線コネクタ 839"/>
        <xdr:cNvCxnSpPr/>
      </xdr:nvCxnSpPr>
      <xdr:spPr>
        <a:xfrm>
          <a:off x="21323300" y="18384774"/>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160274</xdr:rowOff>
    </xdr:from>
    <xdr:to>
      <xdr:col>107</xdr:col>
      <xdr:colOff>101600</xdr:colOff>
      <xdr:row>107</xdr:row>
      <xdr:rowOff>90424</xdr:rowOff>
    </xdr:to>
    <xdr:sp macro="" textlink="">
      <xdr:nvSpPr>
        <xdr:cNvPr id="841" name="楕円 840"/>
        <xdr:cNvSpPr/>
      </xdr:nvSpPr>
      <xdr:spPr>
        <a:xfrm>
          <a:off x="203835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39624</xdr:rowOff>
    </xdr:from>
    <xdr:to>
      <xdr:col>111</xdr:col>
      <xdr:colOff>177800</xdr:colOff>
      <xdr:row>107</xdr:row>
      <xdr:rowOff>39624</xdr:rowOff>
    </xdr:to>
    <xdr:cxnSp macro="">
      <xdr:nvCxnSpPr>
        <xdr:cNvPr id="842" name="直線コネクタ 841"/>
        <xdr:cNvCxnSpPr/>
      </xdr:nvCxnSpPr>
      <xdr:spPr>
        <a:xfrm>
          <a:off x="20434300" y="183847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157987</xdr:rowOff>
    </xdr:from>
    <xdr:to>
      <xdr:col>102</xdr:col>
      <xdr:colOff>165100</xdr:colOff>
      <xdr:row>107</xdr:row>
      <xdr:rowOff>88137</xdr:rowOff>
    </xdr:to>
    <xdr:sp macro="" textlink="">
      <xdr:nvSpPr>
        <xdr:cNvPr id="843" name="楕円 842"/>
        <xdr:cNvSpPr/>
      </xdr:nvSpPr>
      <xdr:spPr>
        <a:xfrm>
          <a:off x="19494500" y="18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37337</xdr:rowOff>
    </xdr:from>
    <xdr:to>
      <xdr:col>107</xdr:col>
      <xdr:colOff>50800</xdr:colOff>
      <xdr:row>107</xdr:row>
      <xdr:rowOff>39624</xdr:rowOff>
    </xdr:to>
    <xdr:cxnSp macro="">
      <xdr:nvCxnSpPr>
        <xdr:cNvPr id="844" name="直線コネクタ 843"/>
        <xdr:cNvCxnSpPr/>
      </xdr:nvCxnSpPr>
      <xdr:spPr>
        <a:xfrm>
          <a:off x="19545300" y="1838248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845" name="楕円 844"/>
        <xdr:cNvSpPr/>
      </xdr:nvSpPr>
      <xdr:spPr>
        <a:xfrm>
          <a:off x="18605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30480</xdr:rowOff>
    </xdr:from>
    <xdr:to>
      <xdr:col>102</xdr:col>
      <xdr:colOff>114300</xdr:colOff>
      <xdr:row>107</xdr:row>
      <xdr:rowOff>37337</xdr:rowOff>
    </xdr:to>
    <xdr:cxnSp macro="">
      <xdr:nvCxnSpPr>
        <xdr:cNvPr id="846" name="直線コネクタ 845"/>
        <xdr:cNvCxnSpPr/>
      </xdr:nvCxnSpPr>
      <xdr:spPr>
        <a:xfrm>
          <a:off x="18656300" y="1837563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38371</xdr:rowOff>
    </xdr:from>
    <xdr:ext cx="469744" cy="259045"/>
    <xdr:sp macro="" textlink="">
      <xdr:nvSpPr>
        <xdr:cNvPr id="847" name="n_1aveValue【庁舎】&#10;一人当たり面積"/>
        <xdr:cNvSpPr txBox="1"/>
      </xdr:nvSpPr>
      <xdr:spPr>
        <a:xfrm>
          <a:off x="21075727" y="1769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24655</xdr:rowOff>
    </xdr:from>
    <xdr:ext cx="469744" cy="259045"/>
    <xdr:sp macro="" textlink="">
      <xdr:nvSpPr>
        <xdr:cNvPr id="848" name="n_2aveValue【庁舎】&#10;一人当たり面積"/>
        <xdr:cNvSpPr txBox="1"/>
      </xdr:nvSpPr>
      <xdr:spPr>
        <a:xfrm>
          <a:off x="20199427" y="176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47514</xdr:rowOff>
    </xdr:from>
    <xdr:ext cx="469744" cy="259045"/>
    <xdr:sp macro="" textlink="">
      <xdr:nvSpPr>
        <xdr:cNvPr id="849" name="n_3aveValue【庁舎】&#10;一人当たり面積"/>
        <xdr:cNvSpPr txBox="1"/>
      </xdr:nvSpPr>
      <xdr:spPr>
        <a:xfrm>
          <a:off x="19310427" y="177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850" name="n_4aveValue【庁舎】&#10;一人当たり面積"/>
        <xdr:cNvSpPr txBox="1"/>
      </xdr:nvSpPr>
      <xdr:spPr>
        <a:xfrm>
          <a:off x="18421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81551</xdr:rowOff>
    </xdr:from>
    <xdr:ext cx="469744" cy="259045"/>
    <xdr:sp macro="" textlink="">
      <xdr:nvSpPr>
        <xdr:cNvPr id="851" name="n_1mainValue【庁舎】&#10;一人当たり面積"/>
        <xdr:cNvSpPr txBox="1"/>
      </xdr:nvSpPr>
      <xdr:spPr>
        <a:xfrm>
          <a:off x="21075727" y="1842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81551</xdr:rowOff>
    </xdr:from>
    <xdr:ext cx="469744" cy="259045"/>
    <xdr:sp macro="" textlink="">
      <xdr:nvSpPr>
        <xdr:cNvPr id="852" name="n_2mainValue【庁舎】&#10;一人当たり面積"/>
        <xdr:cNvSpPr txBox="1"/>
      </xdr:nvSpPr>
      <xdr:spPr>
        <a:xfrm>
          <a:off x="20199427" y="1842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79264</xdr:rowOff>
    </xdr:from>
    <xdr:ext cx="469744" cy="259045"/>
    <xdr:sp macro="" textlink="">
      <xdr:nvSpPr>
        <xdr:cNvPr id="853" name="n_3mainValue【庁舎】&#10;一人当たり面積"/>
        <xdr:cNvSpPr txBox="1"/>
      </xdr:nvSpPr>
      <xdr:spPr>
        <a:xfrm>
          <a:off x="19310427" y="1842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72407</xdr:rowOff>
    </xdr:from>
    <xdr:ext cx="469744" cy="259045"/>
    <xdr:sp macro="" textlink="">
      <xdr:nvSpPr>
        <xdr:cNvPr id="854" name="n_4mainValue【庁舎】&#10;一人当たり面積"/>
        <xdr:cNvSpPr txBox="1"/>
      </xdr:nvSpPr>
      <xdr:spPr>
        <a:xfrm>
          <a:off x="18421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施設類型別の有形固定資産減価償却率は、消防施設を除き、類似団体平均値を上回っている。特に、一般廃棄物処理施設、体育館・プール、福祉施設の有形固定資産減価償却率は、</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　％を上回る水準にある。　</a:t>
          </a:r>
        </a:p>
        <a:p>
          <a:r>
            <a:rPr kumimoji="1" lang="ja-JP" altLang="en-US" sz="1300">
              <a:latin typeface="ＭＳ Ｐゴシック" panose="020B0600070205080204" pitchFamily="50" charset="-128"/>
              <a:ea typeface="ＭＳ Ｐゴシック" panose="020B0600070205080204" pitchFamily="50" charset="-128"/>
            </a:rPr>
            <a:t>　これは、消防施設は随時更新を行っているのに対し、一般廃棄物処理施設、体育館・プール、福祉施設は、公共施設等総合管理計画に基づく大規模改修を予定している施設のほか、統廃合の予定を踏まえ、耐用年数経過後の廃止・除却を待つ施設を相当数含むことによる。</a:t>
          </a:r>
        </a:p>
        <a:p>
          <a:r>
            <a:rPr kumimoji="1" lang="ja-JP" altLang="en-US" sz="1300">
              <a:latin typeface="ＭＳ Ｐゴシック" panose="020B0600070205080204" pitchFamily="50" charset="-128"/>
              <a:ea typeface="ＭＳ Ｐゴシック" panose="020B0600070205080204" pitchFamily="50" charset="-128"/>
            </a:rPr>
            <a:t>　なお、類似団体においても廃止・除却を待つ施設を多数保有していると思われるが、本市においては分母となる有形固定資産額が類似団体と比較して少額であることから、これらの施設が本市の有形固定資産減価償却率に与える影響はより顕著であると考える。</a:t>
          </a:r>
        </a:p>
        <a:p>
          <a:r>
            <a:rPr kumimoji="1" lang="ja-JP" altLang="en-US" sz="1300">
              <a:latin typeface="ＭＳ Ｐゴシック" panose="020B0600070205080204" pitchFamily="50" charset="-128"/>
              <a:ea typeface="ＭＳ Ｐゴシック" panose="020B0600070205080204" pitchFamily="50" charset="-128"/>
            </a:rPr>
            <a:t>　また、体育館・プール、庁舎については、運動公園及び新庁舎の整備といった大型事業を行っていることから、今後、有形固定資産減価償却率が減少することが見込まれる。</a:t>
          </a:r>
        </a:p>
        <a:p>
          <a:r>
            <a:rPr kumimoji="1" lang="ja-JP" altLang="en-US" sz="1300">
              <a:latin typeface="ＭＳ Ｐゴシック" panose="020B0600070205080204" pitchFamily="50" charset="-128"/>
              <a:ea typeface="ＭＳ Ｐゴシック" panose="020B0600070205080204" pitchFamily="50" charset="-128"/>
            </a:rPr>
            <a:t>　他の施設類型についても、今後、公共施設等総合管理計画に基づき、計画的な公共施設等の統廃合、改修等を行う。</a:t>
          </a: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103,188
101,901
215.69
46,968,080
45,447,688
1,416,188
21,843,829
28,981,091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72085" y="4446494"/>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、継続して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しかし、財政基盤が脆弱であることは否めず、その要因として法人事業所が少なく、一人当たりの法人市民税額が県内都市では最低レベルであり、また一人当たりの固定資産税額が低いことが挙げら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今後も引き続き、法人市民税、固定資産税等の増収や雇用の創出による市内経済の活性化を図り自主財源の確保を目指す。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21772</xdr:rowOff>
    </xdr:from>
    <xdr:to>
      <xdr:col>23</xdr:col>
      <xdr:colOff>133350</xdr:colOff>
      <xdr:row>38</xdr:row>
      <xdr:rowOff>56243</xdr:rowOff>
    </xdr:to>
    <xdr:cxnSp macro="">
      <xdr:nvCxnSpPr>
        <xdr:cNvPr id="71" name="直線コネクタ 70"/>
        <xdr:cNvCxnSpPr/>
      </xdr:nvCxnSpPr>
      <xdr:spPr>
        <a:xfrm>
          <a:off x="4114800" y="65368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82749</xdr:rowOff>
    </xdr:from>
    <xdr:ext cx="762000" cy="259045"/>
    <xdr:sp macro="" textlink="">
      <xdr:nvSpPr>
        <xdr:cNvPr id="72" name="財政力平均値テキスト"/>
        <xdr:cNvSpPr txBox="1"/>
      </xdr:nvSpPr>
      <xdr:spPr>
        <a:xfrm>
          <a:off x="5041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21772</xdr:rowOff>
    </xdr:from>
    <xdr:to>
      <xdr:col>19</xdr:col>
      <xdr:colOff>133350</xdr:colOff>
      <xdr:row>38</xdr:row>
      <xdr:rowOff>56243</xdr:rowOff>
    </xdr:to>
    <xdr:cxnSp macro="">
      <xdr:nvCxnSpPr>
        <xdr:cNvPr id="74" name="直線コネクタ 73"/>
        <xdr:cNvCxnSpPr/>
      </xdr:nvCxnSpPr>
      <xdr:spPr>
        <a:xfrm flipV="1">
          <a:off x="3225800" y="65368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143328</xdr:rowOff>
    </xdr:from>
    <xdr:to>
      <xdr:col>19</xdr:col>
      <xdr:colOff>184150</xdr:colOff>
      <xdr:row>39</xdr:row>
      <xdr:rowOff>73478</xdr:rowOff>
    </xdr:to>
    <xdr:sp macro="" textlink="">
      <xdr:nvSpPr>
        <xdr:cNvPr id="75" name="フローチャート: 判断 74"/>
        <xdr:cNvSpPr/>
      </xdr:nvSpPr>
      <xdr:spPr>
        <a:xfrm>
          <a:off x="4064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58255</xdr:rowOff>
    </xdr:from>
    <xdr:ext cx="736600" cy="259045"/>
    <xdr:sp macro="" textlink="">
      <xdr:nvSpPr>
        <xdr:cNvPr id="76" name="テキスト ボックス 75"/>
        <xdr:cNvSpPr txBox="1"/>
      </xdr:nvSpPr>
      <xdr:spPr>
        <a:xfrm>
          <a:off x="3733800" y="6744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56243</xdr:rowOff>
    </xdr:from>
    <xdr:to>
      <xdr:col>15</xdr:col>
      <xdr:colOff>82550</xdr:colOff>
      <xdr:row>38</xdr:row>
      <xdr:rowOff>90715</xdr:rowOff>
    </xdr:to>
    <xdr:cxnSp macro="">
      <xdr:nvCxnSpPr>
        <xdr:cNvPr id="77" name="直線コネクタ 76"/>
        <xdr:cNvCxnSpPr/>
      </xdr:nvCxnSpPr>
      <xdr:spPr>
        <a:xfrm flipV="1">
          <a:off x="2336800" y="65713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92727</xdr:rowOff>
    </xdr:from>
    <xdr:ext cx="762000" cy="259045"/>
    <xdr:sp macro="" textlink="">
      <xdr:nvSpPr>
        <xdr:cNvPr id="79" name="テキスト ボックス 78"/>
        <xdr:cNvSpPr txBox="1"/>
      </xdr:nvSpPr>
      <xdr:spPr>
        <a:xfrm>
          <a:off x="2844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90715</xdr:rowOff>
    </xdr:from>
    <xdr:to>
      <xdr:col>11</xdr:col>
      <xdr:colOff>31750</xdr:colOff>
      <xdr:row>38</xdr:row>
      <xdr:rowOff>90715</xdr:rowOff>
    </xdr:to>
    <xdr:cxnSp macro="">
      <xdr:nvCxnSpPr>
        <xdr:cNvPr id="80" name="直線コネクタ 79"/>
        <xdr:cNvCxnSpPr/>
      </xdr:nvCxnSpPr>
      <xdr:spPr>
        <a:xfrm>
          <a:off x="1447800" y="6605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40822</xdr:rowOff>
    </xdr:from>
    <xdr:to>
      <xdr:col>11</xdr:col>
      <xdr:colOff>82550</xdr:colOff>
      <xdr:row>39</xdr:row>
      <xdr:rowOff>142422</xdr:rowOff>
    </xdr:to>
    <xdr:sp macro="" textlink="">
      <xdr:nvSpPr>
        <xdr:cNvPr id="81" name="フローチャート: 判断 80"/>
        <xdr:cNvSpPr/>
      </xdr:nvSpPr>
      <xdr:spPr>
        <a:xfrm>
          <a:off x="2286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127199</xdr:rowOff>
    </xdr:from>
    <xdr:ext cx="762000" cy="259045"/>
    <xdr:sp macro="" textlink="">
      <xdr:nvSpPr>
        <xdr:cNvPr id="82" name="テキスト ボックス 81"/>
        <xdr:cNvSpPr txBox="1"/>
      </xdr:nvSpPr>
      <xdr:spPr>
        <a:xfrm>
          <a:off x="1955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127199</xdr:rowOff>
    </xdr:from>
    <xdr:ext cx="762000" cy="259045"/>
    <xdr:sp macro="" textlink="">
      <xdr:nvSpPr>
        <xdr:cNvPr id="84" name="テキスト ボックス 83"/>
        <xdr:cNvSpPr txBox="1"/>
      </xdr:nvSpPr>
      <xdr:spPr>
        <a:xfrm>
          <a:off x="1066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5443</xdr:rowOff>
    </xdr:from>
    <xdr:to>
      <xdr:col>23</xdr:col>
      <xdr:colOff>184150</xdr:colOff>
      <xdr:row>38</xdr:row>
      <xdr:rowOff>107043</xdr:rowOff>
    </xdr:to>
    <xdr:sp macro="" textlink="">
      <xdr:nvSpPr>
        <xdr:cNvPr id="90" name="楕円 89"/>
        <xdr:cNvSpPr/>
      </xdr:nvSpPr>
      <xdr:spPr>
        <a:xfrm>
          <a:off x="49022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21970</xdr:rowOff>
    </xdr:from>
    <xdr:ext cx="762000" cy="259045"/>
    <xdr:sp macro="" textlink="">
      <xdr:nvSpPr>
        <xdr:cNvPr id="91" name="財政力該当値テキスト"/>
        <xdr:cNvSpPr txBox="1"/>
      </xdr:nvSpPr>
      <xdr:spPr>
        <a:xfrm>
          <a:off x="5041900" y="636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142422</xdr:rowOff>
    </xdr:from>
    <xdr:to>
      <xdr:col>19</xdr:col>
      <xdr:colOff>184150</xdr:colOff>
      <xdr:row>38</xdr:row>
      <xdr:rowOff>72572</xdr:rowOff>
    </xdr:to>
    <xdr:sp macro="" textlink="">
      <xdr:nvSpPr>
        <xdr:cNvPr id="92" name="楕円 91"/>
        <xdr:cNvSpPr/>
      </xdr:nvSpPr>
      <xdr:spPr>
        <a:xfrm>
          <a:off x="4064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82749</xdr:rowOff>
    </xdr:from>
    <xdr:ext cx="736600" cy="259045"/>
    <xdr:sp macro="" textlink="">
      <xdr:nvSpPr>
        <xdr:cNvPr id="93" name="テキスト ボックス 92"/>
        <xdr:cNvSpPr txBox="1"/>
      </xdr:nvSpPr>
      <xdr:spPr>
        <a:xfrm>
          <a:off x="3733800" y="625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5443</xdr:rowOff>
    </xdr:from>
    <xdr:to>
      <xdr:col>15</xdr:col>
      <xdr:colOff>133350</xdr:colOff>
      <xdr:row>38</xdr:row>
      <xdr:rowOff>107043</xdr:rowOff>
    </xdr:to>
    <xdr:sp macro="" textlink="">
      <xdr:nvSpPr>
        <xdr:cNvPr id="94" name="楕円 93"/>
        <xdr:cNvSpPr/>
      </xdr:nvSpPr>
      <xdr:spPr>
        <a:xfrm>
          <a:off x="3175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117220</xdr:rowOff>
    </xdr:from>
    <xdr:ext cx="762000" cy="259045"/>
    <xdr:sp macro="" textlink="">
      <xdr:nvSpPr>
        <xdr:cNvPr id="95" name="テキスト ボックス 94"/>
        <xdr:cNvSpPr txBox="1"/>
      </xdr:nvSpPr>
      <xdr:spPr>
        <a:xfrm>
          <a:off x="2844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39915</xdr:rowOff>
    </xdr:from>
    <xdr:to>
      <xdr:col>11</xdr:col>
      <xdr:colOff>82550</xdr:colOff>
      <xdr:row>38</xdr:row>
      <xdr:rowOff>141515</xdr:rowOff>
    </xdr:to>
    <xdr:sp macro="" textlink="">
      <xdr:nvSpPr>
        <xdr:cNvPr id="96" name="楕円 95"/>
        <xdr:cNvSpPr/>
      </xdr:nvSpPr>
      <xdr:spPr>
        <a:xfrm>
          <a:off x="2286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151691</xdr:rowOff>
    </xdr:from>
    <xdr:ext cx="762000" cy="259045"/>
    <xdr:sp macro="" textlink="">
      <xdr:nvSpPr>
        <xdr:cNvPr id="97" name="テキスト ボックス 96"/>
        <xdr:cNvSpPr txBox="1"/>
      </xdr:nvSpPr>
      <xdr:spPr>
        <a:xfrm>
          <a:off x="1955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39915</xdr:rowOff>
    </xdr:from>
    <xdr:to>
      <xdr:col>7</xdr:col>
      <xdr:colOff>31750</xdr:colOff>
      <xdr:row>38</xdr:row>
      <xdr:rowOff>141515</xdr:rowOff>
    </xdr:to>
    <xdr:sp macro="" textlink="">
      <xdr:nvSpPr>
        <xdr:cNvPr id="98" name="楕円 97"/>
        <xdr:cNvSpPr/>
      </xdr:nvSpPr>
      <xdr:spPr>
        <a:xfrm>
          <a:off x="1397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151691</xdr:rowOff>
    </xdr:from>
    <xdr:ext cx="762000" cy="259045"/>
    <xdr:sp macro="" textlink="">
      <xdr:nvSpPr>
        <xdr:cNvPr id="99" name="テキスト ボックス 98"/>
        <xdr:cNvSpPr txBox="1"/>
      </xdr:nvSpPr>
      <xdr:spPr>
        <a:xfrm>
          <a:off x="1066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令和３年度の経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常収支比率は８</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％となり、前年度より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．１ポイント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改</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善した。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これは、令和２年度国調人口増などに伴う</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普通交付税</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の増（＋約１，２００</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臨時財政対策債の増（＋約４１８．２百万円）などにより、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分母である経常一般財源総額</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が１，９８７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大幅な増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額となった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ことによる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今後も、高齢者医療への負担金や繰出金の増加、大型事業への対応、公共施設の長寿命化に伴う修繕等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見込まれるため、行財政健全化計画をもとに、行財政改革の推進を図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1270</xdr:rowOff>
    </xdr:from>
    <xdr:to>
      <xdr:col>23</xdr:col>
      <xdr:colOff>133350</xdr:colOff>
      <xdr:row>62</xdr:row>
      <xdr:rowOff>147003</xdr:rowOff>
    </xdr:to>
    <xdr:cxnSp macro="">
      <xdr:nvCxnSpPr>
        <xdr:cNvPr id="130" name="直線コネクタ 129"/>
        <xdr:cNvCxnSpPr/>
      </xdr:nvCxnSpPr>
      <xdr:spPr>
        <a:xfrm flipV="1">
          <a:off x="4114800" y="10288270"/>
          <a:ext cx="838200" cy="48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1922</xdr:rowOff>
    </xdr:from>
    <xdr:ext cx="762000" cy="259045"/>
    <xdr:sp macro="" textlink="">
      <xdr:nvSpPr>
        <xdr:cNvPr id="131" name="財政構造の弾力性平均値テキスト"/>
        <xdr:cNvSpPr txBox="1"/>
      </xdr:nvSpPr>
      <xdr:spPr>
        <a:xfrm>
          <a:off x="5041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147003</xdr:rowOff>
    </xdr:from>
    <xdr:to>
      <xdr:col>19</xdr:col>
      <xdr:colOff>133350</xdr:colOff>
      <xdr:row>62</xdr:row>
      <xdr:rowOff>153035</xdr:rowOff>
    </xdr:to>
    <xdr:cxnSp macro="">
      <xdr:nvCxnSpPr>
        <xdr:cNvPr id="133" name="直線コネクタ 132"/>
        <xdr:cNvCxnSpPr/>
      </xdr:nvCxnSpPr>
      <xdr:spPr>
        <a:xfrm flipV="1">
          <a:off x="3225800" y="1077690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69532</xdr:rowOff>
    </xdr:from>
    <xdr:to>
      <xdr:col>19</xdr:col>
      <xdr:colOff>184150</xdr:colOff>
      <xdr:row>63</xdr:row>
      <xdr:rowOff>171132</xdr:rowOff>
    </xdr:to>
    <xdr:sp macro="" textlink="">
      <xdr:nvSpPr>
        <xdr:cNvPr id="134" name="フローチャート: 判断 133"/>
        <xdr:cNvSpPr/>
      </xdr:nvSpPr>
      <xdr:spPr>
        <a:xfrm>
          <a:off x="4064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155909</xdr:rowOff>
    </xdr:from>
    <xdr:ext cx="736600" cy="259045"/>
    <xdr:sp macro="" textlink="">
      <xdr:nvSpPr>
        <xdr:cNvPr id="135" name="テキスト ボックス 134"/>
        <xdr:cNvSpPr txBox="1"/>
      </xdr:nvSpPr>
      <xdr:spPr>
        <a:xfrm>
          <a:off x="3733800" y="1095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122872</xdr:rowOff>
    </xdr:from>
    <xdr:to>
      <xdr:col>15</xdr:col>
      <xdr:colOff>82550</xdr:colOff>
      <xdr:row>62</xdr:row>
      <xdr:rowOff>153035</xdr:rowOff>
    </xdr:to>
    <xdr:cxnSp macro="">
      <xdr:nvCxnSpPr>
        <xdr:cNvPr id="136" name="直線コネクタ 135"/>
        <xdr:cNvCxnSpPr/>
      </xdr:nvCxnSpPr>
      <xdr:spPr>
        <a:xfrm>
          <a:off x="2336800" y="10752772"/>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8" name="テキスト ボックス 137"/>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20320</xdr:rowOff>
    </xdr:from>
    <xdr:to>
      <xdr:col>11</xdr:col>
      <xdr:colOff>31750</xdr:colOff>
      <xdr:row>62</xdr:row>
      <xdr:rowOff>122872</xdr:rowOff>
    </xdr:to>
    <xdr:cxnSp macro="">
      <xdr:nvCxnSpPr>
        <xdr:cNvPr id="139" name="直線コネクタ 138"/>
        <xdr:cNvCxnSpPr/>
      </xdr:nvCxnSpPr>
      <xdr:spPr>
        <a:xfrm>
          <a:off x="1447800" y="10650220"/>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1" name="テキスト ボックス 140"/>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33338</xdr:rowOff>
    </xdr:from>
    <xdr:to>
      <xdr:col>7</xdr:col>
      <xdr:colOff>31750</xdr:colOff>
      <xdr:row>63</xdr:row>
      <xdr:rowOff>134938</xdr:rowOff>
    </xdr:to>
    <xdr:sp macro="" textlink="">
      <xdr:nvSpPr>
        <xdr:cNvPr id="142" name="フローチャート: 判断 141"/>
        <xdr:cNvSpPr/>
      </xdr:nvSpPr>
      <xdr:spPr>
        <a:xfrm>
          <a:off x="1397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119715</xdr:rowOff>
    </xdr:from>
    <xdr:ext cx="762000" cy="259045"/>
    <xdr:sp macro="" textlink="">
      <xdr:nvSpPr>
        <xdr:cNvPr id="143" name="テキスト ボックス 142"/>
        <xdr:cNvSpPr txBox="1"/>
      </xdr:nvSpPr>
      <xdr:spPr>
        <a:xfrm>
          <a:off x="1066800" y="1092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121920</xdr:rowOff>
    </xdr:from>
    <xdr:to>
      <xdr:col>23</xdr:col>
      <xdr:colOff>184150</xdr:colOff>
      <xdr:row>60</xdr:row>
      <xdr:rowOff>52070</xdr:rowOff>
    </xdr:to>
    <xdr:sp macro="" textlink="">
      <xdr:nvSpPr>
        <xdr:cNvPr id="149" name="楕円 148"/>
        <xdr:cNvSpPr/>
      </xdr:nvSpPr>
      <xdr:spPr>
        <a:xfrm>
          <a:off x="4902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138447</xdr:rowOff>
    </xdr:from>
    <xdr:ext cx="762000" cy="259045"/>
    <xdr:sp macro="" textlink="">
      <xdr:nvSpPr>
        <xdr:cNvPr id="150" name="財政構造の弾力性該当値テキスト"/>
        <xdr:cNvSpPr txBox="1"/>
      </xdr:nvSpPr>
      <xdr:spPr>
        <a:xfrm>
          <a:off x="5041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96203</xdr:rowOff>
    </xdr:from>
    <xdr:to>
      <xdr:col>19</xdr:col>
      <xdr:colOff>184150</xdr:colOff>
      <xdr:row>63</xdr:row>
      <xdr:rowOff>26353</xdr:rowOff>
    </xdr:to>
    <xdr:sp macro="" textlink="">
      <xdr:nvSpPr>
        <xdr:cNvPr id="151" name="楕円 150"/>
        <xdr:cNvSpPr/>
      </xdr:nvSpPr>
      <xdr:spPr>
        <a:xfrm>
          <a:off x="4064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36530</xdr:rowOff>
    </xdr:from>
    <xdr:ext cx="736600" cy="259045"/>
    <xdr:sp macro="" textlink="">
      <xdr:nvSpPr>
        <xdr:cNvPr id="152" name="テキスト ボックス 151"/>
        <xdr:cNvSpPr txBox="1"/>
      </xdr:nvSpPr>
      <xdr:spPr>
        <a:xfrm>
          <a:off x="3733800" y="1049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102235</xdr:rowOff>
    </xdr:from>
    <xdr:to>
      <xdr:col>15</xdr:col>
      <xdr:colOff>133350</xdr:colOff>
      <xdr:row>63</xdr:row>
      <xdr:rowOff>32385</xdr:rowOff>
    </xdr:to>
    <xdr:sp macro="" textlink="">
      <xdr:nvSpPr>
        <xdr:cNvPr id="153" name="楕円 152"/>
        <xdr:cNvSpPr/>
      </xdr:nvSpPr>
      <xdr:spPr>
        <a:xfrm>
          <a:off x="3175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42562</xdr:rowOff>
    </xdr:from>
    <xdr:ext cx="762000" cy="259045"/>
    <xdr:sp macro="" textlink="">
      <xdr:nvSpPr>
        <xdr:cNvPr id="154" name="テキスト ボックス 153"/>
        <xdr:cNvSpPr txBox="1"/>
      </xdr:nvSpPr>
      <xdr:spPr>
        <a:xfrm>
          <a:off x="2844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72072</xdr:rowOff>
    </xdr:from>
    <xdr:to>
      <xdr:col>11</xdr:col>
      <xdr:colOff>82550</xdr:colOff>
      <xdr:row>63</xdr:row>
      <xdr:rowOff>2222</xdr:rowOff>
    </xdr:to>
    <xdr:sp macro="" textlink="">
      <xdr:nvSpPr>
        <xdr:cNvPr id="155" name="楕円 154"/>
        <xdr:cNvSpPr/>
      </xdr:nvSpPr>
      <xdr:spPr>
        <a:xfrm>
          <a:off x="2286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12399</xdr:rowOff>
    </xdr:from>
    <xdr:ext cx="762000" cy="259045"/>
    <xdr:sp macro="" textlink="">
      <xdr:nvSpPr>
        <xdr:cNvPr id="156" name="テキスト ボックス 155"/>
        <xdr:cNvSpPr txBox="1"/>
      </xdr:nvSpPr>
      <xdr:spPr>
        <a:xfrm>
          <a:off x="1955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57" name="楕円 156"/>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81297</xdr:rowOff>
    </xdr:from>
    <xdr:ext cx="762000" cy="259045"/>
    <xdr:sp macro="" textlink="">
      <xdr:nvSpPr>
        <xdr:cNvPr id="158" name="テキスト ボックス 157"/>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[108,421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人口一人あたり人件費が類似団体平均を大きく下回っている要因としては、合併後に、毎年職員数の削減を行ってきたことにより人件費の抑制が図られていること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人口が増加していること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が挙げられる。一方、物件費については、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民間委託化を推進し、職員人件費等から委託料（物件費）へのシフトが起きていることなどから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増加傾向にある。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今後も、職員数の適正化に努めるとともに、行財政健全化計画により財政の健全化を図る。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8" name="直線コネクタ 187"/>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9" name="人件費・物件費等の状況最小値テキスト"/>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90" name="直線コネクタ 189"/>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91" name="人件費・物件費等の状況最大値テキスト"/>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124425</xdr:rowOff>
    </xdr:from>
    <xdr:to>
      <xdr:col>23</xdr:col>
      <xdr:colOff>133350</xdr:colOff>
      <xdr:row>80</xdr:row>
      <xdr:rowOff>152400</xdr:rowOff>
    </xdr:to>
    <xdr:cxnSp macro="">
      <xdr:nvCxnSpPr>
        <xdr:cNvPr id="193" name="直線コネクタ 192"/>
        <xdr:cNvCxnSpPr/>
      </xdr:nvCxnSpPr>
      <xdr:spPr>
        <a:xfrm>
          <a:off x="4114800" y="13840425"/>
          <a:ext cx="838200" cy="2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66065</xdr:rowOff>
    </xdr:from>
    <xdr:ext cx="762000" cy="259045"/>
    <xdr:sp macro="" textlink="">
      <xdr:nvSpPr>
        <xdr:cNvPr id="194" name="人件費・物件費等の状況平均値テキスト"/>
        <xdr:cNvSpPr txBox="1"/>
      </xdr:nvSpPr>
      <xdr:spPr>
        <a:xfrm>
          <a:off x="5041900" y="14296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5" name="フローチャート: 判断 194"/>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69087</xdr:rowOff>
    </xdr:from>
    <xdr:to>
      <xdr:col>19</xdr:col>
      <xdr:colOff>133350</xdr:colOff>
      <xdr:row>80</xdr:row>
      <xdr:rowOff>124425</xdr:rowOff>
    </xdr:to>
    <xdr:cxnSp macro="">
      <xdr:nvCxnSpPr>
        <xdr:cNvPr id="196" name="直線コネクタ 195"/>
        <xdr:cNvCxnSpPr/>
      </xdr:nvCxnSpPr>
      <xdr:spPr>
        <a:xfrm>
          <a:off x="3225800" y="13785087"/>
          <a:ext cx="889000" cy="5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140984</xdr:rowOff>
    </xdr:from>
    <xdr:to>
      <xdr:col>19</xdr:col>
      <xdr:colOff>184150</xdr:colOff>
      <xdr:row>83</xdr:row>
      <xdr:rowOff>71134</xdr:rowOff>
    </xdr:to>
    <xdr:sp macro="" textlink="">
      <xdr:nvSpPr>
        <xdr:cNvPr id="197" name="フローチャート: 判断 196"/>
        <xdr:cNvSpPr/>
      </xdr:nvSpPr>
      <xdr:spPr>
        <a:xfrm>
          <a:off x="4064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55911</xdr:rowOff>
    </xdr:from>
    <xdr:ext cx="736600" cy="259045"/>
    <xdr:sp macro="" textlink="">
      <xdr:nvSpPr>
        <xdr:cNvPr id="198" name="テキスト ボックス 197"/>
        <xdr:cNvSpPr txBox="1"/>
      </xdr:nvSpPr>
      <xdr:spPr>
        <a:xfrm>
          <a:off x="3733800" y="14286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49614</xdr:rowOff>
    </xdr:from>
    <xdr:to>
      <xdr:col>15</xdr:col>
      <xdr:colOff>82550</xdr:colOff>
      <xdr:row>80</xdr:row>
      <xdr:rowOff>69087</xdr:rowOff>
    </xdr:to>
    <xdr:cxnSp macro="">
      <xdr:nvCxnSpPr>
        <xdr:cNvPr id="199" name="直線コネクタ 198"/>
        <xdr:cNvCxnSpPr/>
      </xdr:nvCxnSpPr>
      <xdr:spPr>
        <a:xfrm>
          <a:off x="2336800" y="13765614"/>
          <a:ext cx="889000" cy="1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35647</xdr:rowOff>
    </xdr:from>
    <xdr:to>
      <xdr:col>15</xdr:col>
      <xdr:colOff>133350</xdr:colOff>
      <xdr:row>82</xdr:row>
      <xdr:rowOff>137247</xdr:rowOff>
    </xdr:to>
    <xdr:sp macro="" textlink="">
      <xdr:nvSpPr>
        <xdr:cNvPr id="200" name="フローチャート: 判断 199"/>
        <xdr:cNvSpPr/>
      </xdr:nvSpPr>
      <xdr:spPr>
        <a:xfrm>
          <a:off x="3175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122024</xdr:rowOff>
    </xdr:from>
    <xdr:ext cx="762000" cy="259045"/>
    <xdr:sp macro="" textlink="">
      <xdr:nvSpPr>
        <xdr:cNvPr id="201" name="テキスト ボックス 200"/>
        <xdr:cNvSpPr txBox="1"/>
      </xdr:nvSpPr>
      <xdr:spPr>
        <a:xfrm>
          <a:off x="2844800" y="1418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43098</xdr:rowOff>
    </xdr:from>
    <xdr:to>
      <xdr:col>11</xdr:col>
      <xdr:colOff>31750</xdr:colOff>
      <xdr:row>80</xdr:row>
      <xdr:rowOff>49614</xdr:rowOff>
    </xdr:to>
    <xdr:cxnSp macro="">
      <xdr:nvCxnSpPr>
        <xdr:cNvPr id="202" name="直線コネクタ 201"/>
        <xdr:cNvCxnSpPr/>
      </xdr:nvCxnSpPr>
      <xdr:spPr>
        <a:xfrm>
          <a:off x="1447800" y="13759098"/>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1504</xdr:rowOff>
    </xdr:from>
    <xdr:to>
      <xdr:col>11</xdr:col>
      <xdr:colOff>82550</xdr:colOff>
      <xdr:row>82</xdr:row>
      <xdr:rowOff>103104</xdr:rowOff>
    </xdr:to>
    <xdr:sp macro="" textlink="">
      <xdr:nvSpPr>
        <xdr:cNvPr id="203" name="フローチャート: 判断 202"/>
        <xdr:cNvSpPr/>
      </xdr:nvSpPr>
      <xdr:spPr>
        <a:xfrm>
          <a:off x="2286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87881</xdr:rowOff>
    </xdr:from>
    <xdr:ext cx="762000" cy="259045"/>
    <xdr:sp macro="" textlink="">
      <xdr:nvSpPr>
        <xdr:cNvPr id="204" name="テキスト ボックス 203"/>
        <xdr:cNvSpPr txBox="1"/>
      </xdr:nvSpPr>
      <xdr:spPr>
        <a:xfrm>
          <a:off x="1955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168047</xdr:rowOff>
    </xdr:from>
    <xdr:to>
      <xdr:col>7</xdr:col>
      <xdr:colOff>31750</xdr:colOff>
      <xdr:row>82</xdr:row>
      <xdr:rowOff>98197</xdr:rowOff>
    </xdr:to>
    <xdr:sp macro="" textlink="">
      <xdr:nvSpPr>
        <xdr:cNvPr id="205" name="フローチャート: 判断 204"/>
        <xdr:cNvSpPr/>
      </xdr:nvSpPr>
      <xdr:spPr>
        <a:xfrm>
          <a:off x="1397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82974</xdr:rowOff>
    </xdr:from>
    <xdr:ext cx="762000" cy="259045"/>
    <xdr:sp macro="" textlink="">
      <xdr:nvSpPr>
        <xdr:cNvPr id="206" name="テキスト ボックス 205"/>
        <xdr:cNvSpPr txBox="1"/>
      </xdr:nvSpPr>
      <xdr:spPr>
        <a:xfrm>
          <a:off x="1066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101600</xdr:rowOff>
    </xdr:from>
    <xdr:to>
      <xdr:col>23</xdr:col>
      <xdr:colOff>184150</xdr:colOff>
      <xdr:row>81</xdr:row>
      <xdr:rowOff>31750</xdr:rowOff>
    </xdr:to>
    <xdr:sp macro="" textlink="">
      <xdr:nvSpPr>
        <xdr:cNvPr id="212" name="楕円 211"/>
        <xdr:cNvSpPr/>
      </xdr:nvSpPr>
      <xdr:spPr>
        <a:xfrm>
          <a:off x="49022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22877</xdr:rowOff>
    </xdr:from>
    <xdr:ext cx="762000" cy="259045"/>
    <xdr:sp macro="" textlink="">
      <xdr:nvSpPr>
        <xdr:cNvPr id="213" name="人件費・物件費等の状況該当値テキスト"/>
        <xdr:cNvSpPr txBox="1"/>
      </xdr:nvSpPr>
      <xdr:spPr>
        <a:xfrm>
          <a:off x="50419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73625</xdr:rowOff>
    </xdr:from>
    <xdr:to>
      <xdr:col>19</xdr:col>
      <xdr:colOff>184150</xdr:colOff>
      <xdr:row>81</xdr:row>
      <xdr:rowOff>3775</xdr:rowOff>
    </xdr:to>
    <xdr:sp macro="" textlink="">
      <xdr:nvSpPr>
        <xdr:cNvPr id="214" name="楕円 213"/>
        <xdr:cNvSpPr/>
      </xdr:nvSpPr>
      <xdr:spPr>
        <a:xfrm>
          <a:off x="4064000" y="137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13952</xdr:rowOff>
    </xdr:from>
    <xdr:ext cx="736600" cy="259045"/>
    <xdr:sp macro="" textlink="">
      <xdr:nvSpPr>
        <xdr:cNvPr id="215" name="テキスト ボックス 214"/>
        <xdr:cNvSpPr txBox="1"/>
      </xdr:nvSpPr>
      <xdr:spPr>
        <a:xfrm>
          <a:off x="3733800" y="13558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18287</xdr:rowOff>
    </xdr:from>
    <xdr:to>
      <xdr:col>15</xdr:col>
      <xdr:colOff>133350</xdr:colOff>
      <xdr:row>80</xdr:row>
      <xdr:rowOff>119887</xdr:rowOff>
    </xdr:to>
    <xdr:sp macro="" textlink="">
      <xdr:nvSpPr>
        <xdr:cNvPr id="216" name="楕円 215"/>
        <xdr:cNvSpPr/>
      </xdr:nvSpPr>
      <xdr:spPr>
        <a:xfrm>
          <a:off x="3175000" y="1373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130064</xdr:rowOff>
    </xdr:from>
    <xdr:ext cx="762000" cy="259045"/>
    <xdr:sp macro="" textlink="">
      <xdr:nvSpPr>
        <xdr:cNvPr id="217" name="テキスト ボックス 216"/>
        <xdr:cNvSpPr txBox="1"/>
      </xdr:nvSpPr>
      <xdr:spPr>
        <a:xfrm>
          <a:off x="2844800" y="1350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170264</xdr:rowOff>
    </xdr:from>
    <xdr:to>
      <xdr:col>11</xdr:col>
      <xdr:colOff>82550</xdr:colOff>
      <xdr:row>80</xdr:row>
      <xdr:rowOff>100414</xdr:rowOff>
    </xdr:to>
    <xdr:sp macro="" textlink="">
      <xdr:nvSpPr>
        <xdr:cNvPr id="218" name="楕円 217"/>
        <xdr:cNvSpPr/>
      </xdr:nvSpPr>
      <xdr:spPr>
        <a:xfrm>
          <a:off x="2286000" y="1371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110591</xdr:rowOff>
    </xdr:from>
    <xdr:ext cx="762000" cy="259045"/>
    <xdr:sp macro="" textlink="">
      <xdr:nvSpPr>
        <xdr:cNvPr id="219" name="テキスト ボックス 218"/>
        <xdr:cNvSpPr txBox="1"/>
      </xdr:nvSpPr>
      <xdr:spPr>
        <a:xfrm>
          <a:off x="1955800" y="1348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163748</xdr:rowOff>
    </xdr:from>
    <xdr:to>
      <xdr:col>7</xdr:col>
      <xdr:colOff>31750</xdr:colOff>
      <xdr:row>80</xdr:row>
      <xdr:rowOff>93898</xdr:rowOff>
    </xdr:to>
    <xdr:sp macro="" textlink="">
      <xdr:nvSpPr>
        <xdr:cNvPr id="220" name="楕円 219"/>
        <xdr:cNvSpPr/>
      </xdr:nvSpPr>
      <xdr:spPr>
        <a:xfrm>
          <a:off x="1397000" y="1370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104075</xdr:rowOff>
    </xdr:from>
    <xdr:ext cx="762000" cy="259045"/>
    <xdr:sp macro="" textlink="">
      <xdr:nvSpPr>
        <xdr:cNvPr id="221" name="テキスト ボックス 220"/>
        <xdr:cNvSpPr txBox="1"/>
      </xdr:nvSpPr>
      <xdr:spPr>
        <a:xfrm>
          <a:off x="1066800" y="1347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、令和２年度から変動は無いが、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採用年齢の引き上げや職員構成の変動が要因として挙げられる。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今後も、国の動向や他自治体の状況を踏まえ、適正職員数の確保と併せ、給与の適正化に努める。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52" name="直線コネクタ 251"/>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5" name="給与水準   （国との比較）最大値テキスト"/>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6" name="直線コネクタ 255"/>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85271</xdr:rowOff>
    </xdr:from>
    <xdr:to>
      <xdr:col>81</xdr:col>
      <xdr:colOff>44450</xdr:colOff>
      <xdr:row>87</xdr:row>
      <xdr:rowOff>85271</xdr:rowOff>
    </xdr:to>
    <xdr:cxnSp macro="">
      <xdr:nvCxnSpPr>
        <xdr:cNvPr id="257" name="直線コネクタ 256"/>
        <xdr:cNvCxnSpPr/>
      </xdr:nvCxnSpPr>
      <xdr:spPr>
        <a:xfrm>
          <a:off x="16179800" y="150014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85271</xdr:rowOff>
    </xdr:from>
    <xdr:to>
      <xdr:col>77</xdr:col>
      <xdr:colOff>44450</xdr:colOff>
      <xdr:row>88</xdr:row>
      <xdr:rowOff>0</xdr:rowOff>
    </xdr:to>
    <xdr:cxnSp macro="">
      <xdr:nvCxnSpPr>
        <xdr:cNvPr id="260" name="直線コネクタ 259"/>
        <xdr:cNvCxnSpPr/>
      </xdr:nvCxnSpPr>
      <xdr:spPr>
        <a:xfrm flipV="1">
          <a:off x="15290800" y="150014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1" name="フローチャート: 判断 260"/>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93634</xdr:rowOff>
    </xdr:from>
    <xdr:ext cx="736600" cy="259045"/>
    <xdr:sp macro="" textlink="">
      <xdr:nvSpPr>
        <xdr:cNvPr id="262" name="テキスト ボックス 261"/>
        <xdr:cNvSpPr txBox="1"/>
      </xdr:nvSpPr>
      <xdr:spPr>
        <a:xfrm>
          <a:off x="15798800" y="1449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88</xdr:row>
      <xdr:rowOff>0</xdr:rowOff>
    </xdr:to>
    <xdr:cxnSp macro="">
      <xdr:nvCxnSpPr>
        <xdr:cNvPr id="263" name="直線コネクタ 262"/>
        <xdr:cNvCxnSpPr/>
      </xdr:nvCxnSpPr>
      <xdr:spPr>
        <a:xfrm>
          <a:off x="14401800" y="150186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5" name="テキスト ボックス 264"/>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102507</xdr:rowOff>
    </xdr:from>
    <xdr:to>
      <xdr:col>68</xdr:col>
      <xdr:colOff>152400</xdr:colOff>
      <xdr:row>88</xdr:row>
      <xdr:rowOff>0</xdr:rowOff>
    </xdr:to>
    <xdr:cxnSp macro="">
      <xdr:nvCxnSpPr>
        <xdr:cNvPr id="266" name="直線コネクタ 265"/>
        <xdr:cNvCxnSpPr/>
      </xdr:nvCxnSpPr>
      <xdr:spPr>
        <a:xfrm flipV="1">
          <a:off x="13512800" y="150186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68" name="テキスト ボックス 267"/>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0" name="テキスト ボックス 269"/>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34471</xdr:rowOff>
    </xdr:from>
    <xdr:to>
      <xdr:col>81</xdr:col>
      <xdr:colOff>95250</xdr:colOff>
      <xdr:row>87</xdr:row>
      <xdr:rowOff>136071</xdr:rowOff>
    </xdr:to>
    <xdr:sp macro="" textlink="">
      <xdr:nvSpPr>
        <xdr:cNvPr id="276" name="楕円 275"/>
        <xdr:cNvSpPr/>
      </xdr:nvSpPr>
      <xdr:spPr>
        <a:xfrm>
          <a:off x="169672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6548</xdr:rowOff>
    </xdr:from>
    <xdr:ext cx="762000" cy="259045"/>
    <xdr:sp macro="" textlink="">
      <xdr:nvSpPr>
        <xdr:cNvPr id="277" name="給与水準   （国との比較）該当値テキスト"/>
        <xdr:cNvSpPr txBox="1"/>
      </xdr:nvSpPr>
      <xdr:spPr>
        <a:xfrm>
          <a:off x="17106900" y="149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78" name="楕円 277"/>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79" name="テキスト ボックス 278"/>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0" name="楕円 279"/>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1" name="テキスト ボックス 280"/>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2" name="楕円 281"/>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3" name="テキスト ボックス 282"/>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4" name="楕円 283"/>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5" name="テキスト ボックス 284"/>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類似団体平均を大きく下回り、類似団体内１位である。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合併時に作成した新市基本計画に基づき職員削減を行い、事務の統廃合縮小や民間委託を積極的に行ってきたこと、また人口が前年度より６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１人、０．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ポイント増となったことが要因である。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職員数については、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定員適正化計画</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の見直しなども含め</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も引き続き</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適正</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職員数の確保</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を進める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7" name="直線コネクタ 316"/>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20" name="定員管理の状況最大値テキスト"/>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21" name="直線コネクタ 320"/>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169514</xdr:rowOff>
    </xdr:from>
    <xdr:to>
      <xdr:col>81</xdr:col>
      <xdr:colOff>44450</xdr:colOff>
      <xdr:row>59</xdr:row>
      <xdr:rowOff>1512</xdr:rowOff>
    </xdr:to>
    <xdr:cxnSp macro="">
      <xdr:nvCxnSpPr>
        <xdr:cNvPr id="322" name="直線コネクタ 321"/>
        <xdr:cNvCxnSpPr/>
      </xdr:nvCxnSpPr>
      <xdr:spPr>
        <a:xfrm flipV="1">
          <a:off x="16179800" y="10113614"/>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37210</xdr:rowOff>
    </xdr:from>
    <xdr:ext cx="762000" cy="259045"/>
    <xdr:sp macro="" textlink="">
      <xdr:nvSpPr>
        <xdr:cNvPr id="323" name="定員管理の状況平均値テキスト"/>
        <xdr:cNvSpPr txBox="1"/>
      </xdr:nvSpPr>
      <xdr:spPr>
        <a:xfrm>
          <a:off x="17106900" y="10495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4" name="フローチャート: 判断 323"/>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1512</xdr:rowOff>
    </xdr:from>
    <xdr:to>
      <xdr:col>77</xdr:col>
      <xdr:colOff>44450</xdr:colOff>
      <xdr:row>59</xdr:row>
      <xdr:rowOff>7257</xdr:rowOff>
    </xdr:to>
    <xdr:cxnSp macro="">
      <xdr:nvCxnSpPr>
        <xdr:cNvPr id="325" name="直線コネクタ 324"/>
        <xdr:cNvCxnSpPr/>
      </xdr:nvCxnSpPr>
      <xdr:spPr>
        <a:xfrm flipV="1">
          <a:off x="15290800" y="10117062"/>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6" name="フローチャート: 判断 325"/>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7" name="テキスト ボックス 326"/>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7257</xdr:rowOff>
    </xdr:from>
    <xdr:to>
      <xdr:col>72</xdr:col>
      <xdr:colOff>203200</xdr:colOff>
      <xdr:row>59</xdr:row>
      <xdr:rowOff>9555</xdr:rowOff>
    </xdr:to>
    <xdr:cxnSp macro="">
      <xdr:nvCxnSpPr>
        <xdr:cNvPr id="328" name="直線コネクタ 327"/>
        <xdr:cNvCxnSpPr/>
      </xdr:nvCxnSpPr>
      <xdr:spPr>
        <a:xfrm flipV="1">
          <a:off x="14401800" y="10122807"/>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26065</xdr:rowOff>
    </xdr:from>
    <xdr:to>
      <xdr:col>73</xdr:col>
      <xdr:colOff>44450</xdr:colOff>
      <xdr:row>61</xdr:row>
      <xdr:rowOff>127665</xdr:rowOff>
    </xdr:to>
    <xdr:sp macro="" textlink="">
      <xdr:nvSpPr>
        <xdr:cNvPr id="329" name="フローチャート: 判断 328"/>
        <xdr:cNvSpPr/>
      </xdr:nvSpPr>
      <xdr:spPr>
        <a:xfrm>
          <a:off x="15240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112442</xdr:rowOff>
    </xdr:from>
    <xdr:ext cx="762000" cy="259045"/>
    <xdr:sp macro="" textlink="">
      <xdr:nvSpPr>
        <xdr:cNvPr id="330" name="テキスト ボックス 329"/>
        <xdr:cNvSpPr txBox="1"/>
      </xdr:nvSpPr>
      <xdr:spPr>
        <a:xfrm>
          <a:off x="14909800" y="1057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9555</xdr:rowOff>
    </xdr:from>
    <xdr:to>
      <xdr:col>68</xdr:col>
      <xdr:colOff>152400</xdr:colOff>
      <xdr:row>59</xdr:row>
      <xdr:rowOff>29089</xdr:rowOff>
    </xdr:to>
    <xdr:cxnSp macro="">
      <xdr:nvCxnSpPr>
        <xdr:cNvPr id="331" name="直線コネクタ 330"/>
        <xdr:cNvCxnSpPr/>
      </xdr:nvCxnSpPr>
      <xdr:spPr>
        <a:xfrm flipV="1">
          <a:off x="13512800" y="10125105"/>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21469</xdr:rowOff>
    </xdr:from>
    <xdr:to>
      <xdr:col>68</xdr:col>
      <xdr:colOff>203200</xdr:colOff>
      <xdr:row>61</xdr:row>
      <xdr:rowOff>123069</xdr:rowOff>
    </xdr:to>
    <xdr:sp macro="" textlink="">
      <xdr:nvSpPr>
        <xdr:cNvPr id="332" name="フローチャート: 判断 331"/>
        <xdr:cNvSpPr/>
      </xdr:nvSpPr>
      <xdr:spPr>
        <a:xfrm>
          <a:off x="14351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107846</xdr:rowOff>
    </xdr:from>
    <xdr:ext cx="762000" cy="259045"/>
    <xdr:sp macro="" textlink="">
      <xdr:nvSpPr>
        <xdr:cNvPr id="333" name="テキスト ボックス 332"/>
        <xdr:cNvSpPr txBox="1"/>
      </xdr:nvSpPr>
      <xdr:spPr>
        <a:xfrm>
          <a:off x="14020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34" name="フローチャート: 判断 333"/>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114740</xdr:rowOff>
    </xdr:from>
    <xdr:ext cx="762000" cy="259045"/>
    <xdr:sp macro="" textlink="">
      <xdr:nvSpPr>
        <xdr:cNvPr id="335" name="テキスト ボックス 334"/>
        <xdr:cNvSpPr txBox="1"/>
      </xdr:nvSpPr>
      <xdr:spPr>
        <a:xfrm>
          <a:off x="13131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118714</xdr:rowOff>
    </xdr:from>
    <xdr:to>
      <xdr:col>81</xdr:col>
      <xdr:colOff>95250</xdr:colOff>
      <xdr:row>59</xdr:row>
      <xdr:rowOff>48864</xdr:rowOff>
    </xdr:to>
    <xdr:sp macro="" textlink="">
      <xdr:nvSpPr>
        <xdr:cNvPr id="341" name="楕円 340"/>
        <xdr:cNvSpPr/>
      </xdr:nvSpPr>
      <xdr:spPr>
        <a:xfrm>
          <a:off x="16967200" y="1006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39991</xdr:rowOff>
    </xdr:from>
    <xdr:ext cx="762000" cy="259045"/>
    <xdr:sp macro="" textlink="">
      <xdr:nvSpPr>
        <xdr:cNvPr id="342" name="定員管理の状況該当値テキスト"/>
        <xdr:cNvSpPr txBox="1"/>
      </xdr:nvSpPr>
      <xdr:spPr>
        <a:xfrm>
          <a:off x="17106900" y="99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122162</xdr:rowOff>
    </xdr:from>
    <xdr:to>
      <xdr:col>77</xdr:col>
      <xdr:colOff>95250</xdr:colOff>
      <xdr:row>59</xdr:row>
      <xdr:rowOff>52312</xdr:rowOff>
    </xdr:to>
    <xdr:sp macro="" textlink="">
      <xdr:nvSpPr>
        <xdr:cNvPr id="343" name="楕円 342"/>
        <xdr:cNvSpPr/>
      </xdr:nvSpPr>
      <xdr:spPr>
        <a:xfrm>
          <a:off x="16129000" y="100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62489</xdr:rowOff>
    </xdr:from>
    <xdr:ext cx="736600" cy="259045"/>
    <xdr:sp macro="" textlink="">
      <xdr:nvSpPr>
        <xdr:cNvPr id="344" name="テキスト ボックス 343"/>
        <xdr:cNvSpPr txBox="1"/>
      </xdr:nvSpPr>
      <xdr:spPr>
        <a:xfrm>
          <a:off x="15798800" y="9835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127907</xdr:rowOff>
    </xdr:from>
    <xdr:to>
      <xdr:col>73</xdr:col>
      <xdr:colOff>44450</xdr:colOff>
      <xdr:row>59</xdr:row>
      <xdr:rowOff>58057</xdr:rowOff>
    </xdr:to>
    <xdr:sp macro="" textlink="">
      <xdr:nvSpPr>
        <xdr:cNvPr id="345" name="楕円 344"/>
        <xdr:cNvSpPr/>
      </xdr:nvSpPr>
      <xdr:spPr>
        <a:xfrm>
          <a:off x="15240000" y="1007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68234</xdr:rowOff>
    </xdr:from>
    <xdr:ext cx="762000" cy="259045"/>
    <xdr:sp macro="" textlink="">
      <xdr:nvSpPr>
        <xdr:cNvPr id="346" name="テキスト ボックス 345"/>
        <xdr:cNvSpPr txBox="1"/>
      </xdr:nvSpPr>
      <xdr:spPr>
        <a:xfrm>
          <a:off x="14909800" y="984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130205</xdr:rowOff>
    </xdr:from>
    <xdr:to>
      <xdr:col>68</xdr:col>
      <xdr:colOff>203200</xdr:colOff>
      <xdr:row>59</xdr:row>
      <xdr:rowOff>60355</xdr:rowOff>
    </xdr:to>
    <xdr:sp macro="" textlink="">
      <xdr:nvSpPr>
        <xdr:cNvPr id="347" name="楕円 346"/>
        <xdr:cNvSpPr/>
      </xdr:nvSpPr>
      <xdr:spPr>
        <a:xfrm>
          <a:off x="14351000" y="1007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70532</xdr:rowOff>
    </xdr:from>
    <xdr:ext cx="762000" cy="259045"/>
    <xdr:sp macro="" textlink="">
      <xdr:nvSpPr>
        <xdr:cNvPr id="348" name="テキスト ボックス 347"/>
        <xdr:cNvSpPr txBox="1"/>
      </xdr:nvSpPr>
      <xdr:spPr>
        <a:xfrm>
          <a:off x="14020800" y="984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149739</xdr:rowOff>
    </xdr:from>
    <xdr:to>
      <xdr:col>64</xdr:col>
      <xdr:colOff>152400</xdr:colOff>
      <xdr:row>59</xdr:row>
      <xdr:rowOff>79889</xdr:rowOff>
    </xdr:to>
    <xdr:sp macro="" textlink="">
      <xdr:nvSpPr>
        <xdr:cNvPr id="349" name="楕円 348"/>
        <xdr:cNvSpPr/>
      </xdr:nvSpPr>
      <xdr:spPr>
        <a:xfrm>
          <a:off x="13462000" y="1009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90066</xdr:rowOff>
    </xdr:from>
    <xdr:ext cx="762000" cy="259045"/>
    <xdr:sp macro="" textlink="">
      <xdr:nvSpPr>
        <xdr:cNvPr id="350" name="テキスト ボックス 349"/>
        <xdr:cNvSpPr txBox="1"/>
      </xdr:nvSpPr>
      <xdr:spPr>
        <a:xfrm>
          <a:off x="13131800" y="986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実質公債費率は、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、継続して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特に令和３年度の比率については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、類似団体平均は悪化している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一方で、本市は、令和２年度国調人口増に伴う普通交付税の大幅な増などにより、前年度よりも改善している。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しかし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は、新庁舎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や運動公園整備などの大型事業に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加え、公共施設の長寿命化などに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公債費が増大し、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比率の上昇が見込まれることから、地方債の計画的な発行、公債費の抑制に努め、中期財政計画に沿った財政運営を確保する。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35278</xdr:rowOff>
    </xdr:from>
    <xdr:to>
      <xdr:col>81</xdr:col>
      <xdr:colOff>44450</xdr:colOff>
      <xdr:row>45</xdr:row>
      <xdr:rowOff>141111</xdr:rowOff>
    </xdr:to>
    <xdr:cxnSp macro="">
      <xdr:nvCxnSpPr>
        <xdr:cNvPr id="379" name="直線コネクタ 378"/>
        <xdr:cNvCxnSpPr/>
      </xdr:nvCxnSpPr>
      <xdr:spPr>
        <a:xfrm flipV="1">
          <a:off x="17018000" y="6207478"/>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113188</xdr:rowOff>
    </xdr:from>
    <xdr:ext cx="762000" cy="259045"/>
    <xdr:sp macro="" textlink="">
      <xdr:nvSpPr>
        <xdr:cNvPr id="380" name="公債費負担の状況最小値テキスト"/>
        <xdr:cNvSpPr txBox="1"/>
      </xdr:nvSpPr>
      <xdr:spPr>
        <a:xfrm>
          <a:off x="17106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141111</xdr:rowOff>
    </xdr:from>
    <xdr:to>
      <xdr:col>81</xdr:col>
      <xdr:colOff>133350</xdr:colOff>
      <xdr:row>45</xdr:row>
      <xdr:rowOff>141111</xdr:rowOff>
    </xdr:to>
    <xdr:cxnSp macro="">
      <xdr:nvCxnSpPr>
        <xdr:cNvPr id="381" name="直線コネクタ 380"/>
        <xdr:cNvCxnSpPr/>
      </xdr:nvCxnSpPr>
      <xdr:spPr>
        <a:xfrm>
          <a:off x="16929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121655</xdr:rowOff>
    </xdr:from>
    <xdr:ext cx="762000" cy="259045"/>
    <xdr:sp macro="" textlink="">
      <xdr:nvSpPr>
        <xdr:cNvPr id="382" name="公債費負担の状況最大値テキスト"/>
        <xdr:cNvSpPr txBox="1"/>
      </xdr:nvSpPr>
      <xdr:spPr>
        <a:xfrm>
          <a:off x="17106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35278</xdr:rowOff>
    </xdr:from>
    <xdr:to>
      <xdr:col>81</xdr:col>
      <xdr:colOff>133350</xdr:colOff>
      <xdr:row>36</xdr:row>
      <xdr:rowOff>35278</xdr:rowOff>
    </xdr:to>
    <xdr:cxnSp macro="">
      <xdr:nvCxnSpPr>
        <xdr:cNvPr id="383" name="直線コネクタ 382"/>
        <xdr:cNvCxnSpPr/>
      </xdr:nvCxnSpPr>
      <xdr:spPr>
        <a:xfrm>
          <a:off x="16929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49389</xdr:rowOff>
    </xdr:to>
    <xdr:cxnSp macro="">
      <xdr:nvCxnSpPr>
        <xdr:cNvPr id="384" name="直線コネクタ 383"/>
        <xdr:cNvCxnSpPr/>
      </xdr:nvCxnSpPr>
      <xdr:spPr>
        <a:xfrm flipV="1">
          <a:off x="16179800" y="70654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144938</xdr:rowOff>
    </xdr:from>
    <xdr:ext cx="762000" cy="259045"/>
    <xdr:sp macro="" textlink="">
      <xdr:nvSpPr>
        <xdr:cNvPr id="385" name="公債費負担の状況平均値テキスト"/>
        <xdr:cNvSpPr txBox="1"/>
      </xdr:nvSpPr>
      <xdr:spPr>
        <a:xfrm>
          <a:off x="17106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6" name="フローチャート: 判断 385"/>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22578</xdr:rowOff>
    </xdr:from>
    <xdr:to>
      <xdr:col>77</xdr:col>
      <xdr:colOff>44450</xdr:colOff>
      <xdr:row>41</xdr:row>
      <xdr:rowOff>49389</xdr:rowOff>
    </xdr:to>
    <xdr:cxnSp macro="">
      <xdr:nvCxnSpPr>
        <xdr:cNvPr id="387" name="直線コネクタ 386"/>
        <xdr:cNvCxnSpPr/>
      </xdr:nvCxnSpPr>
      <xdr:spPr>
        <a:xfrm>
          <a:off x="15290800" y="70520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8" name="フローチャート: 判断 387"/>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9" name="テキスト ボックス 388"/>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59972</xdr:rowOff>
    </xdr:from>
    <xdr:to>
      <xdr:col>72</xdr:col>
      <xdr:colOff>203200</xdr:colOff>
      <xdr:row>41</xdr:row>
      <xdr:rowOff>22578</xdr:rowOff>
    </xdr:to>
    <xdr:cxnSp macro="">
      <xdr:nvCxnSpPr>
        <xdr:cNvPr id="390" name="直線コネクタ 389"/>
        <xdr:cNvCxnSpPr/>
      </xdr:nvCxnSpPr>
      <xdr:spPr>
        <a:xfrm>
          <a:off x="14401800" y="6917972"/>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132645</xdr:rowOff>
    </xdr:from>
    <xdr:to>
      <xdr:col>73</xdr:col>
      <xdr:colOff>44450</xdr:colOff>
      <xdr:row>42</xdr:row>
      <xdr:rowOff>62795</xdr:rowOff>
    </xdr:to>
    <xdr:sp macro="" textlink="">
      <xdr:nvSpPr>
        <xdr:cNvPr id="391" name="フローチャート: 判断 390"/>
        <xdr:cNvSpPr/>
      </xdr:nvSpPr>
      <xdr:spPr>
        <a:xfrm>
          <a:off x="15240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47572</xdr:rowOff>
    </xdr:from>
    <xdr:ext cx="762000" cy="259045"/>
    <xdr:sp macro="" textlink="">
      <xdr:nvSpPr>
        <xdr:cNvPr id="392" name="テキスト ボックス 391"/>
        <xdr:cNvSpPr txBox="1"/>
      </xdr:nvSpPr>
      <xdr:spPr>
        <a:xfrm>
          <a:off x="14909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59972</xdr:rowOff>
    </xdr:from>
    <xdr:to>
      <xdr:col>68</xdr:col>
      <xdr:colOff>152400</xdr:colOff>
      <xdr:row>40</xdr:row>
      <xdr:rowOff>59972</xdr:rowOff>
    </xdr:to>
    <xdr:cxnSp macro="">
      <xdr:nvCxnSpPr>
        <xdr:cNvPr id="393" name="直線コネクタ 392"/>
        <xdr:cNvCxnSpPr/>
      </xdr:nvCxnSpPr>
      <xdr:spPr>
        <a:xfrm>
          <a:off x="13512800" y="6917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4" name="フローチャート: 判断 393"/>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395" name="テキスト ボックス 394"/>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6" name="フローチャート: 判断 395"/>
        <xdr:cNvSpPr/>
      </xdr:nvSpPr>
      <xdr:spPr>
        <a:xfrm>
          <a:off x="13462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87788</xdr:rowOff>
    </xdr:from>
    <xdr:ext cx="762000" cy="259045"/>
    <xdr:sp macro="" textlink="">
      <xdr:nvSpPr>
        <xdr:cNvPr id="397" name="テキスト ボックス 396"/>
        <xdr:cNvSpPr txBox="1"/>
      </xdr:nvSpPr>
      <xdr:spPr>
        <a:xfrm>
          <a:off x="13131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3" name="楕円 402"/>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1710</xdr:rowOff>
    </xdr:from>
    <xdr:ext cx="762000" cy="259045"/>
    <xdr:sp macro="" textlink="">
      <xdr:nvSpPr>
        <xdr:cNvPr id="404" name="公債費負担の状況該当値テキスト"/>
        <xdr:cNvSpPr txBox="1"/>
      </xdr:nvSpPr>
      <xdr:spPr>
        <a:xfrm>
          <a:off x="17106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170039</xdr:rowOff>
    </xdr:from>
    <xdr:to>
      <xdr:col>77</xdr:col>
      <xdr:colOff>95250</xdr:colOff>
      <xdr:row>41</xdr:row>
      <xdr:rowOff>100189</xdr:rowOff>
    </xdr:to>
    <xdr:sp macro="" textlink="">
      <xdr:nvSpPr>
        <xdr:cNvPr id="405" name="楕円 404"/>
        <xdr:cNvSpPr/>
      </xdr:nvSpPr>
      <xdr:spPr>
        <a:xfrm>
          <a:off x="16129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110366</xdr:rowOff>
    </xdr:from>
    <xdr:ext cx="736600" cy="259045"/>
    <xdr:sp macro="" textlink="">
      <xdr:nvSpPr>
        <xdr:cNvPr id="406" name="テキスト ボックス 405"/>
        <xdr:cNvSpPr txBox="1"/>
      </xdr:nvSpPr>
      <xdr:spPr>
        <a:xfrm>
          <a:off x="15798800" y="679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143228</xdr:rowOff>
    </xdr:from>
    <xdr:to>
      <xdr:col>73</xdr:col>
      <xdr:colOff>44450</xdr:colOff>
      <xdr:row>41</xdr:row>
      <xdr:rowOff>73378</xdr:rowOff>
    </xdr:to>
    <xdr:sp macro="" textlink="">
      <xdr:nvSpPr>
        <xdr:cNvPr id="407" name="楕円 406"/>
        <xdr:cNvSpPr/>
      </xdr:nvSpPr>
      <xdr:spPr>
        <a:xfrm>
          <a:off x="15240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83555</xdr:rowOff>
    </xdr:from>
    <xdr:ext cx="762000" cy="259045"/>
    <xdr:sp macro="" textlink="">
      <xdr:nvSpPr>
        <xdr:cNvPr id="408" name="テキスト ボックス 407"/>
        <xdr:cNvSpPr txBox="1"/>
      </xdr:nvSpPr>
      <xdr:spPr>
        <a:xfrm>
          <a:off x="14909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9172</xdr:rowOff>
    </xdr:from>
    <xdr:to>
      <xdr:col>68</xdr:col>
      <xdr:colOff>203200</xdr:colOff>
      <xdr:row>40</xdr:row>
      <xdr:rowOff>110772</xdr:rowOff>
    </xdr:to>
    <xdr:sp macro="" textlink="">
      <xdr:nvSpPr>
        <xdr:cNvPr id="409" name="楕円 408"/>
        <xdr:cNvSpPr/>
      </xdr:nvSpPr>
      <xdr:spPr>
        <a:xfrm>
          <a:off x="14351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120949</xdr:rowOff>
    </xdr:from>
    <xdr:ext cx="762000" cy="259045"/>
    <xdr:sp macro="" textlink="">
      <xdr:nvSpPr>
        <xdr:cNvPr id="410" name="テキスト ボックス 409"/>
        <xdr:cNvSpPr txBox="1"/>
      </xdr:nvSpPr>
      <xdr:spPr>
        <a:xfrm>
          <a:off x="14020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9172</xdr:rowOff>
    </xdr:from>
    <xdr:to>
      <xdr:col>64</xdr:col>
      <xdr:colOff>152400</xdr:colOff>
      <xdr:row>40</xdr:row>
      <xdr:rowOff>110772</xdr:rowOff>
    </xdr:to>
    <xdr:sp macro="" textlink="">
      <xdr:nvSpPr>
        <xdr:cNvPr id="411" name="楕円 410"/>
        <xdr:cNvSpPr/>
      </xdr:nvSpPr>
      <xdr:spPr>
        <a:xfrm>
          <a:off x="13462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120949</xdr:rowOff>
    </xdr:from>
    <xdr:ext cx="762000" cy="259045"/>
    <xdr:sp macro="" textlink="">
      <xdr:nvSpPr>
        <xdr:cNvPr id="412" name="テキスト ボックス 411"/>
        <xdr:cNvSpPr txBox="1"/>
      </xdr:nvSpPr>
      <xdr:spPr>
        <a:xfrm>
          <a:off x="13131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度と同様に、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将来負担無しとなっている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これは、新庁舎や運動公園整備などの大型事業開始に伴い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地方債現在高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は増となった一方で、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公営企業債等繰入見込額が減少傾向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充当可能基金が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増加しているため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である。しかし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も継続する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大型事業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公共施設の長寿命化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などによる地方債発行額の増により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、比率の上昇が見込まれることから、地方債の計画的な発行、公債費の抑制に努め、中期財政計画に沿った財政運営を確保する。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35983</xdr:rowOff>
    </xdr:to>
    <xdr:cxnSp macro="">
      <xdr:nvCxnSpPr>
        <xdr:cNvPr id="441" name="直線コネクタ 440"/>
        <xdr:cNvCxnSpPr/>
      </xdr:nvCxnSpPr>
      <xdr:spPr>
        <a:xfrm flipV="1">
          <a:off x="17018000" y="237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8060</xdr:rowOff>
    </xdr:from>
    <xdr:ext cx="762000" cy="259045"/>
    <xdr:sp macro="" textlink="">
      <xdr:nvSpPr>
        <xdr:cNvPr id="442" name="将来負担の状況最小値テキスト"/>
        <xdr:cNvSpPr txBox="1"/>
      </xdr:nvSpPr>
      <xdr:spPr>
        <a:xfrm>
          <a:off x="17106900" y="39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35983</xdr:rowOff>
    </xdr:from>
    <xdr:to>
      <xdr:col>81</xdr:col>
      <xdr:colOff>133350</xdr:colOff>
      <xdr:row>23</xdr:row>
      <xdr:rowOff>35983</xdr:rowOff>
    </xdr:to>
    <xdr:cxnSp macro="">
      <xdr:nvCxnSpPr>
        <xdr:cNvPr id="443" name="直線コネクタ 442"/>
        <xdr:cNvCxnSpPr/>
      </xdr:nvCxnSpPr>
      <xdr:spPr>
        <a:xfrm>
          <a:off x="16929100" y="39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104422</xdr:rowOff>
    </xdr:from>
    <xdr:to>
      <xdr:col>68</xdr:col>
      <xdr:colOff>152400</xdr:colOff>
      <xdr:row>14</xdr:row>
      <xdr:rowOff>154023</xdr:rowOff>
    </xdr:to>
    <xdr:cxnSp macro="">
      <xdr:nvCxnSpPr>
        <xdr:cNvPr id="446" name="直線コネクタ 445"/>
        <xdr:cNvCxnSpPr/>
      </xdr:nvCxnSpPr>
      <xdr:spPr>
        <a:xfrm flipV="1">
          <a:off x="13512800" y="2504722"/>
          <a:ext cx="889000" cy="4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149030</xdr:rowOff>
    </xdr:from>
    <xdr:ext cx="762000" cy="259045"/>
    <xdr:sp macro="" textlink="">
      <xdr:nvSpPr>
        <xdr:cNvPr id="447" name="将来負担の状況平均値テキスト"/>
        <xdr:cNvSpPr txBox="1"/>
      </xdr:nvSpPr>
      <xdr:spPr>
        <a:xfrm>
          <a:off x="17106900" y="2549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5503</xdr:rowOff>
    </xdr:from>
    <xdr:to>
      <xdr:col>81</xdr:col>
      <xdr:colOff>95250</xdr:colOff>
      <xdr:row>15</xdr:row>
      <xdr:rowOff>107103</xdr:rowOff>
    </xdr:to>
    <xdr:sp macro="" textlink="">
      <xdr:nvSpPr>
        <xdr:cNvPr id="448" name="フローチャート: 判断 447"/>
        <xdr:cNvSpPr/>
      </xdr:nvSpPr>
      <xdr:spPr>
        <a:xfrm>
          <a:off x="169672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123472</xdr:rowOff>
    </xdr:from>
    <xdr:to>
      <xdr:col>77</xdr:col>
      <xdr:colOff>95250</xdr:colOff>
      <xdr:row>16</xdr:row>
      <xdr:rowOff>53622</xdr:rowOff>
    </xdr:to>
    <xdr:sp macro="" textlink="">
      <xdr:nvSpPr>
        <xdr:cNvPr id="449" name="フローチャート: 判断 448"/>
        <xdr:cNvSpPr/>
      </xdr:nvSpPr>
      <xdr:spPr>
        <a:xfrm>
          <a:off x="16129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63799</xdr:rowOff>
    </xdr:from>
    <xdr:ext cx="736600" cy="259045"/>
    <xdr:sp macro="" textlink="">
      <xdr:nvSpPr>
        <xdr:cNvPr id="450" name="テキスト ボックス 449"/>
        <xdr:cNvSpPr txBox="1"/>
      </xdr:nvSpPr>
      <xdr:spPr>
        <a:xfrm>
          <a:off x="15798800" y="246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56444</xdr:rowOff>
    </xdr:from>
    <xdr:to>
      <xdr:col>73</xdr:col>
      <xdr:colOff>44450</xdr:colOff>
      <xdr:row>15</xdr:row>
      <xdr:rowOff>158044</xdr:rowOff>
    </xdr:to>
    <xdr:sp macro="" textlink="">
      <xdr:nvSpPr>
        <xdr:cNvPr id="451" name="フローチャート: 判断 450"/>
        <xdr:cNvSpPr/>
      </xdr:nvSpPr>
      <xdr:spPr>
        <a:xfrm>
          <a:off x="15240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168221</xdr:rowOff>
    </xdr:from>
    <xdr:ext cx="762000" cy="259045"/>
    <xdr:sp macro="" textlink="">
      <xdr:nvSpPr>
        <xdr:cNvPr id="452" name="テキスト ボックス 451"/>
        <xdr:cNvSpPr txBox="1"/>
      </xdr:nvSpPr>
      <xdr:spPr>
        <a:xfrm>
          <a:off x="14909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88618</xdr:rowOff>
    </xdr:from>
    <xdr:to>
      <xdr:col>68</xdr:col>
      <xdr:colOff>203200</xdr:colOff>
      <xdr:row>16</xdr:row>
      <xdr:rowOff>18768</xdr:rowOff>
    </xdr:to>
    <xdr:sp macro="" textlink="">
      <xdr:nvSpPr>
        <xdr:cNvPr id="453" name="フローチャート: 判断 452"/>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3545</xdr:rowOff>
    </xdr:from>
    <xdr:ext cx="762000" cy="259045"/>
    <xdr:sp macro="" textlink="">
      <xdr:nvSpPr>
        <xdr:cNvPr id="454" name="テキスト ボックス 453"/>
        <xdr:cNvSpPr txBox="1"/>
      </xdr:nvSpPr>
      <xdr:spPr>
        <a:xfrm>
          <a:off x="14020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152965</xdr:rowOff>
    </xdr:from>
    <xdr:to>
      <xdr:col>64</xdr:col>
      <xdr:colOff>152400</xdr:colOff>
      <xdr:row>16</xdr:row>
      <xdr:rowOff>83115</xdr:rowOff>
    </xdr:to>
    <xdr:sp macro="" textlink="">
      <xdr:nvSpPr>
        <xdr:cNvPr id="455" name="フローチャート: 判断 454"/>
        <xdr:cNvSpPr/>
      </xdr:nvSpPr>
      <xdr:spPr>
        <a:xfrm>
          <a:off x="13462000" y="27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67892</xdr:rowOff>
    </xdr:from>
    <xdr:ext cx="762000" cy="259045"/>
    <xdr:sp macro="" textlink="">
      <xdr:nvSpPr>
        <xdr:cNvPr id="456" name="テキスト ボックス 455"/>
        <xdr:cNvSpPr txBox="1"/>
      </xdr:nvSpPr>
      <xdr:spPr>
        <a:xfrm>
          <a:off x="13131800" y="281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53622</xdr:rowOff>
    </xdr:from>
    <xdr:to>
      <xdr:col>68</xdr:col>
      <xdr:colOff>203200</xdr:colOff>
      <xdr:row>14</xdr:row>
      <xdr:rowOff>155222</xdr:rowOff>
    </xdr:to>
    <xdr:sp macro="" textlink="">
      <xdr:nvSpPr>
        <xdr:cNvPr id="462" name="楕円 461"/>
        <xdr:cNvSpPr/>
      </xdr:nvSpPr>
      <xdr:spPr>
        <a:xfrm>
          <a:off x="14351000" y="245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165399</xdr:rowOff>
    </xdr:from>
    <xdr:ext cx="762000" cy="259045"/>
    <xdr:sp macro="" textlink="">
      <xdr:nvSpPr>
        <xdr:cNvPr id="463" name="テキスト ボックス 462"/>
        <xdr:cNvSpPr txBox="1"/>
      </xdr:nvSpPr>
      <xdr:spPr>
        <a:xfrm>
          <a:off x="14020800" y="222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103223</xdr:rowOff>
    </xdr:from>
    <xdr:to>
      <xdr:col>64</xdr:col>
      <xdr:colOff>152400</xdr:colOff>
      <xdr:row>15</xdr:row>
      <xdr:rowOff>33373</xdr:rowOff>
    </xdr:to>
    <xdr:sp macro="" textlink="">
      <xdr:nvSpPr>
        <xdr:cNvPr id="464" name="楕円 463"/>
        <xdr:cNvSpPr/>
      </xdr:nvSpPr>
      <xdr:spPr>
        <a:xfrm>
          <a:off x="13462000" y="250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43550</xdr:rowOff>
    </xdr:from>
    <xdr:ext cx="762000" cy="259045"/>
    <xdr:sp macro="" textlink="">
      <xdr:nvSpPr>
        <xdr:cNvPr id="465" name="テキスト ボックス 464"/>
        <xdr:cNvSpPr txBox="1"/>
      </xdr:nvSpPr>
      <xdr:spPr>
        <a:xfrm>
          <a:off x="13131800" y="227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103,188
101,901
215.69
46,968,080
45,447,688
1,416,188
21,843,829
28,981,091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令和３年度は前年度比２．１ポイントの減となっている。</a:t>
          </a:r>
        </a:p>
        <a:p>
          <a:r>
            <a:rPr kumimoji="1" lang="ja-JP" altLang="en-US" sz="1100">
              <a:latin typeface="ＭＳ Ｐゴシック" panose="020B0600070205080204" pitchFamily="50" charset="-128"/>
              <a:ea typeface="ＭＳ Ｐゴシック" panose="020B0600070205080204" pitchFamily="50" charset="-128"/>
            </a:rPr>
            <a:t>　類似団体平均より低い傾向にある要因は、平成２２年の合併以降１０年間で職員１１１人の削減目標を掲げ、事務の統廃合縮小や業務の民間委託など計画的に職員数の削減を進めてきたことによるものである。　</a:t>
          </a:r>
        </a:p>
        <a:p>
          <a:r>
            <a:rPr kumimoji="1" lang="ja-JP" altLang="en-US" sz="1100">
              <a:latin typeface="ＭＳ Ｐゴシック" panose="020B0600070205080204" pitchFamily="50" charset="-128"/>
              <a:ea typeface="ＭＳ Ｐゴシック" panose="020B0600070205080204" pitchFamily="50" charset="-128"/>
            </a:rPr>
            <a:t>　今後も市民サービスを維持しながら機構改革等の取り組みを推進し、適正な職員定数管理のもとに人件費の抑制を図る。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113284</xdr:rowOff>
    </xdr:from>
    <xdr:to>
      <xdr:col>24</xdr:col>
      <xdr:colOff>25400</xdr:colOff>
      <xdr:row>37</xdr:row>
      <xdr:rowOff>133858</xdr:rowOff>
    </xdr:to>
    <xdr:cxnSp macro="">
      <xdr:nvCxnSpPr>
        <xdr:cNvPr id="64" name="直線コネクタ 63"/>
        <xdr:cNvCxnSpPr/>
      </xdr:nvCxnSpPr>
      <xdr:spPr>
        <a:xfrm flipV="1">
          <a:off x="3987800" y="6285484"/>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64279</xdr:rowOff>
    </xdr:from>
    <xdr:ext cx="762000" cy="259045"/>
    <xdr:sp macro="" textlink="">
      <xdr:nvSpPr>
        <xdr:cNvPr id="65" name="人件費平均値テキスト"/>
        <xdr:cNvSpPr txBox="1"/>
      </xdr:nvSpPr>
      <xdr:spPr>
        <a:xfrm>
          <a:off x="4914900" y="6407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97282</xdr:rowOff>
    </xdr:from>
    <xdr:to>
      <xdr:col>19</xdr:col>
      <xdr:colOff>187325</xdr:colOff>
      <xdr:row>37</xdr:row>
      <xdr:rowOff>133858</xdr:rowOff>
    </xdr:to>
    <xdr:cxnSp macro="">
      <xdr:nvCxnSpPr>
        <xdr:cNvPr id="67" name="直線コネクタ 66"/>
        <xdr:cNvCxnSpPr/>
      </xdr:nvCxnSpPr>
      <xdr:spPr>
        <a:xfrm>
          <a:off x="3098800" y="64409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85344</xdr:rowOff>
    </xdr:from>
    <xdr:to>
      <xdr:col>20</xdr:col>
      <xdr:colOff>38100</xdr:colOff>
      <xdr:row>39</xdr:row>
      <xdr:rowOff>15494</xdr:rowOff>
    </xdr:to>
    <xdr:sp macro="" textlink="">
      <xdr:nvSpPr>
        <xdr:cNvPr id="68" name="フローチャート: 判断 67"/>
        <xdr:cNvSpPr/>
      </xdr:nvSpPr>
      <xdr:spPr>
        <a:xfrm>
          <a:off x="3937000" y="66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271</xdr:rowOff>
    </xdr:from>
    <xdr:ext cx="736600" cy="259045"/>
    <xdr:sp macro="" textlink="">
      <xdr:nvSpPr>
        <xdr:cNvPr id="69" name="テキスト ボックス 68"/>
        <xdr:cNvSpPr txBox="1"/>
      </xdr:nvSpPr>
      <xdr:spPr>
        <a:xfrm>
          <a:off x="3606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97282</xdr:rowOff>
    </xdr:from>
    <xdr:to>
      <xdr:col>15</xdr:col>
      <xdr:colOff>98425</xdr:colOff>
      <xdr:row>37</xdr:row>
      <xdr:rowOff>133858</xdr:rowOff>
    </xdr:to>
    <xdr:cxnSp macro="">
      <xdr:nvCxnSpPr>
        <xdr:cNvPr id="70" name="直線コネクタ 69"/>
        <xdr:cNvCxnSpPr/>
      </xdr:nvCxnSpPr>
      <xdr:spPr>
        <a:xfrm flipV="1">
          <a:off x="2209800" y="64409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92202</xdr:rowOff>
    </xdr:from>
    <xdr:to>
      <xdr:col>15</xdr:col>
      <xdr:colOff>149225</xdr:colOff>
      <xdr:row>38</xdr:row>
      <xdr:rowOff>22352</xdr:rowOff>
    </xdr:to>
    <xdr:sp macro="" textlink="">
      <xdr:nvSpPr>
        <xdr:cNvPr id="71" name="フローチャート: 判断 70"/>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72" name="テキスト ボックス 71"/>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124714</xdr:rowOff>
    </xdr:from>
    <xdr:to>
      <xdr:col>11</xdr:col>
      <xdr:colOff>9525</xdr:colOff>
      <xdr:row>37</xdr:row>
      <xdr:rowOff>133858</xdr:rowOff>
    </xdr:to>
    <xdr:cxnSp macro="">
      <xdr:nvCxnSpPr>
        <xdr:cNvPr id="73" name="直線コネクタ 72"/>
        <xdr:cNvCxnSpPr/>
      </xdr:nvCxnSpPr>
      <xdr:spPr>
        <a:xfrm>
          <a:off x="1320800" y="64683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101346</xdr:rowOff>
    </xdr:from>
    <xdr:to>
      <xdr:col>11</xdr:col>
      <xdr:colOff>60325</xdr:colOff>
      <xdr:row>38</xdr:row>
      <xdr:rowOff>31496</xdr:rowOff>
    </xdr:to>
    <xdr:sp macro="" textlink="">
      <xdr:nvSpPr>
        <xdr:cNvPr id="74" name="フローチャート: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75" name="テキスト ボックス 74"/>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76" name="フローチャート: 判断 75"/>
        <xdr:cNvSpPr/>
      </xdr:nvSpPr>
      <xdr:spPr>
        <a:xfrm>
          <a:off x="1270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77" name="テキスト ボックス 76"/>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83" name="楕円 82"/>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79011</xdr:rowOff>
    </xdr:from>
    <xdr:ext cx="762000" cy="259045"/>
    <xdr:sp macro="" textlink="">
      <xdr:nvSpPr>
        <xdr:cNvPr id="84" name="人件費該当値テキスト"/>
        <xdr:cNvSpPr txBox="1"/>
      </xdr:nvSpPr>
      <xdr:spPr>
        <a:xfrm>
          <a:off x="4914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83058</xdr:rowOff>
    </xdr:from>
    <xdr:to>
      <xdr:col>20</xdr:col>
      <xdr:colOff>38100</xdr:colOff>
      <xdr:row>38</xdr:row>
      <xdr:rowOff>13208</xdr:rowOff>
    </xdr:to>
    <xdr:sp macro="" textlink="">
      <xdr:nvSpPr>
        <xdr:cNvPr id="85" name="楕円 84"/>
        <xdr:cNvSpPr/>
      </xdr:nvSpPr>
      <xdr:spPr>
        <a:xfrm>
          <a:off x="3937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23385</xdr:rowOff>
    </xdr:from>
    <xdr:ext cx="736600" cy="259045"/>
    <xdr:sp macro="" textlink="">
      <xdr:nvSpPr>
        <xdr:cNvPr id="86" name="テキスト ボックス 85"/>
        <xdr:cNvSpPr txBox="1"/>
      </xdr:nvSpPr>
      <xdr:spPr>
        <a:xfrm>
          <a:off x="3606800" y="6195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46482</xdr:rowOff>
    </xdr:from>
    <xdr:to>
      <xdr:col>15</xdr:col>
      <xdr:colOff>149225</xdr:colOff>
      <xdr:row>37</xdr:row>
      <xdr:rowOff>148082</xdr:rowOff>
    </xdr:to>
    <xdr:sp macro="" textlink="">
      <xdr:nvSpPr>
        <xdr:cNvPr id="87" name="楕円 86"/>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158259</xdr:rowOff>
    </xdr:from>
    <xdr:ext cx="762000" cy="259045"/>
    <xdr:sp macro="" textlink="">
      <xdr:nvSpPr>
        <xdr:cNvPr id="88" name="テキスト ボックス 87"/>
        <xdr:cNvSpPr txBox="1"/>
      </xdr:nvSpPr>
      <xdr:spPr>
        <a:xfrm>
          <a:off x="2717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83058</xdr:rowOff>
    </xdr:from>
    <xdr:to>
      <xdr:col>11</xdr:col>
      <xdr:colOff>60325</xdr:colOff>
      <xdr:row>38</xdr:row>
      <xdr:rowOff>13208</xdr:rowOff>
    </xdr:to>
    <xdr:sp macro="" textlink="">
      <xdr:nvSpPr>
        <xdr:cNvPr id="89" name="楕円 88"/>
        <xdr:cNvSpPr/>
      </xdr:nvSpPr>
      <xdr:spPr>
        <a:xfrm>
          <a:off x="2159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23385</xdr:rowOff>
    </xdr:from>
    <xdr:ext cx="762000" cy="259045"/>
    <xdr:sp macro="" textlink="">
      <xdr:nvSpPr>
        <xdr:cNvPr id="90" name="テキスト ボックス 89"/>
        <xdr:cNvSpPr txBox="1"/>
      </xdr:nvSpPr>
      <xdr:spPr>
        <a:xfrm>
          <a:off x="1828800" y="619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73914</xdr:rowOff>
    </xdr:from>
    <xdr:to>
      <xdr:col>6</xdr:col>
      <xdr:colOff>171450</xdr:colOff>
      <xdr:row>38</xdr:row>
      <xdr:rowOff>4064</xdr:rowOff>
    </xdr:to>
    <xdr:sp macro="" textlink="">
      <xdr:nvSpPr>
        <xdr:cNvPr id="91" name="楕円 90"/>
        <xdr:cNvSpPr/>
      </xdr:nvSpPr>
      <xdr:spPr>
        <a:xfrm>
          <a:off x="1270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14241</xdr:rowOff>
    </xdr:from>
    <xdr:ext cx="762000" cy="259045"/>
    <xdr:sp macro="" textlink="">
      <xdr:nvSpPr>
        <xdr:cNvPr id="92" name="テキスト ボックス 91"/>
        <xdr:cNvSpPr txBox="1"/>
      </xdr:nvSpPr>
      <xdr:spPr>
        <a:xfrm>
          <a:off x="939800" y="618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令和３年度は前年度比１．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物件費に係る経常収支比率が類似団体平均よりも高い傾向にあるのは、行財政健全化の取り組みを進め、業務の民間委託化を推進したことや、休日・夜間急患センターやごみ処理業務、し尿処理業務、火葬業務を市では直接行わず、業務委託を活用しているため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83457</xdr:rowOff>
    </xdr:from>
    <xdr:to>
      <xdr:col>82</xdr:col>
      <xdr:colOff>107950</xdr:colOff>
      <xdr:row>19</xdr:row>
      <xdr:rowOff>20864</xdr:rowOff>
    </xdr:to>
    <xdr:cxnSp macro="">
      <xdr:nvCxnSpPr>
        <xdr:cNvPr id="127" name="直線コネクタ 126"/>
        <xdr:cNvCxnSpPr/>
      </xdr:nvCxnSpPr>
      <xdr:spPr>
        <a:xfrm flipV="1">
          <a:off x="15671800" y="3169557"/>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163484</xdr:rowOff>
    </xdr:from>
    <xdr:ext cx="762000" cy="259045"/>
    <xdr:sp macro="" textlink="">
      <xdr:nvSpPr>
        <xdr:cNvPr id="128" name="物件費平均値テキスト"/>
        <xdr:cNvSpPr txBox="1"/>
      </xdr:nvSpPr>
      <xdr:spPr>
        <a:xfrm>
          <a:off x="16598900" y="2735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9978</xdr:rowOff>
    </xdr:from>
    <xdr:to>
      <xdr:col>78</xdr:col>
      <xdr:colOff>69850</xdr:colOff>
      <xdr:row>19</xdr:row>
      <xdr:rowOff>20864</xdr:rowOff>
    </xdr:to>
    <xdr:cxnSp macro="">
      <xdr:nvCxnSpPr>
        <xdr:cNvPr id="130" name="直線コネクタ 129"/>
        <xdr:cNvCxnSpPr/>
      </xdr:nvCxnSpPr>
      <xdr:spPr>
        <a:xfrm>
          <a:off x="14782800" y="32675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2" name="テキスト ボックス 131"/>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9978</xdr:rowOff>
    </xdr:from>
    <xdr:to>
      <xdr:col>73</xdr:col>
      <xdr:colOff>180975</xdr:colOff>
      <xdr:row>19</xdr:row>
      <xdr:rowOff>64407</xdr:rowOff>
    </xdr:to>
    <xdr:cxnSp macro="">
      <xdr:nvCxnSpPr>
        <xdr:cNvPr id="133" name="直線コネクタ 132"/>
        <xdr:cNvCxnSpPr/>
      </xdr:nvCxnSpPr>
      <xdr:spPr>
        <a:xfrm flipV="1">
          <a:off x="13893800" y="32675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100891</xdr:rowOff>
    </xdr:from>
    <xdr:ext cx="762000" cy="259045"/>
    <xdr:sp macro="" textlink="">
      <xdr:nvSpPr>
        <xdr:cNvPr id="135" name="テキスト ボックス 134"/>
        <xdr:cNvSpPr txBox="1"/>
      </xdr:nvSpPr>
      <xdr:spPr>
        <a:xfrm>
          <a:off x="14401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20864</xdr:rowOff>
    </xdr:from>
    <xdr:to>
      <xdr:col>69</xdr:col>
      <xdr:colOff>92075</xdr:colOff>
      <xdr:row>19</xdr:row>
      <xdr:rowOff>64407</xdr:rowOff>
    </xdr:to>
    <xdr:cxnSp macro="">
      <xdr:nvCxnSpPr>
        <xdr:cNvPr id="136" name="直線コネクタ 135"/>
        <xdr:cNvCxnSpPr/>
      </xdr:nvCxnSpPr>
      <xdr:spPr>
        <a:xfrm>
          <a:off x="13004800" y="32784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127907</xdr:rowOff>
    </xdr:from>
    <xdr:to>
      <xdr:col>69</xdr:col>
      <xdr:colOff>142875</xdr:colOff>
      <xdr:row>18</xdr:row>
      <xdr:rowOff>58057</xdr:rowOff>
    </xdr:to>
    <xdr:sp macro="" textlink="">
      <xdr:nvSpPr>
        <xdr:cNvPr id="137" name="フローチャート: 判断 136"/>
        <xdr:cNvSpPr/>
      </xdr:nvSpPr>
      <xdr:spPr>
        <a:xfrm>
          <a:off x="13843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68234</xdr:rowOff>
    </xdr:from>
    <xdr:ext cx="762000" cy="259045"/>
    <xdr:sp macro="" textlink="">
      <xdr:nvSpPr>
        <xdr:cNvPr id="138" name="テキスト ボックス 137"/>
        <xdr:cNvSpPr txBox="1"/>
      </xdr:nvSpPr>
      <xdr:spPr>
        <a:xfrm>
          <a:off x="13512800" y="281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32657</xdr:rowOff>
    </xdr:from>
    <xdr:to>
      <xdr:col>82</xdr:col>
      <xdr:colOff>158750</xdr:colOff>
      <xdr:row>18</xdr:row>
      <xdr:rowOff>134257</xdr:rowOff>
    </xdr:to>
    <xdr:sp macro="" textlink="">
      <xdr:nvSpPr>
        <xdr:cNvPr id="146" name="楕円 145"/>
        <xdr:cNvSpPr/>
      </xdr:nvSpPr>
      <xdr:spPr>
        <a:xfrm>
          <a:off x="164592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4734</xdr:rowOff>
    </xdr:from>
    <xdr:ext cx="762000" cy="259045"/>
    <xdr:sp macro="" textlink="">
      <xdr:nvSpPr>
        <xdr:cNvPr id="147" name="物件費該当値テキスト"/>
        <xdr:cNvSpPr txBox="1"/>
      </xdr:nvSpPr>
      <xdr:spPr>
        <a:xfrm>
          <a:off x="1659890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141514</xdr:rowOff>
    </xdr:from>
    <xdr:to>
      <xdr:col>78</xdr:col>
      <xdr:colOff>120650</xdr:colOff>
      <xdr:row>19</xdr:row>
      <xdr:rowOff>71664</xdr:rowOff>
    </xdr:to>
    <xdr:sp macro="" textlink="">
      <xdr:nvSpPr>
        <xdr:cNvPr id="148" name="楕円 147"/>
        <xdr:cNvSpPr/>
      </xdr:nvSpPr>
      <xdr:spPr>
        <a:xfrm>
          <a:off x="15621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56441</xdr:rowOff>
    </xdr:from>
    <xdr:ext cx="736600" cy="259045"/>
    <xdr:sp macro="" textlink="">
      <xdr:nvSpPr>
        <xdr:cNvPr id="149" name="テキスト ボックス 148"/>
        <xdr:cNvSpPr txBox="1"/>
      </xdr:nvSpPr>
      <xdr:spPr>
        <a:xfrm>
          <a:off x="15290800" y="331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130629</xdr:rowOff>
    </xdr:from>
    <xdr:to>
      <xdr:col>74</xdr:col>
      <xdr:colOff>31750</xdr:colOff>
      <xdr:row>19</xdr:row>
      <xdr:rowOff>60778</xdr:rowOff>
    </xdr:to>
    <xdr:sp macro="" textlink="">
      <xdr:nvSpPr>
        <xdr:cNvPr id="150" name="楕円 149"/>
        <xdr:cNvSpPr/>
      </xdr:nvSpPr>
      <xdr:spPr>
        <a:xfrm>
          <a:off x="14732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45555</xdr:rowOff>
    </xdr:from>
    <xdr:ext cx="762000" cy="259045"/>
    <xdr:sp macro="" textlink="">
      <xdr:nvSpPr>
        <xdr:cNvPr id="151" name="テキスト ボックス 150"/>
        <xdr:cNvSpPr txBox="1"/>
      </xdr:nvSpPr>
      <xdr:spPr>
        <a:xfrm>
          <a:off x="14401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13607</xdr:rowOff>
    </xdr:from>
    <xdr:to>
      <xdr:col>69</xdr:col>
      <xdr:colOff>142875</xdr:colOff>
      <xdr:row>19</xdr:row>
      <xdr:rowOff>115207</xdr:rowOff>
    </xdr:to>
    <xdr:sp macro="" textlink="">
      <xdr:nvSpPr>
        <xdr:cNvPr id="152" name="楕円 151"/>
        <xdr:cNvSpPr/>
      </xdr:nvSpPr>
      <xdr:spPr>
        <a:xfrm>
          <a:off x="138430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99984</xdr:rowOff>
    </xdr:from>
    <xdr:ext cx="762000" cy="259045"/>
    <xdr:sp macro="" textlink="">
      <xdr:nvSpPr>
        <xdr:cNvPr id="153" name="テキスト ボックス 152"/>
        <xdr:cNvSpPr txBox="1"/>
      </xdr:nvSpPr>
      <xdr:spPr>
        <a:xfrm>
          <a:off x="13512800" y="335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141514</xdr:rowOff>
    </xdr:from>
    <xdr:to>
      <xdr:col>65</xdr:col>
      <xdr:colOff>53975</xdr:colOff>
      <xdr:row>19</xdr:row>
      <xdr:rowOff>71664</xdr:rowOff>
    </xdr:to>
    <xdr:sp macro="" textlink="">
      <xdr:nvSpPr>
        <xdr:cNvPr id="154" name="楕円 153"/>
        <xdr:cNvSpPr/>
      </xdr:nvSpPr>
      <xdr:spPr>
        <a:xfrm>
          <a:off x="12954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56441</xdr:rowOff>
    </xdr:from>
    <xdr:ext cx="762000" cy="259045"/>
    <xdr:sp macro="" textlink="">
      <xdr:nvSpPr>
        <xdr:cNvPr id="155" name="テキスト ボックス 154"/>
        <xdr:cNvSpPr txBox="1"/>
      </xdr:nvSpPr>
      <xdr:spPr>
        <a:xfrm>
          <a:off x="12623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令和３年度は前年度比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類似団体平均より高い傾向にある要因は、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全国平均と比較して年少人口比率が高く、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認定こども園運営費や施設型給付事業費などの児童福祉費が多額となること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影響している。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今後も、扶助費の抑制につながる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予防</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を継続して実施していく。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152146</xdr:rowOff>
    </xdr:from>
    <xdr:to>
      <xdr:col>24</xdr:col>
      <xdr:colOff>25400</xdr:colOff>
      <xdr:row>58</xdr:row>
      <xdr:rowOff>53848</xdr:rowOff>
    </xdr:to>
    <xdr:cxnSp macro="">
      <xdr:nvCxnSpPr>
        <xdr:cNvPr id="186" name="直線コネクタ 185"/>
        <xdr:cNvCxnSpPr/>
      </xdr:nvCxnSpPr>
      <xdr:spPr>
        <a:xfrm flipV="1">
          <a:off x="3987800" y="992479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67581</xdr:rowOff>
    </xdr:from>
    <xdr:ext cx="762000" cy="259045"/>
    <xdr:sp macro="" textlink="">
      <xdr:nvSpPr>
        <xdr:cNvPr id="187" name="扶助費平均値テキスト"/>
        <xdr:cNvSpPr txBox="1"/>
      </xdr:nvSpPr>
      <xdr:spPr>
        <a:xfrm>
          <a:off x="4914900" y="9325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53848</xdr:rowOff>
    </xdr:from>
    <xdr:to>
      <xdr:col>19</xdr:col>
      <xdr:colOff>187325</xdr:colOff>
      <xdr:row>58</xdr:row>
      <xdr:rowOff>53848</xdr:rowOff>
    </xdr:to>
    <xdr:cxnSp macro="">
      <xdr:nvCxnSpPr>
        <xdr:cNvPr id="189" name="直線コネクタ 188"/>
        <xdr:cNvCxnSpPr/>
      </xdr:nvCxnSpPr>
      <xdr:spPr>
        <a:xfrm>
          <a:off x="3098800" y="9997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151638</xdr:rowOff>
    </xdr:from>
    <xdr:to>
      <xdr:col>20</xdr:col>
      <xdr:colOff>38100</xdr:colOff>
      <xdr:row>56</xdr:row>
      <xdr:rowOff>81788</xdr:rowOff>
    </xdr:to>
    <xdr:sp macro="" textlink="">
      <xdr:nvSpPr>
        <xdr:cNvPr id="190" name="フローチャート: 判断 189"/>
        <xdr:cNvSpPr/>
      </xdr:nvSpPr>
      <xdr:spPr>
        <a:xfrm>
          <a:off x="3937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91965</xdr:rowOff>
    </xdr:from>
    <xdr:ext cx="736600" cy="259045"/>
    <xdr:sp macro="" textlink="">
      <xdr:nvSpPr>
        <xdr:cNvPr id="191" name="テキスト ボックス 190"/>
        <xdr:cNvSpPr txBox="1"/>
      </xdr:nvSpPr>
      <xdr:spPr>
        <a:xfrm>
          <a:off x="3606800" y="935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170434</xdr:rowOff>
    </xdr:from>
    <xdr:to>
      <xdr:col>15</xdr:col>
      <xdr:colOff>98425</xdr:colOff>
      <xdr:row>58</xdr:row>
      <xdr:rowOff>53848</xdr:rowOff>
    </xdr:to>
    <xdr:cxnSp macro="">
      <xdr:nvCxnSpPr>
        <xdr:cNvPr id="192" name="直線コネクタ 191"/>
        <xdr:cNvCxnSpPr/>
      </xdr:nvCxnSpPr>
      <xdr:spPr>
        <a:xfrm>
          <a:off x="2209800" y="99430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62484</xdr:rowOff>
    </xdr:from>
    <xdr:to>
      <xdr:col>15</xdr:col>
      <xdr:colOff>149225</xdr:colOff>
      <xdr:row>56</xdr:row>
      <xdr:rowOff>164084</xdr:rowOff>
    </xdr:to>
    <xdr:sp macro="" textlink="">
      <xdr:nvSpPr>
        <xdr:cNvPr id="193" name="フローチャート: 判断 192"/>
        <xdr:cNvSpPr/>
      </xdr:nvSpPr>
      <xdr:spPr>
        <a:xfrm>
          <a:off x="3048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2811</xdr:rowOff>
    </xdr:from>
    <xdr:ext cx="762000" cy="259045"/>
    <xdr:sp macro="" textlink="">
      <xdr:nvSpPr>
        <xdr:cNvPr id="194" name="テキスト ボックス 193"/>
        <xdr:cNvSpPr txBox="1"/>
      </xdr:nvSpPr>
      <xdr:spPr>
        <a:xfrm>
          <a:off x="2717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143002</xdr:rowOff>
    </xdr:from>
    <xdr:to>
      <xdr:col>11</xdr:col>
      <xdr:colOff>9525</xdr:colOff>
      <xdr:row>57</xdr:row>
      <xdr:rowOff>170434</xdr:rowOff>
    </xdr:to>
    <xdr:cxnSp macro="">
      <xdr:nvCxnSpPr>
        <xdr:cNvPr id="195" name="直線コネクタ 194"/>
        <xdr:cNvCxnSpPr/>
      </xdr:nvCxnSpPr>
      <xdr:spPr>
        <a:xfrm>
          <a:off x="1320800" y="99156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xdr:rowOff>
    </xdr:from>
    <xdr:to>
      <xdr:col>11</xdr:col>
      <xdr:colOff>60325</xdr:colOff>
      <xdr:row>56</xdr:row>
      <xdr:rowOff>118364</xdr:rowOff>
    </xdr:to>
    <xdr:sp macro="" textlink="">
      <xdr:nvSpPr>
        <xdr:cNvPr id="196" name="フローチャート: 判断 195"/>
        <xdr:cNvSpPr/>
      </xdr:nvSpPr>
      <xdr:spPr>
        <a:xfrm>
          <a:off x="2159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128541</xdr:rowOff>
    </xdr:from>
    <xdr:ext cx="762000" cy="259045"/>
    <xdr:sp macro="" textlink="">
      <xdr:nvSpPr>
        <xdr:cNvPr id="197" name="テキスト ボックス 196"/>
        <xdr:cNvSpPr txBox="1"/>
      </xdr:nvSpPr>
      <xdr:spPr>
        <a:xfrm>
          <a:off x="1828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199" name="テキスト ボックス 198"/>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101346</xdr:rowOff>
    </xdr:from>
    <xdr:to>
      <xdr:col>24</xdr:col>
      <xdr:colOff>76200</xdr:colOff>
      <xdr:row>58</xdr:row>
      <xdr:rowOff>31496</xdr:rowOff>
    </xdr:to>
    <xdr:sp macro="" textlink="">
      <xdr:nvSpPr>
        <xdr:cNvPr id="205" name="楕円 204"/>
        <xdr:cNvSpPr/>
      </xdr:nvSpPr>
      <xdr:spPr>
        <a:xfrm>
          <a:off x="47752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73423</xdr:rowOff>
    </xdr:from>
    <xdr:ext cx="762000" cy="259045"/>
    <xdr:sp macro="" textlink="">
      <xdr:nvSpPr>
        <xdr:cNvPr id="206" name="扶助費該当値テキスト"/>
        <xdr:cNvSpPr txBox="1"/>
      </xdr:nvSpPr>
      <xdr:spPr>
        <a:xfrm>
          <a:off x="49149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3048</xdr:rowOff>
    </xdr:from>
    <xdr:to>
      <xdr:col>20</xdr:col>
      <xdr:colOff>38100</xdr:colOff>
      <xdr:row>58</xdr:row>
      <xdr:rowOff>104648</xdr:rowOff>
    </xdr:to>
    <xdr:sp macro="" textlink="">
      <xdr:nvSpPr>
        <xdr:cNvPr id="207" name="楕円 206"/>
        <xdr:cNvSpPr/>
      </xdr:nvSpPr>
      <xdr:spPr>
        <a:xfrm>
          <a:off x="39370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89425</xdr:rowOff>
    </xdr:from>
    <xdr:ext cx="736600" cy="259045"/>
    <xdr:sp macro="" textlink="">
      <xdr:nvSpPr>
        <xdr:cNvPr id="208" name="テキスト ボックス 207"/>
        <xdr:cNvSpPr txBox="1"/>
      </xdr:nvSpPr>
      <xdr:spPr>
        <a:xfrm>
          <a:off x="3606800" y="1003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3048</xdr:rowOff>
    </xdr:from>
    <xdr:to>
      <xdr:col>15</xdr:col>
      <xdr:colOff>149225</xdr:colOff>
      <xdr:row>58</xdr:row>
      <xdr:rowOff>104648</xdr:rowOff>
    </xdr:to>
    <xdr:sp macro="" textlink="">
      <xdr:nvSpPr>
        <xdr:cNvPr id="209" name="楕円 208"/>
        <xdr:cNvSpPr/>
      </xdr:nvSpPr>
      <xdr:spPr>
        <a:xfrm>
          <a:off x="30480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89425</xdr:rowOff>
    </xdr:from>
    <xdr:ext cx="762000" cy="259045"/>
    <xdr:sp macro="" textlink="">
      <xdr:nvSpPr>
        <xdr:cNvPr id="210" name="テキスト ボックス 209"/>
        <xdr:cNvSpPr txBox="1"/>
      </xdr:nvSpPr>
      <xdr:spPr>
        <a:xfrm>
          <a:off x="2717800" y="100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119634</xdr:rowOff>
    </xdr:from>
    <xdr:to>
      <xdr:col>11</xdr:col>
      <xdr:colOff>60325</xdr:colOff>
      <xdr:row>58</xdr:row>
      <xdr:rowOff>49784</xdr:rowOff>
    </xdr:to>
    <xdr:sp macro="" textlink="">
      <xdr:nvSpPr>
        <xdr:cNvPr id="211" name="楕円 210"/>
        <xdr:cNvSpPr/>
      </xdr:nvSpPr>
      <xdr:spPr>
        <a:xfrm>
          <a:off x="2159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34561</xdr:rowOff>
    </xdr:from>
    <xdr:ext cx="762000" cy="259045"/>
    <xdr:sp macro="" textlink="">
      <xdr:nvSpPr>
        <xdr:cNvPr id="212" name="テキスト ボックス 211"/>
        <xdr:cNvSpPr txBox="1"/>
      </xdr:nvSpPr>
      <xdr:spPr>
        <a:xfrm>
          <a:off x="18288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92202</xdr:rowOff>
    </xdr:from>
    <xdr:to>
      <xdr:col>6</xdr:col>
      <xdr:colOff>171450</xdr:colOff>
      <xdr:row>58</xdr:row>
      <xdr:rowOff>22352</xdr:rowOff>
    </xdr:to>
    <xdr:sp macro="" textlink="">
      <xdr:nvSpPr>
        <xdr:cNvPr id="213" name="楕円 212"/>
        <xdr:cNvSpPr/>
      </xdr:nvSpPr>
      <xdr:spPr>
        <a:xfrm>
          <a:off x="1270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7129</xdr:rowOff>
    </xdr:from>
    <xdr:ext cx="762000" cy="259045"/>
    <xdr:sp macro="" textlink="">
      <xdr:nvSpPr>
        <xdr:cNvPr id="214" name="テキスト ボックス 213"/>
        <xdr:cNvSpPr txBox="1"/>
      </xdr:nvSpPr>
      <xdr:spPr>
        <a:xfrm>
          <a:off x="939800" y="995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和３年度は前年度比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大きな割合を占める繰出金は、高齢化に伴う国保、介護、後期高齢者会計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への繰出金の割合が、高額で推移している。（Ｈ２９：４０．８億円、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３０：３８．４億円、Ｒ１：３９．８億円、Ｒ２：４０．４億円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、Ｒ３：４０．７億円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繰出金については、今後も高額推移が予想されるが、引き続き利用者負担の適正化を図りながら、普通会計の負担額を減らしていくことができるよう努める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61</xdr:row>
      <xdr:rowOff>102507</xdr:rowOff>
    </xdr:to>
    <xdr:cxnSp macro="">
      <xdr:nvCxnSpPr>
        <xdr:cNvPr id="244" name="直線コネクタ 243"/>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5"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6" name="直線コネクタ 245"/>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47" name="その他最大値テキスト"/>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48" name="直線コネクタ 247"/>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37193</xdr:rowOff>
    </xdr:from>
    <xdr:to>
      <xdr:col>82</xdr:col>
      <xdr:colOff>107950</xdr:colOff>
      <xdr:row>61</xdr:row>
      <xdr:rowOff>37193</xdr:rowOff>
    </xdr:to>
    <xdr:cxnSp macro="">
      <xdr:nvCxnSpPr>
        <xdr:cNvPr id="249" name="直線コネクタ 248"/>
        <xdr:cNvCxnSpPr/>
      </xdr:nvCxnSpPr>
      <xdr:spPr>
        <a:xfrm flipV="1">
          <a:off x="15671800" y="10152743"/>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2920</xdr:rowOff>
    </xdr:from>
    <xdr:ext cx="762000" cy="259045"/>
    <xdr:sp macro="" textlink="">
      <xdr:nvSpPr>
        <xdr:cNvPr id="250" name="その他平均値テキスト"/>
        <xdr:cNvSpPr txBox="1"/>
      </xdr:nvSpPr>
      <xdr:spPr>
        <a:xfrm>
          <a:off x="16598900" y="960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1" name="フローチャート: 判断 250"/>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135165</xdr:rowOff>
    </xdr:from>
    <xdr:to>
      <xdr:col>78</xdr:col>
      <xdr:colOff>69850</xdr:colOff>
      <xdr:row>61</xdr:row>
      <xdr:rowOff>37193</xdr:rowOff>
    </xdr:to>
    <xdr:cxnSp macro="">
      <xdr:nvCxnSpPr>
        <xdr:cNvPr id="252" name="直線コネクタ 251"/>
        <xdr:cNvCxnSpPr/>
      </xdr:nvCxnSpPr>
      <xdr:spPr>
        <a:xfrm>
          <a:off x="14782800" y="10250715"/>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35378</xdr:rowOff>
    </xdr:from>
    <xdr:to>
      <xdr:col>78</xdr:col>
      <xdr:colOff>120650</xdr:colOff>
      <xdr:row>57</xdr:row>
      <xdr:rowOff>136978</xdr:rowOff>
    </xdr:to>
    <xdr:sp macro="" textlink="">
      <xdr:nvSpPr>
        <xdr:cNvPr id="253" name="フローチャート: 判断 252"/>
        <xdr:cNvSpPr/>
      </xdr:nvSpPr>
      <xdr:spPr>
        <a:xfrm>
          <a:off x="15621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147155</xdr:rowOff>
    </xdr:from>
    <xdr:ext cx="736600" cy="259045"/>
    <xdr:sp macro="" textlink="">
      <xdr:nvSpPr>
        <xdr:cNvPr id="254" name="テキスト ボックス 253"/>
        <xdr:cNvSpPr txBox="1"/>
      </xdr:nvSpPr>
      <xdr:spPr>
        <a:xfrm>
          <a:off x="15290800" y="957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37193</xdr:rowOff>
    </xdr:from>
    <xdr:to>
      <xdr:col>73</xdr:col>
      <xdr:colOff>180975</xdr:colOff>
      <xdr:row>59</xdr:row>
      <xdr:rowOff>135165</xdr:rowOff>
    </xdr:to>
    <xdr:cxnSp macro="">
      <xdr:nvCxnSpPr>
        <xdr:cNvPr id="255" name="直線コネクタ 254"/>
        <xdr:cNvCxnSpPr/>
      </xdr:nvCxnSpPr>
      <xdr:spPr>
        <a:xfrm>
          <a:off x="13893800" y="101527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157843</xdr:rowOff>
    </xdr:from>
    <xdr:to>
      <xdr:col>74</xdr:col>
      <xdr:colOff>31750</xdr:colOff>
      <xdr:row>59</xdr:row>
      <xdr:rowOff>87993</xdr:rowOff>
    </xdr:to>
    <xdr:sp macro="" textlink="">
      <xdr:nvSpPr>
        <xdr:cNvPr id="256" name="フローチャート: 判断 255"/>
        <xdr:cNvSpPr/>
      </xdr:nvSpPr>
      <xdr:spPr>
        <a:xfrm>
          <a:off x="14732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98170</xdr:rowOff>
    </xdr:from>
    <xdr:ext cx="762000" cy="259045"/>
    <xdr:sp macro="" textlink="">
      <xdr:nvSpPr>
        <xdr:cNvPr id="257" name="テキスト ボックス 256"/>
        <xdr:cNvSpPr txBox="1"/>
      </xdr:nvSpPr>
      <xdr:spPr>
        <a:xfrm>
          <a:off x="14401800" y="987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37193</xdr:rowOff>
    </xdr:from>
    <xdr:to>
      <xdr:col>69</xdr:col>
      <xdr:colOff>92075</xdr:colOff>
      <xdr:row>59</xdr:row>
      <xdr:rowOff>37193</xdr:rowOff>
    </xdr:to>
    <xdr:cxnSp macro="">
      <xdr:nvCxnSpPr>
        <xdr:cNvPr id="258" name="直線コネクタ 257"/>
        <xdr:cNvCxnSpPr/>
      </xdr:nvCxnSpPr>
      <xdr:spPr>
        <a:xfrm>
          <a:off x="13004800" y="10152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59" name="フローチャート: 判断 258"/>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138084</xdr:rowOff>
    </xdr:from>
    <xdr:ext cx="762000" cy="259045"/>
    <xdr:sp macro="" textlink="">
      <xdr:nvSpPr>
        <xdr:cNvPr id="260" name="テキスト ボックス 259"/>
        <xdr:cNvSpPr txBox="1"/>
      </xdr:nvSpPr>
      <xdr:spPr>
        <a:xfrm>
          <a:off x="13512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157843</xdr:rowOff>
    </xdr:from>
    <xdr:to>
      <xdr:col>82</xdr:col>
      <xdr:colOff>158750</xdr:colOff>
      <xdr:row>59</xdr:row>
      <xdr:rowOff>87993</xdr:rowOff>
    </xdr:to>
    <xdr:sp macro="" textlink="">
      <xdr:nvSpPr>
        <xdr:cNvPr id="268" name="楕円 267"/>
        <xdr:cNvSpPr/>
      </xdr:nvSpPr>
      <xdr:spPr>
        <a:xfrm>
          <a:off x="164592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129920</xdr:rowOff>
    </xdr:from>
    <xdr:ext cx="762000" cy="259045"/>
    <xdr:sp macro="" textlink="">
      <xdr:nvSpPr>
        <xdr:cNvPr id="269" name="その他該当値テキスト"/>
        <xdr:cNvSpPr txBox="1"/>
      </xdr:nvSpPr>
      <xdr:spPr>
        <a:xfrm>
          <a:off x="165989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157843</xdr:rowOff>
    </xdr:from>
    <xdr:to>
      <xdr:col>78</xdr:col>
      <xdr:colOff>120650</xdr:colOff>
      <xdr:row>61</xdr:row>
      <xdr:rowOff>87993</xdr:rowOff>
    </xdr:to>
    <xdr:sp macro="" textlink="">
      <xdr:nvSpPr>
        <xdr:cNvPr id="270" name="楕円 269"/>
        <xdr:cNvSpPr/>
      </xdr:nvSpPr>
      <xdr:spPr>
        <a:xfrm>
          <a:off x="15621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72770</xdr:rowOff>
    </xdr:from>
    <xdr:ext cx="736600" cy="259045"/>
    <xdr:sp macro="" textlink="">
      <xdr:nvSpPr>
        <xdr:cNvPr id="271" name="テキスト ボックス 270"/>
        <xdr:cNvSpPr txBox="1"/>
      </xdr:nvSpPr>
      <xdr:spPr>
        <a:xfrm>
          <a:off x="15290800" y="1053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84365</xdr:rowOff>
    </xdr:from>
    <xdr:to>
      <xdr:col>74</xdr:col>
      <xdr:colOff>31750</xdr:colOff>
      <xdr:row>60</xdr:row>
      <xdr:rowOff>14515</xdr:rowOff>
    </xdr:to>
    <xdr:sp macro="" textlink="">
      <xdr:nvSpPr>
        <xdr:cNvPr id="272" name="楕円 271"/>
        <xdr:cNvSpPr/>
      </xdr:nvSpPr>
      <xdr:spPr>
        <a:xfrm>
          <a:off x="14732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170742</xdr:rowOff>
    </xdr:from>
    <xdr:ext cx="762000" cy="259045"/>
    <xdr:sp macro="" textlink="">
      <xdr:nvSpPr>
        <xdr:cNvPr id="273" name="テキスト ボックス 272"/>
        <xdr:cNvSpPr txBox="1"/>
      </xdr:nvSpPr>
      <xdr:spPr>
        <a:xfrm>
          <a:off x="14401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157843</xdr:rowOff>
    </xdr:from>
    <xdr:to>
      <xdr:col>69</xdr:col>
      <xdr:colOff>142875</xdr:colOff>
      <xdr:row>59</xdr:row>
      <xdr:rowOff>87993</xdr:rowOff>
    </xdr:to>
    <xdr:sp macro="" textlink="">
      <xdr:nvSpPr>
        <xdr:cNvPr id="274" name="楕円 273"/>
        <xdr:cNvSpPr/>
      </xdr:nvSpPr>
      <xdr:spPr>
        <a:xfrm>
          <a:off x="13843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98170</xdr:rowOff>
    </xdr:from>
    <xdr:ext cx="762000" cy="259045"/>
    <xdr:sp macro="" textlink="">
      <xdr:nvSpPr>
        <xdr:cNvPr id="275" name="テキスト ボックス 274"/>
        <xdr:cNvSpPr txBox="1"/>
      </xdr:nvSpPr>
      <xdr:spPr>
        <a:xfrm>
          <a:off x="13512800" y="987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157843</xdr:rowOff>
    </xdr:from>
    <xdr:to>
      <xdr:col>65</xdr:col>
      <xdr:colOff>53975</xdr:colOff>
      <xdr:row>59</xdr:row>
      <xdr:rowOff>87993</xdr:rowOff>
    </xdr:to>
    <xdr:sp macro="" textlink="">
      <xdr:nvSpPr>
        <xdr:cNvPr id="276" name="楕円 275"/>
        <xdr:cNvSpPr/>
      </xdr:nvSpPr>
      <xdr:spPr>
        <a:xfrm>
          <a:off x="12954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98170</xdr:rowOff>
    </xdr:from>
    <xdr:ext cx="762000" cy="259045"/>
    <xdr:sp macro="" textlink="">
      <xdr:nvSpPr>
        <xdr:cNvPr id="277" name="テキスト ボックス 276"/>
        <xdr:cNvSpPr txBox="1"/>
      </xdr:nvSpPr>
      <xdr:spPr>
        <a:xfrm>
          <a:off x="12623800" y="987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令和３年度は前年度比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ポイントの減となっている。</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類似団体平均よりも低い傾向にあるのは、合併によりごみ処理業務、し尿処理業務、火葬業務、消防業務を市で直接行っており、合併前に構成していた一部事務組合に対する負担金がないためである。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300" name="直線コネクタ 299"/>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86995</xdr:rowOff>
    </xdr:from>
    <xdr:to>
      <xdr:col>82</xdr:col>
      <xdr:colOff>107950</xdr:colOff>
      <xdr:row>35</xdr:row>
      <xdr:rowOff>104140</xdr:rowOff>
    </xdr:to>
    <xdr:cxnSp macro="">
      <xdr:nvCxnSpPr>
        <xdr:cNvPr id="305" name="直線コネクタ 304"/>
        <xdr:cNvCxnSpPr/>
      </xdr:nvCxnSpPr>
      <xdr:spPr>
        <a:xfrm flipV="1">
          <a:off x="15671800" y="608774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105427</xdr:rowOff>
    </xdr:from>
    <xdr:ext cx="762000" cy="259045"/>
    <xdr:sp macro="" textlink="">
      <xdr:nvSpPr>
        <xdr:cNvPr id="306" name="補助費等平均値テキスト"/>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7" name="フローチャート: 判断 306"/>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104140</xdr:rowOff>
    </xdr:from>
    <xdr:to>
      <xdr:col>78</xdr:col>
      <xdr:colOff>69850</xdr:colOff>
      <xdr:row>36</xdr:row>
      <xdr:rowOff>18415</xdr:rowOff>
    </xdr:to>
    <xdr:cxnSp macro="">
      <xdr:nvCxnSpPr>
        <xdr:cNvPr id="308" name="直線コネクタ 307"/>
        <xdr:cNvCxnSpPr/>
      </xdr:nvCxnSpPr>
      <xdr:spPr>
        <a:xfrm flipV="1">
          <a:off x="14782800" y="610489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macro="" textlink="">
      <xdr:nvSpPr>
        <xdr:cNvPr id="309" name="フローチャート: 判断 308"/>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42562</xdr:rowOff>
    </xdr:from>
    <xdr:ext cx="736600" cy="259045"/>
    <xdr:sp macro="" textlink="">
      <xdr:nvSpPr>
        <xdr:cNvPr id="310" name="テキスト ボックス 309"/>
        <xdr:cNvSpPr txBox="1"/>
      </xdr:nvSpPr>
      <xdr:spPr>
        <a:xfrm>
          <a:off x="15290800" y="655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18415</xdr:rowOff>
    </xdr:from>
    <xdr:to>
      <xdr:col>73</xdr:col>
      <xdr:colOff>180975</xdr:colOff>
      <xdr:row>36</xdr:row>
      <xdr:rowOff>41275</xdr:rowOff>
    </xdr:to>
    <xdr:cxnSp macro="">
      <xdr:nvCxnSpPr>
        <xdr:cNvPr id="311" name="直線コネクタ 310"/>
        <xdr:cNvCxnSpPr/>
      </xdr:nvCxnSpPr>
      <xdr:spPr>
        <a:xfrm flipV="1">
          <a:off x="13893800" y="61906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47625</xdr:rowOff>
    </xdr:from>
    <xdr:to>
      <xdr:col>74</xdr:col>
      <xdr:colOff>31750</xdr:colOff>
      <xdr:row>37</xdr:row>
      <xdr:rowOff>149225</xdr:rowOff>
    </xdr:to>
    <xdr:sp macro="" textlink="">
      <xdr:nvSpPr>
        <xdr:cNvPr id="312" name="フローチャート: 判断 311"/>
        <xdr:cNvSpPr/>
      </xdr:nvSpPr>
      <xdr:spPr>
        <a:xfrm>
          <a:off x="14732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134002</xdr:rowOff>
    </xdr:from>
    <xdr:ext cx="762000" cy="259045"/>
    <xdr:sp macro="" textlink="">
      <xdr:nvSpPr>
        <xdr:cNvPr id="313" name="テキスト ボックス 312"/>
        <xdr:cNvSpPr txBox="1"/>
      </xdr:nvSpPr>
      <xdr:spPr>
        <a:xfrm>
          <a:off x="14401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41275</xdr:rowOff>
    </xdr:to>
    <xdr:cxnSp macro="">
      <xdr:nvCxnSpPr>
        <xdr:cNvPr id="314" name="直線コネクタ 313"/>
        <xdr:cNvCxnSpPr/>
      </xdr:nvCxnSpPr>
      <xdr:spPr>
        <a:xfrm>
          <a:off x="13004800" y="62077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24765</xdr:rowOff>
    </xdr:from>
    <xdr:to>
      <xdr:col>69</xdr:col>
      <xdr:colOff>142875</xdr:colOff>
      <xdr:row>37</xdr:row>
      <xdr:rowOff>126365</xdr:rowOff>
    </xdr:to>
    <xdr:sp macro="" textlink="">
      <xdr:nvSpPr>
        <xdr:cNvPr id="315" name="フローチャート: 判断 314"/>
        <xdr:cNvSpPr/>
      </xdr:nvSpPr>
      <xdr:spPr>
        <a:xfrm>
          <a:off x="13843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111142</xdr:rowOff>
    </xdr:from>
    <xdr:ext cx="762000" cy="259045"/>
    <xdr:sp macro="" textlink="">
      <xdr:nvSpPr>
        <xdr:cNvPr id="316" name="テキスト ボックス 315"/>
        <xdr:cNvSpPr txBox="1"/>
      </xdr:nvSpPr>
      <xdr:spPr>
        <a:xfrm>
          <a:off x="135128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17" name="フローチャート: 判断 316"/>
        <xdr:cNvSpPr/>
      </xdr:nvSpPr>
      <xdr:spPr>
        <a:xfrm>
          <a:off x="12954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99712</xdr:rowOff>
    </xdr:from>
    <xdr:ext cx="762000" cy="259045"/>
    <xdr:sp macro="" textlink="">
      <xdr:nvSpPr>
        <xdr:cNvPr id="318" name="テキスト ボックス 317"/>
        <xdr:cNvSpPr txBox="1"/>
      </xdr:nvSpPr>
      <xdr:spPr>
        <a:xfrm>
          <a:off x="12623800" y="644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36195</xdr:rowOff>
    </xdr:from>
    <xdr:to>
      <xdr:col>82</xdr:col>
      <xdr:colOff>158750</xdr:colOff>
      <xdr:row>35</xdr:row>
      <xdr:rowOff>137795</xdr:rowOff>
    </xdr:to>
    <xdr:sp macro="" textlink="">
      <xdr:nvSpPr>
        <xdr:cNvPr id="324" name="楕円 323"/>
        <xdr:cNvSpPr/>
      </xdr:nvSpPr>
      <xdr:spPr>
        <a:xfrm>
          <a:off x="16459200" y="603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52722</xdr:rowOff>
    </xdr:from>
    <xdr:ext cx="762000" cy="259045"/>
    <xdr:sp macro="" textlink="">
      <xdr:nvSpPr>
        <xdr:cNvPr id="325" name="補助費等該当値テキスト"/>
        <xdr:cNvSpPr txBox="1"/>
      </xdr:nvSpPr>
      <xdr:spPr>
        <a:xfrm>
          <a:off x="16598900" y="588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53340</xdr:rowOff>
    </xdr:from>
    <xdr:to>
      <xdr:col>78</xdr:col>
      <xdr:colOff>120650</xdr:colOff>
      <xdr:row>35</xdr:row>
      <xdr:rowOff>154940</xdr:rowOff>
    </xdr:to>
    <xdr:sp macro="" textlink="">
      <xdr:nvSpPr>
        <xdr:cNvPr id="326" name="楕円 325"/>
        <xdr:cNvSpPr/>
      </xdr:nvSpPr>
      <xdr:spPr>
        <a:xfrm>
          <a:off x="156210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165117</xdr:rowOff>
    </xdr:from>
    <xdr:ext cx="736600" cy="259045"/>
    <xdr:sp macro="" textlink="">
      <xdr:nvSpPr>
        <xdr:cNvPr id="327" name="テキスト ボックス 326"/>
        <xdr:cNvSpPr txBox="1"/>
      </xdr:nvSpPr>
      <xdr:spPr>
        <a:xfrm>
          <a:off x="15290800" y="582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139065</xdr:rowOff>
    </xdr:from>
    <xdr:to>
      <xdr:col>74</xdr:col>
      <xdr:colOff>31750</xdr:colOff>
      <xdr:row>36</xdr:row>
      <xdr:rowOff>69215</xdr:rowOff>
    </xdr:to>
    <xdr:sp macro="" textlink="">
      <xdr:nvSpPr>
        <xdr:cNvPr id="328" name="楕円 327"/>
        <xdr:cNvSpPr/>
      </xdr:nvSpPr>
      <xdr:spPr>
        <a:xfrm>
          <a:off x="147320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79392</xdr:rowOff>
    </xdr:from>
    <xdr:ext cx="762000" cy="259045"/>
    <xdr:sp macro="" textlink="">
      <xdr:nvSpPr>
        <xdr:cNvPr id="329" name="テキスト ボックス 328"/>
        <xdr:cNvSpPr txBox="1"/>
      </xdr:nvSpPr>
      <xdr:spPr>
        <a:xfrm>
          <a:off x="14401800" y="590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161925</xdr:rowOff>
    </xdr:from>
    <xdr:to>
      <xdr:col>69</xdr:col>
      <xdr:colOff>142875</xdr:colOff>
      <xdr:row>36</xdr:row>
      <xdr:rowOff>92075</xdr:rowOff>
    </xdr:to>
    <xdr:sp macro="" textlink="">
      <xdr:nvSpPr>
        <xdr:cNvPr id="330" name="楕円 329"/>
        <xdr:cNvSpPr/>
      </xdr:nvSpPr>
      <xdr:spPr>
        <a:xfrm>
          <a:off x="138430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102252</xdr:rowOff>
    </xdr:from>
    <xdr:ext cx="762000" cy="259045"/>
    <xdr:sp macro="" textlink="">
      <xdr:nvSpPr>
        <xdr:cNvPr id="331" name="テキスト ボックス 330"/>
        <xdr:cNvSpPr txBox="1"/>
      </xdr:nvSpPr>
      <xdr:spPr>
        <a:xfrm>
          <a:off x="13512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2" name="楕円 331"/>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33" name="テキスト ボックス 332"/>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令和３年度は前年度比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．８ポイントの減となっている。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急激な人口増加に伴う道路、学校新設等の都市基盤整備及び合併前に一部事務組合で行ってきた大型事業であるごみ・し尿処理、火葬場、消防施設の整備に係る地方債の元利償還が、平成２７年度までに終了したこと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以降は、計画的な地方債の発行により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類似団体平均より低い水準で推移している。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3" name="直線コネクタ 362"/>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4" name="公債費最小値テキスト"/>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5" name="直線コネクタ 364"/>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6" name="公債費最大値テキスト"/>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7" name="直線コネクタ 366"/>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15422</xdr:rowOff>
    </xdr:from>
    <xdr:to>
      <xdr:col>24</xdr:col>
      <xdr:colOff>25400</xdr:colOff>
      <xdr:row>74</xdr:row>
      <xdr:rowOff>39915</xdr:rowOff>
    </xdr:to>
    <xdr:cxnSp macro="">
      <xdr:nvCxnSpPr>
        <xdr:cNvPr id="368" name="直線コネクタ 367"/>
        <xdr:cNvCxnSpPr/>
      </xdr:nvCxnSpPr>
      <xdr:spPr>
        <a:xfrm flipV="1">
          <a:off x="3987800" y="12531272"/>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31948</xdr:rowOff>
    </xdr:from>
    <xdr:ext cx="762000" cy="259045"/>
    <xdr:sp macro="" textlink="">
      <xdr:nvSpPr>
        <xdr:cNvPr id="369" name="公債費平均値テキスト"/>
        <xdr:cNvSpPr txBox="1"/>
      </xdr:nvSpPr>
      <xdr:spPr>
        <a:xfrm>
          <a:off x="4914900" y="13062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70" name="フローチャート: 判断 369"/>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39915</xdr:rowOff>
    </xdr:from>
    <xdr:to>
      <xdr:col>19</xdr:col>
      <xdr:colOff>187325</xdr:colOff>
      <xdr:row>74</xdr:row>
      <xdr:rowOff>105228</xdr:rowOff>
    </xdr:to>
    <xdr:cxnSp macro="">
      <xdr:nvCxnSpPr>
        <xdr:cNvPr id="371" name="直線コネクタ 370"/>
        <xdr:cNvCxnSpPr/>
      </xdr:nvCxnSpPr>
      <xdr:spPr>
        <a:xfrm flipV="1">
          <a:off x="3098800" y="12727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48986</xdr:rowOff>
    </xdr:from>
    <xdr:to>
      <xdr:col>20</xdr:col>
      <xdr:colOff>38100</xdr:colOff>
      <xdr:row>76</xdr:row>
      <xdr:rowOff>150586</xdr:rowOff>
    </xdr:to>
    <xdr:sp macro="" textlink="">
      <xdr:nvSpPr>
        <xdr:cNvPr id="372" name="フローチャート: 判断 371"/>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135363</xdr:rowOff>
    </xdr:from>
    <xdr:ext cx="736600" cy="259045"/>
    <xdr:sp macro="" textlink="">
      <xdr:nvSpPr>
        <xdr:cNvPr id="373" name="テキスト ボックス 372"/>
        <xdr:cNvSpPr txBox="1"/>
      </xdr:nvSpPr>
      <xdr:spPr>
        <a:xfrm>
          <a:off x="3606800" y="13165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39915</xdr:rowOff>
    </xdr:from>
    <xdr:to>
      <xdr:col>15</xdr:col>
      <xdr:colOff>98425</xdr:colOff>
      <xdr:row>74</xdr:row>
      <xdr:rowOff>105228</xdr:rowOff>
    </xdr:to>
    <xdr:cxnSp macro="">
      <xdr:nvCxnSpPr>
        <xdr:cNvPr id="374" name="直線コネクタ 373"/>
        <xdr:cNvCxnSpPr/>
      </xdr:nvCxnSpPr>
      <xdr:spPr>
        <a:xfrm>
          <a:off x="2209800" y="12727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135363</xdr:rowOff>
    </xdr:from>
    <xdr:ext cx="762000" cy="259045"/>
    <xdr:sp macro="" textlink="">
      <xdr:nvSpPr>
        <xdr:cNvPr id="376" name="テキスト ボックス 375"/>
        <xdr:cNvSpPr txBox="1"/>
      </xdr:nvSpPr>
      <xdr:spPr>
        <a:xfrm>
          <a:off x="2717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124278</xdr:rowOff>
    </xdr:from>
    <xdr:to>
      <xdr:col>11</xdr:col>
      <xdr:colOff>9525</xdr:colOff>
      <xdr:row>74</xdr:row>
      <xdr:rowOff>39915</xdr:rowOff>
    </xdr:to>
    <xdr:cxnSp macro="">
      <xdr:nvCxnSpPr>
        <xdr:cNvPr id="377" name="直線コネクタ 376"/>
        <xdr:cNvCxnSpPr/>
      </xdr:nvCxnSpPr>
      <xdr:spPr>
        <a:xfrm>
          <a:off x="1320800" y="126401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59871</xdr:rowOff>
    </xdr:from>
    <xdr:to>
      <xdr:col>11</xdr:col>
      <xdr:colOff>60325</xdr:colOff>
      <xdr:row>76</xdr:row>
      <xdr:rowOff>161471</xdr:rowOff>
    </xdr:to>
    <xdr:sp macro="" textlink="">
      <xdr:nvSpPr>
        <xdr:cNvPr id="378" name="フローチャート: 判断 377"/>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146248</xdr:rowOff>
    </xdr:from>
    <xdr:ext cx="762000" cy="259045"/>
    <xdr:sp macro="" textlink="">
      <xdr:nvSpPr>
        <xdr:cNvPr id="379" name="テキスト ボックス 378"/>
        <xdr:cNvSpPr txBox="1"/>
      </xdr:nvSpPr>
      <xdr:spPr>
        <a:xfrm>
          <a:off x="1828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80" name="フローチャート: 判断 379"/>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157134</xdr:rowOff>
    </xdr:from>
    <xdr:ext cx="762000" cy="259045"/>
    <xdr:sp macro="" textlink="">
      <xdr:nvSpPr>
        <xdr:cNvPr id="381" name="テキスト ボックス 380"/>
        <xdr:cNvSpPr txBox="1"/>
      </xdr:nvSpPr>
      <xdr:spPr>
        <a:xfrm>
          <a:off x="939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136072</xdr:rowOff>
    </xdr:from>
    <xdr:to>
      <xdr:col>24</xdr:col>
      <xdr:colOff>76200</xdr:colOff>
      <xdr:row>73</xdr:row>
      <xdr:rowOff>66222</xdr:rowOff>
    </xdr:to>
    <xdr:sp macro="" textlink="">
      <xdr:nvSpPr>
        <xdr:cNvPr id="387" name="楕円 386"/>
        <xdr:cNvSpPr/>
      </xdr:nvSpPr>
      <xdr:spPr>
        <a:xfrm>
          <a:off x="4775200" y="1248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44649</xdr:rowOff>
    </xdr:from>
    <xdr:ext cx="762000" cy="259045"/>
    <xdr:sp macro="" textlink="">
      <xdr:nvSpPr>
        <xdr:cNvPr id="388" name="公債費該当値テキスト"/>
        <xdr:cNvSpPr txBox="1"/>
      </xdr:nvSpPr>
      <xdr:spPr>
        <a:xfrm>
          <a:off x="4914900" y="1238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160565</xdr:rowOff>
    </xdr:from>
    <xdr:to>
      <xdr:col>20</xdr:col>
      <xdr:colOff>38100</xdr:colOff>
      <xdr:row>74</xdr:row>
      <xdr:rowOff>90715</xdr:rowOff>
    </xdr:to>
    <xdr:sp macro="" textlink="">
      <xdr:nvSpPr>
        <xdr:cNvPr id="389" name="楕円 388"/>
        <xdr:cNvSpPr/>
      </xdr:nvSpPr>
      <xdr:spPr>
        <a:xfrm>
          <a:off x="3937000" y="126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100892</xdr:rowOff>
    </xdr:from>
    <xdr:ext cx="736600" cy="259045"/>
    <xdr:sp macro="" textlink="">
      <xdr:nvSpPr>
        <xdr:cNvPr id="390" name="テキスト ボックス 389"/>
        <xdr:cNvSpPr txBox="1"/>
      </xdr:nvSpPr>
      <xdr:spPr>
        <a:xfrm>
          <a:off x="3606800" y="1244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54428</xdr:rowOff>
    </xdr:from>
    <xdr:to>
      <xdr:col>15</xdr:col>
      <xdr:colOff>149225</xdr:colOff>
      <xdr:row>74</xdr:row>
      <xdr:rowOff>156028</xdr:rowOff>
    </xdr:to>
    <xdr:sp macro="" textlink="">
      <xdr:nvSpPr>
        <xdr:cNvPr id="391" name="楕円 390"/>
        <xdr:cNvSpPr/>
      </xdr:nvSpPr>
      <xdr:spPr>
        <a:xfrm>
          <a:off x="3048000" y="127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166205</xdr:rowOff>
    </xdr:from>
    <xdr:ext cx="762000" cy="259045"/>
    <xdr:sp macro="" textlink="">
      <xdr:nvSpPr>
        <xdr:cNvPr id="392" name="テキスト ボックス 391"/>
        <xdr:cNvSpPr txBox="1"/>
      </xdr:nvSpPr>
      <xdr:spPr>
        <a:xfrm>
          <a:off x="2717800" y="1251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160565</xdr:rowOff>
    </xdr:from>
    <xdr:to>
      <xdr:col>11</xdr:col>
      <xdr:colOff>60325</xdr:colOff>
      <xdr:row>74</xdr:row>
      <xdr:rowOff>90715</xdr:rowOff>
    </xdr:to>
    <xdr:sp macro="" textlink="">
      <xdr:nvSpPr>
        <xdr:cNvPr id="393" name="楕円 392"/>
        <xdr:cNvSpPr/>
      </xdr:nvSpPr>
      <xdr:spPr>
        <a:xfrm>
          <a:off x="2159000" y="126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100892</xdr:rowOff>
    </xdr:from>
    <xdr:ext cx="762000" cy="259045"/>
    <xdr:sp macro="" textlink="">
      <xdr:nvSpPr>
        <xdr:cNvPr id="394" name="テキスト ボックス 393"/>
        <xdr:cNvSpPr txBox="1"/>
      </xdr:nvSpPr>
      <xdr:spPr>
        <a:xfrm>
          <a:off x="1828800" y="1244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73478</xdr:rowOff>
    </xdr:from>
    <xdr:to>
      <xdr:col>6</xdr:col>
      <xdr:colOff>171450</xdr:colOff>
      <xdr:row>74</xdr:row>
      <xdr:rowOff>3628</xdr:rowOff>
    </xdr:to>
    <xdr:sp macro="" textlink="">
      <xdr:nvSpPr>
        <xdr:cNvPr id="395" name="楕円 394"/>
        <xdr:cNvSpPr/>
      </xdr:nvSpPr>
      <xdr:spPr>
        <a:xfrm>
          <a:off x="1270000" y="125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13805</xdr:rowOff>
    </xdr:from>
    <xdr:ext cx="762000" cy="259045"/>
    <xdr:sp macro="" textlink="">
      <xdr:nvSpPr>
        <xdr:cNvPr id="396" name="テキスト ボックス 395"/>
        <xdr:cNvSpPr txBox="1"/>
      </xdr:nvSpPr>
      <xdr:spPr>
        <a:xfrm>
          <a:off x="939800" y="1235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令和３年度は前年度比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下回ることとなった。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扶助費と物件費が類似団体平均よりも高い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一方で、人件費などその他の経費の抑制が図られているからである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4" name="直線コネクタ 423"/>
        <xdr:cNvCxnSpPr/>
      </xdr:nvCxnSpPr>
      <xdr:spPr>
        <a:xfrm flipV="1">
          <a:off x="16510000" y="12700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5" name="公債費以外最小値テキスト"/>
        <xdr:cNvSpPr txBox="1"/>
      </xdr:nvSpPr>
      <xdr:spPr>
        <a:xfrm>
          <a:off x="16598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6" name="直線コネクタ 425"/>
        <xdr:cNvCxnSpPr/>
      </xdr:nvCxnSpPr>
      <xdr:spPr>
        <a:xfrm>
          <a:off x="16421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7"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8" name="直線コネクタ 427"/>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157480</xdr:rowOff>
    </xdr:from>
    <xdr:to>
      <xdr:col>82</xdr:col>
      <xdr:colOff>107950</xdr:colOff>
      <xdr:row>79</xdr:row>
      <xdr:rowOff>123189</xdr:rowOff>
    </xdr:to>
    <xdr:cxnSp macro="">
      <xdr:nvCxnSpPr>
        <xdr:cNvPr id="429" name="直線コネクタ 428"/>
        <xdr:cNvCxnSpPr/>
      </xdr:nvCxnSpPr>
      <xdr:spPr>
        <a:xfrm flipV="1">
          <a:off x="15671800" y="13187680"/>
          <a:ext cx="838200" cy="48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13988</xdr:rowOff>
    </xdr:from>
    <xdr:ext cx="762000" cy="259045"/>
    <xdr:sp macro="" textlink="">
      <xdr:nvSpPr>
        <xdr:cNvPr id="430" name="公債費以外平均値テキスト"/>
        <xdr:cNvSpPr txBox="1"/>
      </xdr:nvSpPr>
      <xdr:spPr>
        <a:xfrm>
          <a:off x="16598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31" name="フローチャート: 判断 430"/>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85089</xdr:rowOff>
    </xdr:from>
    <xdr:to>
      <xdr:col>78</xdr:col>
      <xdr:colOff>69850</xdr:colOff>
      <xdr:row>79</xdr:row>
      <xdr:rowOff>123189</xdr:rowOff>
    </xdr:to>
    <xdr:cxnSp macro="">
      <xdr:nvCxnSpPr>
        <xdr:cNvPr id="432" name="直線コネクタ 431"/>
        <xdr:cNvCxnSpPr/>
      </xdr:nvCxnSpPr>
      <xdr:spPr>
        <a:xfrm>
          <a:off x="14782800" y="136296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3" name="フローチャート: 判断 432"/>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85107</xdr:rowOff>
    </xdr:from>
    <xdr:ext cx="736600" cy="259045"/>
    <xdr:sp macro="" textlink="">
      <xdr:nvSpPr>
        <xdr:cNvPr id="434" name="テキスト ボックス 433"/>
        <xdr:cNvSpPr txBox="1"/>
      </xdr:nvSpPr>
      <xdr:spPr>
        <a:xfrm>
          <a:off x="15290800" y="1328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85089</xdr:rowOff>
    </xdr:from>
    <xdr:to>
      <xdr:col>73</xdr:col>
      <xdr:colOff>180975</xdr:colOff>
      <xdr:row>79</xdr:row>
      <xdr:rowOff>92711</xdr:rowOff>
    </xdr:to>
    <xdr:cxnSp macro="">
      <xdr:nvCxnSpPr>
        <xdr:cNvPr id="435" name="直線コネクタ 434"/>
        <xdr:cNvCxnSpPr/>
      </xdr:nvCxnSpPr>
      <xdr:spPr>
        <a:xfrm flipV="1">
          <a:off x="13893800" y="136296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macro="" textlink="">
      <xdr:nvSpPr>
        <xdr:cNvPr id="436" name="フローチャート: 判断 435"/>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138447</xdr:rowOff>
    </xdr:from>
    <xdr:ext cx="762000" cy="259045"/>
    <xdr:sp macro="" textlink="">
      <xdr:nvSpPr>
        <xdr:cNvPr id="437" name="テキスト ボックス 436"/>
        <xdr:cNvSpPr txBox="1"/>
      </xdr:nvSpPr>
      <xdr:spPr>
        <a:xfrm>
          <a:off x="14401800" y="1334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24130</xdr:rowOff>
    </xdr:from>
    <xdr:to>
      <xdr:col>69</xdr:col>
      <xdr:colOff>92075</xdr:colOff>
      <xdr:row>79</xdr:row>
      <xdr:rowOff>92711</xdr:rowOff>
    </xdr:to>
    <xdr:cxnSp macro="">
      <xdr:nvCxnSpPr>
        <xdr:cNvPr id="438" name="直線コネクタ 437"/>
        <xdr:cNvCxnSpPr/>
      </xdr:nvCxnSpPr>
      <xdr:spPr>
        <a:xfrm>
          <a:off x="13004800" y="135686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39" name="フローチャート: 判断 438"/>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85107</xdr:rowOff>
    </xdr:from>
    <xdr:ext cx="762000" cy="259045"/>
    <xdr:sp macro="" textlink="">
      <xdr:nvSpPr>
        <xdr:cNvPr id="440" name="テキスト ボックス 439"/>
        <xdr:cNvSpPr txBox="1"/>
      </xdr:nvSpPr>
      <xdr:spPr>
        <a:xfrm>
          <a:off x="13512800" y="132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1" name="フローチャート: 判断 440"/>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24147</xdr:rowOff>
    </xdr:from>
    <xdr:ext cx="762000" cy="259045"/>
    <xdr:sp macro="" textlink="">
      <xdr:nvSpPr>
        <xdr:cNvPr id="442" name="テキスト ボックス 441"/>
        <xdr:cNvSpPr txBox="1"/>
      </xdr:nvSpPr>
      <xdr:spPr>
        <a:xfrm>
          <a:off x="12623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48" name="楕円 447"/>
        <xdr:cNvSpPr/>
      </xdr:nvSpPr>
      <xdr:spPr>
        <a:xfrm>
          <a:off x="16459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123207</xdr:rowOff>
    </xdr:from>
    <xdr:ext cx="762000" cy="259045"/>
    <xdr:sp macro="" textlink="">
      <xdr:nvSpPr>
        <xdr:cNvPr id="449" name="公債費以外該当値テキスト"/>
        <xdr:cNvSpPr txBox="1"/>
      </xdr:nvSpPr>
      <xdr:spPr>
        <a:xfrm>
          <a:off x="16598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72389</xdr:rowOff>
    </xdr:from>
    <xdr:to>
      <xdr:col>78</xdr:col>
      <xdr:colOff>120650</xdr:colOff>
      <xdr:row>80</xdr:row>
      <xdr:rowOff>2539</xdr:rowOff>
    </xdr:to>
    <xdr:sp macro="" textlink="">
      <xdr:nvSpPr>
        <xdr:cNvPr id="450" name="楕円 449"/>
        <xdr:cNvSpPr/>
      </xdr:nvSpPr>
      <xdr:spPr>
        <a:xfrm>
          <a:off x="15621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158766</xdr:rowOff>
    </xdr:from>
    <xdr:ext cx="736600" cy="259045"/>
    <xdr:sp macro="" textlink="">
      <xdr:nvSpPr>
        <xdr:cNvPr id="451" name="テキスト ボックス 450"/>
        <xdr:cNvSpPr txBox="1"/>
      </xdr:nvSpPr>
      <xdr:spPr>
        <a:xfrm>
          <a:off x="15290800" y="13703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34289</xdr:rowOff>
    </xdr:from>
    <xdr:to>
      <xdr:col>74</xdr:col>
      <xdr:colOff>31750</xdr:colOff>
      <xdr:row>79</xdr:row>
      <xdr:rowOff>135889</xdr:rowOff>
    </xdr:to>
    <xdr:sp macro="" textlink="">
      <xdr:nvSpPr>
        <xdr:cNvPr id="452" name="楕円 451"/>
        <xdr:cNvSpPr/>
      </xdr:nvSpPr>
      <xdr:spPr>
        <a:xfrm>
          <a:off x="14732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120666</xdr:rowOff>
    </xdr:from>
    <xdr:ext cx="762000" cy="259045"/>
    <xdr:sp macro="" textlink="">
      <xdr:nvSpPr>
        <xdr:cNvPr id="453" name="テキスト ボックス 452"/>
        <xdr:cNvSpPr txBox="1"/>
      </xdr:nvSpPr>
      <xdr:spPr>
        <a:xfrm>
          <a:off x="14401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41911</xdr:rowOff>
    </xdr:from>
    <xdr:to>
      <xdr:col>69</xdr:col>
      <xdr:colOff>142875</xdr:colOff>
      <xdr:row>79</xdr:row>
      <xdr:rowOff>143511</xdr:rowOff>
    </xdr:to>
    <xdr:sp macro="" textlink="">
      <xdr:nvSpPr>
        <xdr:cNvPr id="454" name="楕円 453"/>
        <xdr:cNvSpPr/>
      </xdr:nvSpPr>
      <xdr:spPr>
        <a:xfrm>
          <a:off x="13843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128288</xdr:rowOff>
    </xdr:from>
    <xdr:ext cx="762000" cy="259045"/>
    <xdr:sp macro="" textlink="">
      <xdr:nvSpPr>
        <xdr:cNvPr id="455" name="テキスト ボックス 454"/>
        <xdr:cNvSpPr txBox="1"/>
      </xdr:nvSpPr>
      <xdr:spPr>
        <a:xfrm>
          <a:off x="13512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144780</xdr:rowOff>
    </xdr:from>
    <xdr:to>
      <xdr:col>65</xdr:col>
      <xdr:colOff>53975</xdr:colOff>
      <xdr:row>79</xdr:row>
      <xdr:rowOff>74930</xdr:rowOff>
    </xdr:to>
    <xdr:sp macro="" textlink="">
      <xdr:nvSpPr>
        <xdr:cNvPr id="456" name="楕円 455"/>
        <xdr:cNvSpPr/>
      </xdr:nvSpPr>
      <xdr:spPr>
        <a:xfrm>
          <a:off x="12954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59707</xdr:rowOff>
    </xdr:from>
    <xdr:ext cx="762000" cy="259045"/>
    <xdr:sp macro="" textlink="">
      <xdr:nvSpPr>
        <xdr:cNvPr id="457" name="テキスト ボックス 456"/>
        <xdr:cNvSpPr txBox="1"/>
      </xdr:nvSpPr>
      <xdr:spPr>
        <a:xfrm>
          <a:off x="12623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福岡県糸島市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7080</xdr:rowOff>
    </xdr:from>
    <xdr:ext cx="762000" cy="259045"/>
    <xdr:sp macro="" textlink="">
      <xdr:nvSpPr>
        <xdr:cNvPr id="50" name="人口1人当たり決算額の推移最小値テキスト130"/>
        <xdr:cNvSpPr txBox="1"/>
      </xdr:nvSpPr>
      <xdr:spPr>
        <a:xfrm>
          <a:off x="5740400" y="34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161509</xdr:rowOff>
    </xdr:from>
    <xdr:to>
      <xdr:col>29</xdr:col>
      <xdr:colOff>127000</xdr:colOff>
      <xdr:row>19</xdr:row>
      <xdr:rowOff>168353</xdr:rowOff>
    </xdr:to>
    <xdr:cxnSp macro="">
      <xdr:nvCxnSpPr>
        <xdr:cNvPr id="54" name="直線コネクタ 53"/>
        <xdr:cNvCxnSpPr/>
      </xdr:nvCxnSpPr>
      <xdr:spPr bwMode="auto">
        <a:xfrm>
          <a:off x="5003800" y="3466684"/>
          <a:ext cx="647700" cy="6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67329</xdr:rowOff>
    </xdr:from>
    <xdr:ext cx="762000" cy="259045"/>
    <xdr:sp macro="" textlink="">
      <xdr:nvSpPr>
        <xdr:cNvPr id="55" name="人口1人当たり決算額の推移平均値テキスト130"/>
        <xdr:cNvSpPr txBox="1"/>
      </xdr:nvSpPr>
      <xdr:spPr>
        <a:xfrm>
          <a:off x="5740400" y="268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161509</xdr:rowOff>
    </xdr:from>
    <xdr:to>
      <xdr:col>26</xdr:col>
      <xdr:colOff>50800</xdr:colOff>
      <xdr:row>19</xdr:row>
      <xdr:rowOff>167853</xdr:rowOff>
    </xdr:to>
    <xdr:cxnSp macro="">
      <xdr:nvCxnSpPr>
        <xdr:cNvPr id="57" name="直線コネクタ 56"/>
        <xdr:cNvCxnSpPr/>
      </xdr:nvCxnSpPr>
      <xdr:spPr bwMode="auto">
        <a:xfrm flipV="1">
          <a:off x="4305300" y="3466684"/>
          <a:ext cx="698500" cy="6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147299</xdr:rowOff>
    </xdr:from>
    <xdr:to>
      <xdr:col>26</xdr:col>
      <xdr:colOff>101600</xdr:colOff>
      <xdr:row>17</xdr:row>
      <xdr:rowOff>77449</xdr:rowOff>
    </xdr:to>
    <xdr:sp macro="" textlink="">
      <xdr:nvSpPr>
        <xdr:cNvPr id="58" name="フローチャート: 判断 57"/>
        <xdr:cNvSpPr/>
      </xdr:nvSpPr>
      <xdr:spPr bwMode="auto">
        <a:xfrm>
          <a:off x="49530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87626</xdr:rowOff>
    </xdr:from>
    <xdr:ext cx="736600" cy="259045"/>
    <xdr:sp macro="" textlink="">
      <xdr:nvSpPr>
        <xdr:cNvPr id="59" name="テキスト ボックス 58"/>
        <xdr:cNvSpPr txBox="1"/>
      </xdr:nvSpPr>
      <xdr:spPr>
        <a:xfrm>
          <a:off x="4622800" y="270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159552</xdr:rowOff>
    </xdr:from>
    <xdr:to>
      <xdr:col>22</xdr:col>
      <xdr:colOff>114300</xdr:colOff>
      <xdr:row>19</xdr:row>
      <xdr:rowOff>167853</xdr:rowOff>
    </xdr:to>
    <xdr:cxnSp macro="">
      <xdr:nvCxnSpPr>
        <xdr:cNvPr id="60" name="直線コネクタ 59"/>
        <xdr:cNvCxnSpPr/>
      </xdr:nvCxnSpPr>
      <xdr:spPr bwMode="auto">
        <a:xfrm>
          <a:off x="3606800" y="3464727"/>
          <a:ext cx="698500" cy="8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9725</xdr:rowOff>
    </xdr:from>
    <xdr:to>
      <xdr:col>22</xdr:col>
      <xdr:colOff>165100</xdr:colOff>
      <xdr:row>17</xdr:row>
      <xdr:rowOff>111325</xdr:rowOff>
    </xdr:to>
    <xdr:sp macro="" textlink="">
      <xdr:nvSpPr>
        <xdr:cNvPr id="61" name="フローチャート: 判断 60"/>
        <xdr:cNvSpPr/>
      </xdr:nvSpPr>
      <xdr:spPr bwMode="auto">
        <a:xfrm>
          <a:off x="42545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121502</xdr:rowOff>
    </xdr:from>
    <xdr:ext cx="762000" cy="259045"/>
    <xdr:sp macro="" textlink="">
      <xdr:nvSpPr>
        <xdr:cNvPr id="62" name="テキスト ボックス 61"/>
        <xdr:cNvSpPr txBox="1"/>
      </xdr:nvSpPr>
      <xdr:spPr>
        <a:xfrm>
          <a:off x="3924300" y="274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159552</xdr:rowOff>
    </xdr:from>
    <xdr:to>
      <xdr:col>18</xdr:col>
      <xdr:colOff>177800</xdr:colOff>
      <xdr:row>19</xdr:row>
      <xdr:rowOff>160795</xdr:rowOff>
    </xdr:to>
    <xdr:cxnSp macro="">
      <xdr:nvCxnSpPr>
        <xdr:cNvPr id="63" name="直線コネクタ 62"/>
        <xdr:cNvCxnSpPr/>
      </xdr:nvCxnSpPr>
      <xdr:spPr bwMode="auto">
        <a:xfrm flipV="1">
          <a:off x="2908300" y="3464727"/>
          <a:ext cx="698500" cy="1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25956</xdr:rowOff>
    </xdr:from>
    <xdr:to>
      <xdr:col>19</xdr:col>
      <xdr:colOff>38100</xdr:colOff>
      <xdr:row>17</xdr:row>
      <xdr:rowOff>127556</xdr:rowOff>
    </xdr:to>
    <xdr:sp macro="" textlink="">
      <xdr:nvSpPr>
        <xdr:cNvPr id="64" name="フローチャート: 判断 63"/>
        <xdr:cNvSpPr/>
      </xdr:nvSpPr>
      <xdr:spPr bwMode="auto">
        <a:xfrm>
          <a:off x="35560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137733</xdr:rowOff>
    </xdr:from>
    <xdr:ext cx="762000" cy="259045"/>
    <xdr:sp macro="" textlink="">
      <xdr:nvSpPr>
        <xdr:cNvPr id="65" name="テキスト ボックス 64"/>
        <xdr:cNvSpPr txBox="1"/>
      </xdr:nvSpPr>
      <xdr:spPr>
        <a:xfrm>
          <a:off x="32258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25298</xdr:rowOff>
    </xdr:from>
    <xdr:to>
      <xdr:col>15</xdr:col>
      <xdr:colOff>101600</xdr:colOff>
      <xdr:row>17</xdr:row>
      <xdr:rowOff>126898</xdr:rowOff>
    </xdr:to>
    <xdr:sp macro="" textlink="">
      <xdr:nvSpPr>
        <xdr:cNvPr id="66" name="フローチャート: 判断 65"/>
        <xdr:cNvSpPr/>
      </xdr:nvSpPr>
      <xdr:spPr bwMode="auto">
        <a:xfrm>
          <a:off x="28575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137075</xdr:rowOff>
    </xdr:from>
    <xdr:ext cx="762000" cy="259045"/>
    <xdr:sp macro="" textlink="">
      <xdr:nvSpPr>
        <xdr:cNvPr id="67" name="テキスト ボックス 66"/>
        <xdr:cNvSpPr txBox="1"/>
      </xdr:nvSpPr>
      <xdr:spPr>
        <a:xfrm>
          <a:off x="25273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117553</xdr:rowOff>
    </xdr:from>
    <xdr:to>
      <xdr:col>29</xdr:col>
      <xdr:colOff>177800</xdr:colOff>
      <xdr:row>20</xdr:row>
      <xdr:rowOff>47703</xdr:rowOff>
    </xdr:to>
    <xdr:sp macro="" textlink="">
      <xdr:nvSpPr>
        <xdr:cNvPr id="73" name="楕円 72"/>
        <xdr:cNvSpPr/>
      </xdr:nvSpPr>
      <xdr:spPr bwMode="auto">
        <a:xfrm>
          <a:off x="5600700" y="3422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26130</xdr:rowOff>
    </xdr:from>
    <xdr:ext cx="762000" cy="259045"/>
    <xdr:sp macro="" textlink="">
      <xdr:nvSpPr>
        <xdr:cNvPr id="74" name="人口1人当たり決算額の推移該当値テキスト130"/>
        <xdr:cNvSpPr txBox="1"/>
      </xdr:nvSpPr>
      <xdr:spPr>
        <a:xfrm>
          <a:off x="5740400" y="333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110709</xdr:rowOff>
    </xdr:from>
    <xdr:to>
      <xdr:col>26</xdr:col>
      <xdr:colOff>101600</xdr:colOff>
      <xdr:row>20</xdr:row>
      <xdr:rowOff>40859</xdr:rowOff>
    </xdr:to>
    <xdr:sp macro="" textlink="">
      <xdr:nvSpPr>
        <xdr:cNvPr id="75" name="楕円 74"/>
        <xdr:cNvSpPr/>
      </xdr:nvSpPr>
      <xdr:spPr bwMode="auto">
        <a:xfrm>
          <a:off x="4953000" y="3415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25636</xdr:rowOff>
    </xdr:from>
    <xdr:ext cx="736600" cy="259045"/>
    <xdr:sp macro="" textlink="">
      <xdr:nvSpPr>
        <xdr:cNvPr id="76" name="テキスト ボックス 75"/>
        <xdr:cNvSpPr txBox="1"/>
      </xdr:nvSpPr>
      <xdr:spPr>
        <a:xfrm>
          <a:off x="4622800" y="3502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117053</xdr:rowOff>
    </xdr:from>
    <xdr:to>
      <xdr:col>22</xdr:col>
      <xdr:colOff>165100</xdr:colOff>
      <xdr:row>20</xdr:row>
      <xdr:rowOff>47203</xdr:rowOff>
    </xdr:to>
    <xdr:sp macro="" textlink="">
      <xdr:nvSpPr>
        <xdr:cNvPr id="77" name="楕円 76"/>
        <xdr:cNvSpPr/>
      </xdr:nvSpPr>
      <xdr:spPr bwMode="auto">
        <a:xfrm>
          <a:off x="4254500" y="3422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31980</xdr:rowOff>
    </xdr:from>
    <xdr:ext cx="762000" cy="259045"/>
    <xdr:sp macro="" textlink="">
      <xdr:nvSpPr>
        <xdr:cNvPr id="78" name="テキスト ボックス 77"/>
        <xdr:cNvSpPr txBox="1"/>
      </xdr:nvSpPr>
      <xdr:spPr>
        <a:xfrm>
          <a:off x="3924300" y="350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108752</xdr:rowOff>
    </xdr:from>
    <xdr:to>
      <xdr:col>19</xdr:col>
      <xdr:colOff>38100</xdr:colOff>
      <xdr:row>20</xdr:row>
      <xdr:rowOff>38902</xdr:rowOff>
    </xdr:to>
    <xdr:sp macro="" textlink="">
      <xdr:nvSpPr>
        <xdr:cNvPr id="79" name="楕円 78"/>
        <xdr:cNvSpPr/>
      </xdr:nvSpPr>
      <xdr:spPr bwMode="auto">
        <a:xfrm>
          <a:off x="3556000" y="3413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23679</xdr:rowOff>
    </xdr:from>
    <xdr:ext cx="762000" cy="259045"/>
    <xdr:sp macro="" textlink="">
      <xdr:nvSpPr>
        <xdr:cNvPr id="80" name="テキスト ボックス 79"/>
        <xdr:cNvSpPr txBox="1"/>
      </xdr:nvSpPr>
      <xdr:spPr>
        <a:xfrm>
          <a:off x="3225800" y="350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109995</xdr:rowOff>
    </xdr:from>
    <xdr:to>
      <xdr:col>15</xdr:col>
      <xdr:colOff>101600</xdr:colOff>
      <xdr:row>20</xdr:row>
      <xdr:rowOff>40145</xdr:rowOff>
    </xdr:to>
    <xdr:sp macro="" textlink="">
      <xdr:nvSpPr>
        <xdr:cNvPr id="81" name="楕円 80"/>
        <xdr:cNvSpPr/>
      </xdr:nvSpPr>
      <xdr:spPr bwMode="auto">
        <a:xfrm>
          <a:off x="2857500" y="3415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24922</xdr:rowOff>
    </xdr:from>
    <xdr:ext cx="762000" cy="259045"/>
    <xdr:sp macro="" textlink="">
      <xdr:nvSpPr>
        <xdr:cNvPr id="82" name="テキスト ボックス 81"/>
        <xdr:cNvSpPr txBox="1"/>
      </xdr:nvSpPr>
      <xdr:spPr>
        <a:xfrm>
          <a:off x="2527300" y="350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xdr:cNvCxnSpPr/>
      </xdr:nvCxnSpPr>
      <xdr:spPr bwMode="auto">
        <a:xfrm flipV="1">
          <a:off x="5651500" y="60707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xdr:cNvSpPr txBox="1"/>
      </xdr:nvSpPr>
      <xdr:spPr>
        <a:xfrm>
          <a:off x="5740400" y="754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xdr:cNvCxnSpPr/>
      </xdr:nvCxnSpPr>
      <xdr:spPr bwMode="auto">
        <a:xfrm>
          <a:off x="5562600" y="7568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xdr:cNvSpPr txBox="1"/>
      </xdr:nvSpPr>
      <xdr:spPr>
        <a:xfrm>
          <a:off x="5740400" y="5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xdr:cNvCxnSpPr/>
      </xdr:nvCxnSpPr>
      <xdr:spPr bwMode="auto">
        <a:xfrm>
          <a:off x="5562600" y="6070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116256</xdr:rowOff>
    </xdr:from>
    <xdr:to>
      <xdr:col>29</xdr:col>
      <xdr:colOff>127000</xdr:colOff>
      <xdr:row>37</xdr:row>
      <xdr:rowOff>120273</xdr:rowOff>
    </xdr:to>
    <xdr:cxnSp macro="">
      <xdr:nvCxnSpPr>
        <xdr:cNvPr id="118" name="直線コネクタ 117"/>
        <xdr:cNvCxnSpPr/>
      </xdr:nvCxnSpPr>
      <xdr:spPr bwMode="auto">
        <a:xfrm flipV="1">
          <a:off x="5003800" y="7240956"/>
          <a:ext cx="647700" cy="4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110133</xdr:rowOff>
    </xdr:from>
    <xdr:ext cx="762000" cy="259045"/>
    <xdr:sp macro="" textlink="">
      <xdr:nvSpPr>
        <xdr:cNvPr id="119" name="人口1人当たり決算額の推移平均値テキスト445"/>
        <xdr:cNvSpPr txBox="1"/>
      </xdr:nvSpPr>
      <xdr:spPr>
        <a:xfrm>
          <a:off x="5740400" y="6720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xdr:cNvSpPr/>
      </xdr:nvSpPr>
      <xdr:spPr bwMode="auto">
        <a:xfrm>
          <a:off x="56007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61392</xdr:rowOff>
    </xdr:from>
    <xdr:to>
      <xdr:col>26</xdr:col>
      <xdr:colOff>50800</xdr:colOff>
      <xdr:row>37</xdr:row>
      <xdr:rowOff>120273</xdr:rowOff>
    </xdr:to>
    <xdr:cxnSp macro="">
      <xdr:nvCxnSpPr>
        <xdr:cNvPr id="121" name="直線コネクタ 120"/>
        <xdr:cNvCxnSpPr/>
      </xdr:nvCxnSpPr>
      <xdr:spPr bwMode="auto">
        <a:xfrm>
          <a:off x="4305300" y="7186092"/>
          <a:ext cx="698500" cy="58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35085</xdr:rowOff>
    </xdr:from>
    <xdr:to>
      <xdr:col>26</xdr:col>
      <xdr:colOff>101600</xdr:colOff>
      <xdr:row>36</xdr:row>
      <xdr:rowOff>136685</xdr:rowOff>
    </xdr:to>
    <xdr:sp macro="" textlink="">
      <xdr:nvSpPr>
        <xdr:cNvPr id="122" name="フローチャート: 判断 121"/>
        <xdr:cNvSpPr/>
      </xdr:nvSpPr>
      <xdr:spPr bwMode="auto">
        <a:xfrm>
          <a:off x="49530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146862</xdr:rowOff>
    </xdr:from>
    <xdr:ext cx="736600" cy="259045"/>
    <xdr:sp macro="" textlink="">
      <xdr:nvSpPr>
        <xdr:cNvPr id="123" name="テキスト ボックス 122"/>
        <xdr:cNvSpPr txBox="1"/>
      </xdr:nvSpPr>
      <xdr:spPr>
        <a:xfrm>
          <a:off x="4622800" y="675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61392</xdr:rowOff>
    </xdr:from>
    <xdr:to>
      <xdr:col>22</xdr:col>
      <xdr:colOff>114300</xdr:colOff>
      <xdr:row>37</xdr:row>
      <xdr:rowOff>132584</xdr:rowOff>
    </xdr:to>
    <xdr:cxnSp macro="">
      <xdr:nvCxnSpPr>
        <xdr:cNvPr id="124" name="直線コネクタ 123"/>
        <xdr:cNvCxnSpPr/>
      </xdr:nvCxnSpPr>
      <xdr:spPr bwMode="auto">
        <a:xfrm flipV="1">
          <a:off x="3606800" y="7186092"/>
          <a:ext cx="698500" cy="71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29794</xdr:rowOff>
    </xdr:from>
    <xdr:to>
      <xdr:col>22</xdr:col>
      <xdr:colOff>165100</xdr:colOff>
      <xdr:row>36</xdr:row>
      <xdr:rowOff>131394</xdr:rowOff>
    </xdr:to>
    <xdr:sp macro="" textlink="">
      <xdr:nvSpPr>
        <xdr:cNvPr id="125" name="フローチャート: 判断 124"/>
        <xdr:cNvSpPr/>
      </xdr:nvSpPr>
      <xdr:spPr bwMode="auto">
        <a:xfrm>
          <a:off x="42545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141571</xdr:rowOff>
    </xdr:from>
    <xdr:ext cx="762000" cy="259045"/>
    <xdr:sp macro="" textlink="">
      <xdr:nvSpPr>
        <xdr:cNvPr id="126" name="テキスト ボックス 125"/>
        <xdr:cNvSpPr txBox="1"/>
      </xdr:nvSpPr>
      <xdr:spPr>
        <a:xfrm>
          <a:off x="3924300" y="67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132584</xdr:rowOff>
    </xdr:from>
    <xdr:to>
      <xdr:col>18</xdr:col>
      <xdr:colOff>177800</xdr:colOff>
      <xdr:row>37</xdr:row>
      <xdr:rowOff>162270</xdr:rowOff>
    </xdr:to>
    <xdr:cxnSp macro="">
      <xdr:nvCxnSpPr>
        <xdr:cNvPr id="127" name="直線コネクタ 126"/>
        <xdr:cNvCxnSpPr/>
      </xdr:nvCxnSpPr>
      <xdr:spPr bwMode="auto">
        <a:xfrm flipV="1">
          <a:off x="2908300" y="7257284"/>
          <a:ext cx="698500" cy="29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44033</xdr:rowOff>
    </xdr:from>
    <xdr:to>
      <xdr:col>19</xdr:col>
      <xdr:colOff>38100</xdr:colOff>
      <xdr:row>36</xdr:row>
      <xdr:rowOff>145633</xdr:rowOff>
    </xdr:to>
    <xdr:sp macro="" textlink="">
      <xdr:nvSpPr>
        <xdr:cNvPr id="128" name="フローチャート: 判断 127"/>
        <xdr:cNvSpPr/>
      </xdr:nvSpPr>
      <xdr:spPr bwMode="auto">
        <a:xfrm>
          <a:off x="35560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155810</xdr:rowOff>
    </xdr:from>
    <xdr:ext cx="762000" cy="259045"/>
    <xdr:sp macro="" textlink="">
      <xdr:nvSpPr>
        <xdr:cNvPr id="129" name="テキスト ボックス 128"/>
        <xdr:cNvSpPr txBox="1"/>
      </xdr:nvSpPr>
      <xdr:spPr>
        <a:xfrm>
          <a:off x="32258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9743</xdr:rowOff>
    </xdr:from>
    <xdr:to>
      <xdr:col>15</xdr:col>
      <xdr:colOff>101600</xdr:colOff>
      <xdr:row>36</xdr:row>
      <xdr:rowOff>111343</xdr:rowOff>
    </xdr:to>
    <xdr:sp macro="" textlink="">
      <xdr:nvSpPr>
        <xdr:cNvPr id="130" name="フローチャート: 判断 129"/>
        <xdr:cNvSpPr/>
      </xdr:nvSpPr>
      <xdr:spPr bwMode="auto">
        <a:xfrm>
          <a:off x="28575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121520</xdr:rowOff>
    </xdr:from>
    <xdr:ext cx="762000" cy="259045"/>
    <xdr:sp macro="" textlink="">
      <xdr:nvSpPr>
        <xdr:cNvPr id="131" name="テキスト ボックス 130"/>
        <xdr:cNvSpPr txBox="1"/>
      </xdr:nvSpPr>
      <xdr:spPr>
        <a:xfrm>
          <a:off x="25273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65456</xdr:rowOff>
    </xdr:from>
    <xdr:to>
      <xdr:col>29</xdr:col>
      <xdr:colOff>177800</xdr:colOff>
      <xdr:row>37</xdr:row>
      <xdr:rowOff>167056</xdr:rowOff>
    </xdr:to>
    <xdr:sp macro="" textlink="">
      <xdr:nvSpPr>
        <xdr:cNvPr id="137" name="楕円 136"/>
        <xdr:cNvSpPr/>
      </xdr:nvSpPr>
      <xdr:spPr bwMode="auto">
        <a:xfrm>
          <a:off x="5600700" y="7190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37533</xdr:rowOff>
    </xdr:from>
    <xdr:ext cx="762000" cy="259045"/>
    <xdr:sp macro="" textlink="">
      <xdr:nvSpPr>
        <xdr:cNvPr id="138" name="人口1人当たり決算額の推移該当値テキスト445"/>
        <xdr:cNvSpPr txBox="1"/>
      </xdr:nvSpPr>
      <xdr:spPr>
        <a:xfrm>
          <a:off x="5740400" y="71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69473</xdr:rowOff>
    </xdr:from>
    <xdr:to>
      <xdr:col>26</xdr:col>
      <xdr:colOff>101600</xdr:colOff>
      <xdr:row>37</xdr:row>
      <xdr:rowOff>171073</xdr:rowOff>
    </xdr:to>
    <xdr:sp macro="" textlink="">
      <xdr:nvSpPr>
        <xdr:cNvPr id="139" name="楕円 138"/>
        <xdr:cNvSpPr/>
      </xdr:nvSpPr>
      <xdr:spPr bwMode="auto">
        <a:xfrm>
          <a:off x="4953000" y="7194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155850</xdr:rowOff>
    </xdr:from>
    <xdr:ext cx="736600" cy="259045"/>
    <xdr:sp macro="" textlink="">
      <xdr:nvSpPr>
        <xdr:cNvPr id="140" name="テキスト ボックス 139"/>
        <xdr:cNvSpPr txBox="1"/>
      </xdr:nvSpPr>
      <xdr:spPr>
        <a:xfrm>
          <a:off x="4622800" y="7280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10592</xdr:rowOff>
    </xdr:from>
    <xdr:to>
      <xdr:col>22</xdr:col>
      <xdr:colOff>165100</xdr:colOff>
      <xdr:row>37</xdr:row>
      <xdr:rowOff>112192</xdr:rowOff>
    </xdr:to>
    <xdr:sp macro="" textlink="">
      <xdr:nvSpPr>
        <xdr:cNvPr id="141" name="楕円 140"/>
        <xdr:cNvSpPr/>
      </xdr:nvSpPr>
      <xdr:spPr bwMode="auto">
        <a:xfrm>
          <a:off x="4254500" y="7135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96969</xdr:rowOff>
    </xdr:from>
    <xdr:ext cx="762000" cy="259045"/>
    <xdr:sp macro="" textlink="">
      <xdr:nvSpPr>
        <xdr:cNvPr id="142" name="テキスト ボックス 141"/>
        <xdr:cNvSpPr txBox="1"/>
      </xdr:nvSpPr>
      <xdr:spPr>
        <a:xfrm>
          <a:off x="3924300" y="72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81784</xdr:rowOff>
    </xdr:from>
    <xdr:to>
      <xdr:col>19</xdr:col>
      <xdr:colOff>38100</xdr:colOff>
      <xdr:row>37</xdr:row>
      <xdr:rowOff>183384</xdr:rowOff>
    </xdr:to>
    <xdr:sp macro="" textlink="">
      <xdr:nvSpPr>
        <xdr:cNvPr id="143" name="楕円 142"/>
        <xdr:cNvSpPr/>
      </xdr:nvSpPr>
      <xdr:spPr bwMode="auto">
        <a:xfrm>
          <a:off x="3556000" y="7206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168161</xdr:rowOff>
    </xdr:from>
    <xdr:ext cx="762000" cy="259045"/>
    <xdr:sp macro="" textlink="">
      <xdr:nvSpPr>
        <xdr:cNvPr id="144" name="テキスト ボックス 143"/>
        <xdr:cNvSpPr txBox="1"/>
      </xdr:nvSpPr>
      <xdr:spPr>
        <a:xfrm>
          <a:off x="3225800" y="729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111470</xdr:rowOff>
    </xdr:from>
    <xdr:to>
      <xdr:col>15</xdr:col>
      <xdr:colOff>101600</xdr:colOff>
      <xdr:row>37</xdr:row>
      <xdr:rowOff>213070</xdr:rowOff>
    </xdr:to>
    <xdr:sp macro="" textlink="">
      <xdr:nvSpPr>
        <xdr:cNvPr id="145" name="楕円 144"/>
        <xdr:cNvSpPr/>
      </xdr:nvSpPr>
      <xdr:spPr bwMode="auto">
        <a:xfrm>
          <a:off x="2857500" y="7236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197847</xdr:rowOff>
    </xdr:from>
    <xdr:ext cx="762000" cy="259045"/>
    <xdr:sp macro="" textlink="">
      <xdr:nvSpPr>
        <xdr:cNvPr id="146" name="テキスト ボックス 145"/>
        <xdr:cNvSpPr txBox="1"/>
      </xdr:nvSpPr>
      <xdr:spPr>
        <a:xfrm>
          <a:off x="2527300" y="732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103,188
101,901
215.69
46,968,080
45,447,688
1,416,188
21,843,829
28,981,091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117729</xdr:rowOff>
    </xdr:from>
    <xdr:to>
      <xdr:col>24</xdr:col>
      <xdr:colOff>63500</xdr:colOff>
      <xdr:row>37</xdr:row>
      <xdr:rowOff>125692</xdr:rowOff>
    </xdr:to>
    <xdr:cxnSp macro="">
      <xdr:nvCxnSpPr>
        <xdr:cNvPr id="61" name="直線コネクタ 60"/>
        <xdr:cNvCxnSpPr/>
      </xdr:nvCxnSpPr>
      <xdr:spPr>
        <a:xfrm>
          <a:off x="3797300" y="6461379"/>
          <a:ext cx="8382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166387</xdr:rowOff>
    </xdr:from>
    <xdr:ext cx="534377" cy="259045"/>
    <xdr:sp macro="" textlink="">
      <xdr:nvSpPr>
        <xdr:cNvPr id="62" name="人件費平均値テキスト"/>
        <xdr:cNvSpPr txBox="1"/>
      </xdr:nvSpPr>
      <xdr:spPr>
        <a:xfrm>
          <a:off x="4686300" y="582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117729</xdr:rowOff>
    </xdr:from>
    <xdr:to>
      <xdr:col>19</xdr:col>
      <xdr:colOff>177800</xdr:colOff>
      <xdr:row>37</xdr:row>
      <xdr:rowOff>138113</xdr:rowOff>
    </xdr:to>
    <xdr:cxnSp macro="">
      <xdr:nvCxnSpPr>
        <xdr:cNvPr id="64" name="直線コネクタ 63"/>
        <xdr:cNvCxnSpPr/>
      </xdr:nvCxnSpPr>
      <xdr:spPr>
        <a:xfrm flipV="1">
          <a:off x="2908300" y="6461379"/>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29235</xdr:rowOff>
    </xdr:from>
    <xdr:to>
      <xdr:col>20</xdr:col>
      <xdr:colOff>38100</xdr:colOff>
      <xdr:row>35</xdr:row>
      <xdr:rowOff>130835</xdr:rowOff>
    </xdr:to>
    <xdr:sp macro="" textlink="">
      <xdr:nvSpPr>
        <xdr:cNvPr id="65" name="フローチャート: 判断 64"/>
        <xdr:cNvSpPr/>
      </xdr:nvSpPr>
      <xdr:spPr>
        <a:xfrm>
          <a:off x="3746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147362</xdr:rowOff>
    </xdr:from>
    <xdr:ext cx="534377" cy="259045"/>
    <xdr:sp macro="" textlink="">
      <xdr:nvSpPr>
        <xdr:cNvPr id="66" name="テキスト ボックス 65"/>
        <xdr:cNvSpPr txBox="1"/>
      </xdr:nvSpPr>
      <xdr:spPr>
        <a:xfrm>
          <a:off x="3530111" y="58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132106</xdr:rowOff>
    </xdr:from>
    <xdr:to>
      <xdr:col>15</xdr:col>
      <xdr:colOff>50800</xdr:colOff>
      <xdr:row>37</xdr:row>
      <xdr:rowOff>138113</xdr:rowOff>
    </xdr:to>
    <xdr:cxnSp macro="">
      <xdr:nvCxnSpPr>
        <xdr:cNvPr id="67" name="直線コネクタ 66"/>
        <xdr:cNvCxnSpPr/>
      </xdr:nvCxnSpPr>
      <xdr:spPr>
        <a:xfrm>
          <a:off x="2019300" y="6475756"/>
          <a:ext cx="8890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131864</xdr:rowOff>
    </xdr:from>
    <xdr:to>
      <xdr:col>15</xdr:col>
      <xdr:colOff>101600</xdr:colOff>
      <xdr:row>36</xdr:row>
      <xdr:rowOff>62014</xdr:rowOff>
    </xdr:to>
    <xdr:sp macro="" textlink="">
      <xdr:nvSpPr>
        <xdr:cNvPr id="68" name="フローチャート: 判断 67"/>
        <xdr:cNvSpPr/>
      </xdr:nvSpPr>
      <xdr:spPr>
        <a:xfrm>
          <a:off x="2857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78541</xdr:rowOff>
    </xdr:from>
    <xdr:ext cx="534377" cy="259045"/>
    <xdr:sp macro="" textlink="">
      <xdr:nvSpPr>
        <xdr:cNvPr id="69" name="テキスト ボックス 68"/>
        <xdr:cNvSpPr txBox="1"/>
      </xdr:nvSpPr>
      <xdr:spPr>
        <a:xfrm>
          <a:off x="2641111" y="590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123418</xdr:rowOff>
    </xdr:from>
    <xdr:to>
      <xdr:col>10</xdr:col>
      <xdr:colOff>114300</xdr:colOff>
      <xdr:row>37</xdr:row>
      <xdr:rowOff>132106</xdr:rowOff>
    </xdr:to>
    <xdr:cxnSp macro="">
      <xdr:nvCxnSpPr>
        <xdr:cNvPr id="70" name="直線コネクタ 69"/>
        <xdr:cNvCxnSpPr/>
      </xdr:nvCxnSpPr>
      <xdr:spPr>
        <a:xfrm>
          <a:off x="1130300" y="6467068"/>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135230</xdr:rowOff>
    </xdr:from>
    <xdr:to>
      <xdr:col>10</xdr:col>
      <xdr:colOff>165100</xdr:colOff>
      <xdr:row>36</xdr:row>
      <xdr:rowOff>65380</xdr:rowOff>
    </xdr:to>
    <xdr:sp macro="" textlink="">
      <xdr:nvSpPr>
        <xdr:cNvPr id="71" name="フローチャート: 判断 70"/>
        <xdr:cNvSpPr/>
      </xdr:nvSpPr>
      <xdr:spPr>
        <a:xfrm>
          <a:off x="1968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81907</xdr:rowOff>
    </xdr:from>
    <xdr:ext cx="534377" cy="259045"/>
    <xdr:sp macro="" textlink="">
      <xdr:nvSpPr>
        <xdr:cNvPr id="72" name="テキスト ボックス 71"/>
        <xdr:cNvSpPr txBox="1"/>
      </xdr:nvSpPr>
      <xdr:spPr>
        <a:xfrm>
          <a:off x="1752111" y="59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135534</xdr:rowOff>
    </xdr:from>
    <xdr:to>
      <xdr:col>6</xdr:col>
      <xdr:colOff>38100</xdr:colOff>
      <xdr:row>36</xdr:row>
      <xdr:rowOff>65684</xdr:rowOff>
    </xdr:to>
    <xdr:sp macro="" textlink="">
      <xdr:nvSpPr>
        <xdr:cNvPr id="73" name="フローチャート: 判断 72"/>
        <xdr:cNvSpPr/>
      </xdr:nvSpPr>
      <xdr:spPr>
        <a:xfrm>
          <a:off x="1079500" y="613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82211</xdr:rowOff>
    </xdr:from>
    <xdr:ext cx="534377" cy="259045"/>
    <xdr:sp macro="" textlink="">
      <xdr:nvSpPr>
        <xdr:cNvPr id="74" name="テキスト ボックス 73"/>
        <xdr:cNvSpPr txBox="1"/>
      </xdr:nvSpPr>
      <xdr:spPr>
        <a:xfrm>
          <a:off x="863111" y="591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74892</xdr:rowOff>
    </xdr:from>
    <xdr:to>
      <xdr:col>24</xdr:col>
      <xdr:colOff>114300</xdr:colOff>
      <xdr:row>38</xdr:row>
      <xdr:rowOff>5042</xdr:rowOff>
    </xdr:to>
    <xdr:sp macro="" textlink="">
      <xdr:nvSpPr>
        <xdr:cNvPr id="80" name="楕円 79"/>
        <xdr:cNvSpPr/>
      </xdr:nvSpPr>
      <xdr:spPr>
        <a:xfrm>
          <a:off x="4584700" y="64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161269</xdr:rowOff>
    </xdr:from>
    <xdr:ext cx="534377" cy="259045"/>
    <xdr:sp macro="" textlink="">
      <xdr:nvSpPr>
        <xdr:cNvPr id="81" name="人件費該当値テキスト"/>
        <xdr:cNvSpPr txBox="1"/>
      </xdr:nvSpPr>
      <xdr:spPr>
        <a:xfrm>
          <a:off x="4686300" y="63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66929</xdr:rowOff>
    </xdr:from>
    <xdr:to>
      <xdr:col>20</xdr:col>
      <xdr:colOff>38100</xdr:colOff>
      <xdr:row>37</xdr:row>
      <xdr:rowOff>168529</xdr:rowOff>
    </xdr:to>
    <xdr:sp macro="" textlink="">
      <xdr:nvSpPr>
        <xdr:cNvPr id="82" name="楕円 81"/>
        <xdr:cNvSpPr/>
      </xdr:nvSpPr>
      <xdr:spPr>
        <a:xfrm>
          <a:off x="3746500" y="641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159656</xdr:rowOff>
    </xdr:from>
    <xdr:ext cx="534377" cy="259045"/>
    <xdr:sp macro="" textlink="">
      <xdr:nvSpPr>
        <xdr:cNvPr id="83" name="テキスト ボックス 82"/>
        <xdr:cNvSpPr txBox="1"/>
      </xdr:nvSpPr>
      <xdr:spPr>
        <a:xfrm>
          <a:off x="3530111" y="650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87313</xdr:rowOff>
    </xdr:from>
    <xdr:to>
      <xdr:col>15</xdr:col>
      <xdr:colOff>101600</xdr:colOff>
      <xdr:row>38</xdr:row>
      <xdr:rowOff>17463</xdr:rowOff>
    </xdr:to>
    <xdr:sp macro="" textlink="">
      <xdr:nvSpPr>
        <xdr:cNvPr id="84" name="楕円 83"/>
        <xdr:cNvSpPr/>
      </xdr:nvSpPr>
      <xdr:spPr>
        <a:xfrm>
          <a:off x="2857500" y="643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8590</xdr:rowOff>
    </xdr:from>
    <xdr:ext cx="534377" cy="259045"/>
    <xdr:sp macro="" textlink="">
      <xdr:nvSpPr>
        <xdr:cNvPr id="85" name="テキスト ボックス 84"/>
        <xdr:cNvSpPr txBox="1"/>
      </xdr:nvSpPr>
      <xdr:spPr>
        <a:xfrm>
          <a:off x="2641111" y="652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81306</xdr:rowOff>
    </xdr:from>
    <xdr:to>
      <xdr:col>10</xdr:col>
      <xdr:colOff>165100</xdr:colOff>
      <xdr:row>38</xdr:row>
      <xdr:rowOff>11455</xdr:rowOff>
    </xdr:to>
    <xdr:sp macro="" textlink="">
      <xdr:nvSpPr>
        <xdr:cNvPr id="86" name="楕円 85"/>
        <xdr:cNvSpPr/>
      </xdr:nvSpPr>
      <xdr:spPr>
        <a:xfrm>
          <a:off x="1968500" y="64249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2582</xdr:rowOff>
    </xdr:from>
    <xdr:ext cx="534377" cy="259045"/>
    <xdr:sp macro="" textlink="">
      <xdr:nvSpPr>
        <xdr:cNvPr id="87" name="テキスト ボックス 86"/>
        <xdr:cNvSpPr txBox="1"/>
      </xdr:nvSpPr>
      <xdr:spPr>
        <a:xfrm>
          <a:off x="1752111" y="651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72618</xdr:rowOff>
    </xdr:from>
    <xdr:to>
      <xdr:col>6</xdr:col>
      <xdr:colOff>38100</xdr:colOff>
      <xdr:row>38</xdr:row>
      <xdr:rowOff>2769</xdr:rowOff>
    </xdr:to>
    <xdr:sp macro="" textlink="">
      <xdr:nvSpPr>
        <xdr:cNvPr id="88" name="楕円 87"/>
        <xdr:cNvSpPr/>
      </xdr:nvSpPr>
      <xdr:spPr>
        <a:xfrm>
          <a:off x="1079500" y="64162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165346</xdr:rowOff>
    </xdr:from>
    <xdr:ext cx="534377" cy="259045"/>
    <xdr:sp macro="" textlink="">
      <xdr:nvSpPr>
        <xdr:cNvPr id="89" name="テキスト ボックス 88"/>
        <xdr:cNvSpPr txBox="1"/>
      </xdr:nvSpPr>
      <xdr:spPr>
        <a:xfrm>
          <a:off x="863111" y="650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141905</xdr:rowOff>
    </xdr:from>
    <xdr:to>
      <xdr:col>24</xdr:col>
      <xdr:colOff>63500</xdr:colOff>
      <xdr:row>58</xdr:row>
      <xdr:rowOff>36242</xdr:rowOff>
    </xdr:to>
    <xdr:cxnSp macro="">
      <xdr:nvCxnSpPr>
        <xdr:cNvPr id="121" name="直線コネクタ 120"/>
        <xdr:cNvCxnSpPr/>
      </xdr:nvCxnSpPr>
      <xdr:spPr>
        <a:xfrm flipV="1">
          <a:off x="3797300" y="9914555"/>
          <a:ext cx="838200" cy="6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82761</xdr:rowOff>
    </xdr:from>
    <xdr:ext cx="534377" cy="259045"/>
    <xdr:sp macro="" textlink="">
      <xdr:nvSpPr>
        <xdr:cNvPr id="122" name="物件費平均値テキスト"/>
        <xdr:cNvSpPr txBox="1"/>
      </xdr:nvSpPr>
      <xdr:spPr>
        <a:xfrm>
          <a:off x="4686300" y="9341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36242</xdr:rowOff>
    </xdr:from>
    <xdr:to>
      <xdr:col>19</xdr:col>
      <xdr:colOff>177800</xdr:colOff>
      <xdr:row>58</xdr:row>
      <xdr:rowOff>119191</xdr:rowOff>
    </xdr:to>
    <xdr:cxnSp macro="">
      <xdr:nvCxnSpPr>
        <xdr:cNvPr id="124" name="直線コネクタ 123"/>
        <xdr:cNvCxnSpPr/>
      </xdr:nvCxnSpPr>
      <xdr:spPr>
        <a:xfrm flipV="1">
          <a:off x="2908300" y="9980342"/>
          <a:ext cx="889000" cy="8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49450</xdr:rowOff>
    </xdr:from>
    <xdr:to>
      <xdr:col>20</xdr:col>
      <xdr:colOff>38100</xdr:colOff>
      <xdr:row>56</xdr:row>
      <xdr:rowOff>151050</xdr:rowOff>
    </xdr:to>
    <xdr:sp macro="" textlink="">
      <xdr:nvSpPr>
        <xdr:cNvPr id="125" name="フローチャート: 判断 124"/>
        <xdr:cNvSpPr/>
      </xdr:nvSpPr>
      <xdr:spPr>
        <a:xfrm>
          <a:off x="3746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167577</xdr:rowOff>
    </xdr:from>
    <xdr:ext cx="534377" cy="259045"/>
    <xdr:sp macro="" textlink="">
      <xdr:nvSpPr>
        <xdr:cNvPr id="126" name="テキスト ボックス 125"/>
        <xdr:cNvSpPr txBox="1"/>
      </xdr:nvSpPr>
      <xdr:spPr>
        <a:xfrm>
          <a:off x="3530111" y="942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119191</xdr:rowOff>
    </xdr:from>
    <xdr:to>
      <xdr:col>15</xdr:col>
      <xdr:colOff>50800</xdr:colOff>
      <xdr:row>58</xdr:row>
      <xdr:rowOff>157743</xdr:rowOff>
    </xdr:to>
    <xdr:cxnSp macro="">
      <xdr:nvCxnSpPr>
        <xdr:cNvPr id="127" name="直線コネクタ 126"/>
        <xdr:cNvCxnSpPr/>
      </xdr:nvCxnSpPr>
      <xdr:spPr>
        <a:xfrm flipV="1">
          <a:off x="2019300" y="10063291"/>
          <a:ext cx="889000" cy="3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96901</xdr:rowOff>
    </xdr:from>
    <xdr:to>
      <xdr:col>15</xdr:col>
      <xdr:colOff>101600</xdr:colOff>
      <xdr:row>57</xdr:row>
      <xdr:rowOff>27051</xdr:rowOff>
    </xdr:to>
    <xdr:sp macro="" textlink="">
      <xdr:nvSpPr>
        <xdr:cNvPr id="128" name="フローチャート: 判断 127"/>
        <xdr:cNvSpPr/>
      </xdr:nvSpPr>
      <xdr:spPr>
        <a:xfrm>
          <a:off x="2857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43578</xdr:rowOff>
    </xdr:from>
    <xdr:ext cx="534377" cy="259045"/>
    <xdr:sp macro="" textlink="">
      <xdr:nvSpPr>
        <xdr:cNvPr id="129" name="テキスト ボックス 128"/>
        <xdr:cNvSpPr txBox="1"/>
      </xdr:nvSpPr>
      <xdr:spPr>
        <a:xfrm>
          <a:off x="2641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157743</xdr:rowOff>
    </xdr:from>
    <xdr:to>
      <xdr:col>10</xdr:col>
      <xdr:colOff>114300</xdr:colOff>
      <xdr:row>59</xdr:row>
      <xdr:rowOff>1364</xdr:rowOff>
    </xdr:to>
    <xdr:cxnSp macro="">
      <xdr:nvCxnSpPr>
        <xdr:cNvPr id="130" name="直線コネクタ 129"/>
        <xdr:cNvCxnSpPr/>
      </xdr:nvCxnSpPr>
      <xdr:spPr>
        <a:xfrm flipV="1">
          <a:off x="1130300" y="10101843"/>
          <a:ext cx="889000" cy="1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171310</xdr:rowOff>
    </xdr:from>
    <xdr:to>
      <xdr:col>10</xdr:col>
      <xdr:colOff>165100</xdr:colOff>
      <xdr:row>57</xdr:row>
      <xdr:rowOff>101460</xdr:rowOff>
    </xdr:to>
    <xdr:sp macro="" textlink="">
      <xdr:nvSpPr>
        <xdr:cNvPr id="131" name="フローチャート: 判断 130"/>
        <xdr:cNvSpPr/>
      </xdr:nvSpPr>
      <xdr:spPr>
        <a:xfrm>
          <a:off x="1968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117987</xdr:rowOff>
    </xdr:from>
    <xdr:ext cx="534377" cy="259045"/>
    <xdr:sp macro="" textlink="">
      <xdr:nvSpPr>
        <xdr:cNvPr id="132" name="テキスト ボックス 131"/>
        <xdr:cNvSpPr txBox="1"/>
      </xdr:nvSpPr>
      <xdr:spPr>
        <a:xfrm>
          <a:off x="1752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25349</xdr:rowOff>
    </xdr:from>
    <xdr:to>
      <xdr:col>6</xdr:col>
      <xdr:colOff>38100</xdr:colOff>
      <xdr:row>57</xdr:row>
      <xdr:rowOff>126949</xdr:rowOff>
    </xdr:to>
    <xdr:sp macro="" textlink="">
      <xdr:nvSpPr>
        <xdr:cNvPr id="133" name="フローチャート: 判断 132"/>
        <xdr:cNvSpPr/>
      </xdr:nvSpPr>
      <xdr:spPr>
        <a:xfrm>
          <a:off x="1079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143476</xdr:rowOff>
    </xdr:from>
    <xdr:ext cx="534377" cy="259045"/>
    <xdr:sp macro="" textlink="">
      <xdr:nvSpPr>
        <xdr:cNvPr id="134" name="テキスト ボックス 133"/>
        <xdr:cNvSpPr txBox="1"/>
      </xdr:nvSpPr>
      <xdr:spPr>
        <a:xfrm>
          <a:off x="863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91105</xdr:rowOff>
    </xdr:from>
    <xdr:to>
      <xdr:col>24</xdr:col>
      <xdr:colOff>114300</xdr:colOff>
      <xdr:row>58</xdr:row>
      <xdr:rowOff>21255</xdr:rowOff>
    </xdr:to>
    <xdr:sp macro="" textlink="">
      <xdr:nvSpPr>
        <xdr:cNvPr id="140" name="楕円 139"/>
        <xdr:cNvSpPr/>
      </xdr:nvSpPr>
      <xdr:spPr>
        <a:xfrm>
          <a:off x="4584700" y="986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6032</xdr:rowOff>
    </xdr:from>
    <xdr:ext cx="534377" cy="259045"/>
    <xdr:sp macro="" textlink="">
      <xdr:nvSpPr>
        <xdr:cNvPr id="141" name="物件費該当値テキスト"/>
        <xdr:cNvSpPr txBox="1"/>
      </xdr:nvSpPr>
      <xdr:spPr>
        <a:xfrm>
          <a:off x="4686300" y="977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156892</xdr:rowOff>
    </xdr:from>
    <xdr:to>
      <xdr:col>20</xdr:col>
      <xdr:colOff>38100</xdr:colOff>
      <xdr:row>58</xdr:row>
      <xdr:rowOff>87042</xdr:rowOff>
    </xdr:to>
    <xdr:sp macro="" textlink="">
      <xdr:nvSpPr>
        <xdr:cNvPr id="142" name="楕円 141"/>
        <xdr:cNvSpPr/>
      </xdr:nvSpPr>
      <xdr:spPr>
        <a:xfrm>
          <a:off x="3746500" y="992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78169</xdr:rowOff>
    </xdr:from>
    <xdr:ext cx="534377" cy="259045"/>
    <xdr:sp macro="" textlink="">
      <xdr:nvSpPr>
        <xdr:cNvPr id="143" name="テキスト ボックス 142"/>
        <xdr:cNvSpPr txBox="1"/>
      </xdr:nvSpPr>
      <xdr:spPr>
        <a:xfrm>
          <a:off x="3530111" y="1002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68391</xdr:rowOff>
    </xdr:from>
    <xdr:to>
      <xdr:col>15</xdr:col>
      <xdr:colOff>101600</xdr:colOff>
      <xdr:row>58</xdr:row>
      <xdr:rowOff>169991</xdr:rowOff>
    </xdr:to>
    <xdr:sp macro="" textlink="">
      <xdr:nvSpPr>
        <xdr:cNvPr id="144" name="楕円 143"/>
        <xdr:cNvSpPr/>
      </xdr:nvSpPr>
      <xdr:spPr>
        <a:xfrm>
          <a:off x="2857500" y="1001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161118</xdr:rowOff>
    </xdr:from>
    <xdr:ext cx="534377" cy="259045"/>
    <xdr:sp macro="" textlink="">
      <xdr:nvSpPr>
        <xdr:cNvPr id="145" name="テキスト ボックス 144"/>
        <xdr:cNvSpPr txBox="1"/>
      </xdr:nvSpPr>
      <xdr:spPr>
        <a:xfrm>
          <a:off x="2641111" y="1010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106943</xdr:rowOff>
    </xdr:from>
    <xdr:to>
      <xdr:col>10</xdr:col>
      <xdr:colOff>165100</xdr:colOff>
      <xdr:row>59</xdr:row>
      <xdr:rowOff>37093</xdr:rowOff>
    </xdr:to>
    <xdr:sp macro="" textlink="">
      <xdr:nvSpPr>
        <xdr:cNvPr id="146" name="楕円 145"/>
        <xdr:cNvSpPr/>
      </xdr:nvSpPr>
      <xdr:spPr>
        <a:xfrm>
          <a:off x="1968500" y="1005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28220</xdr:rowOff>
    </xdr:from>
    <xdr:ext cx="534377" cy="259045"/>
    <xdr:sp macro="" textlink="">
      <xdr:nvSpPr>
        <xdr:cNvPr id="147" name="テキスト ボックス 146"/>
        <xdr:cNvSpPr txBox="1"/>
      </xdr:nvSpPr>
      <xdr:spPr>
        <a:xfrm>
          <a:off x="1752111" y="1014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122014</xdr:rowOff>
    </xdr:from>
    <xdr:to>
      <xdr:col>6</xdr:col>
      <xdr:colOff>38100</xdr:colOff>
      <xdr:row>59</xdr:row>
      <xdr:rowOff>52164</xdr:rowOff>
    </xdr:to>
    <xdr:sp macro="" textlink="">
      <xdr:nvSpPr>
        <xdr:cNvPr id="148" name="楕円 147"/>
        <xdr:cNvSpPr/>
      </xdr:nvSpPr>
      <xdr:spPr>
        <a:xfrm>
          <a:off x="1079500" y="1006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43291</xdr:rowOff>
    </xdr:from>
    <xdr:ext cx="534377" cy="259045"/>
    <xdr:sp macro="" textlink="">
      <xdr:nvSpPr>
        <xdr:cNvPr id="149" name="テキスト ボックス 148"/>
        <xdr:cNvSpPr txBox="1"/>
      </xdr:nvSpPr>
      <xdr:spPr>
        <a:xfrm>
          <a:off x="863111" y="1015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143281</xdr:rowOff>
    </xdr:from>
    <xdr:to>
      <xdr:col>24</xdr:col>
      <xdr:colOff>63500</xdr:colOff>
      <xdr:row>78</xdr:row>
      <xdr:rowOff>145644</xdr:rowOff>
    </xdr:to>
    <xdr:cxnSp macro="">
      <xdr:nvCxnSpPr>
        <xdr:cNvPr id="178" name="直線コネクタ 177"/>
        <xdr:cNvCxnSpPr/>
      </xdr:nvCxnSpPr>
      <xdr:spPr>
        <a:xfrm>
          <a:off x="3797300" y="13516381"/>
          <a:ext cx="8382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7535</xdr:rowOff>
    </xdr:from>
    <xdr:ext cx="469744" cy="259045"/>
    <xdr:sp macro="" textlink="">
      <xdr:nvSpPr>
        <xdr:cNvPr id="179" name="維持補修費平均値テキスト"/>
        <xdr:cNvSpPr txBox="1"/>
      </xdr:nvSpPr>
      <xdr:spPr>
        <a:xfrm>
          <a:off x="4686300" y="13037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135813</xdr:rowOff>
    </xdr:from>
    <xdr:to>
      <xdr:col>19</xdr:col>
      <xdr:colOff>177800</xdr:colOff>
      <xdr:row>78</xdr:row>
      <xdr:rowOff>143281</xdr:rowOff>
    </xdr:to>
    <xdr:cxnSp macro="">
      <xdr:nvCxnSpPr>
        <xdr:cNvPr id="181" name="直線コネクタ 180"/>
        <xdr:cNvCxnSpPr/>
      </xdr:nvCxnSpPr>
      <xdr:spPr>
        <a:xfrm>
          <a:off x="2908300" y="13508913"/>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2" name="フローチャート: 判断 181"/>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151134</xdr:rowOff>
    </xdr:from>
    <xdr:ext cx="469744" cy="259045"/>
    <xdr:sp macro="" textlink="">
      <xdr:nvSpPr>
        <xdr:cNvPr id="183" name="テキスト ボックス 182"/>
        <xdr:cNvSpPr txBox="1"/>
      </xdr:nvSpPr>
      <xdr:spPr>
        <a:xfrm>
          <a:off x="3562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135813</xdr:rowOff>
    </xdr:from>
    <xdr:to>
      <xdr:col>15</xdr:col>
      <xdr:colOff>50800</xdr:colOff>
      <xdr:row>78</xdr:row>
      <xdr:rowOff>143624</xdr:rowOff>
    </xdr:to>
    <xdr:cxnSp macro="">
      <xdr:nvCxnSpPr>
        <xdr:cNvPr id="184" name="直線コネクタ 183"/>
        <xdr:cNvCxnSpPr/>
      </xdr:nvCxnSpPr>
      <xdr:spPr>
        <a:xfrm flipV="1">
          <a:off x="2019300" y="13508913"/>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5" name="フローチャート: 判断 184"/>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54475</xdr:rowOff>
    </xdr:from>
    <xdr:ext cx="469744" cy="259045"/>
    <xdr:sp macro="" textlink="">
      <xdr:nvSpPr>
        <xdr:cNvPr id="186" name="テキスト ボックス 185"/>
        <xdr:cNvSpPr txBox="1"/>
      </xdr:nvSpPr>
      <xdr:spPr>
        <a:xfrm>
          <a:off x="2673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143624</xdr:rowOff>
    </xdr:from>
    <xdr:to>
      <xdr:col>10</xdr:col>
      <xdr:colOff>114300</xdr:colOff>
      <xdr:row>78</xdr:row>
      <xdr:rowOff>148462</xdr:rowOff>
    </xdr:to>
    <xdr:cxnSp macro="">
      <xdr:nvCxnSpPr>
        <xdr:cNvPr id="187" name="直線コネクタ 186"/>
        <xdr:cNvCxnSpPr/>
      </xdr:nvCxnSpPr>
      <xdr:spPr>
        <a:xfrm flipV="1">
          <a:off x="1130300" y="13516724"/>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8" name="フローチャート: 判断 187"/>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17136</xdr:rowOff>
    </xdr:from>
    <xdr:ext cx="469744" cy="259045"/>
    <xdr:sp macro="" textlink="">
      <xdr:nvSpPr>
        <xdr:cNvPr id="189" name="テキスト ボックス 188"/>
        <xdr:cNvSpPr txBox="1"/>
      </xdr:nvSpPr>
      <xdr:spPr>
        <a:xfrm>
          <a:off x="1784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90" name="フローチャート: 判断 189"/>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149801</xdr:rowOff>
    </xdr:from>
    <xdr:ext cx="469744" cy="259045"/>
    <xdr:sp macro="" textlink="">
      <xdr:nvSpPr>
        <xdr:cNvPr id="191" name="テキスト ボックス 190"/>
        <xdr:cNvSpPr txBox="1"/>
      </xdr:nvSpPr>
      <xdr:spPr>
        <a:xfrm>
          <a:off x="895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94844</xdr:rowOff>
    </xdr:from>
    <xdr:to>
      <xdr:col>24</xdr:col>
      <xdr:colOff>114300</xdr:colOff>
      <xdr:row>79</xdr:row>
      <xdr:rowOff>24994</xdr:rowOff>
    </xdr:to>
    <xdr:sp macro="" textlink="">
      <xdr:nvSpPr>
        <xdr:cNvPr id="197" name="楕円 196"/>
        <xdr:cNvSpPr/>
      </xdr:nvSpPr>
      <xdr:spPr>
        <a:xfrm>
          <a:off x="4584700" y="1346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9771</xdr:rowOff>
    </xdr:from>
    <xdr:ext cx="469744" cy="259045"/>
    <xdr:sp macro="" textlink="">
      <xdr:nvSpPr>
        <xdr:cNvPr id="198" name="維持補修費該当値テキスト"/>
        <xdr:cNvSpPr txBox="1"/>
      </xdr:nvSpPr>
      <xdr:spPr>
        <a:xfrm>
          <a:off x="4686300" y="1338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92481</xdr:rowOff>
    </xdr:from>
    <xdr:to>
      <xdr:col>20</xdr:col>
      <xdr:colOff>38100</xdr:colOff>
      <xdr:row>79</xdr:row>
      <xdr:rowOff>22631</xdr:rowOff>
    </xdr:to>
    <xdr:sp macro="" textlink="">
      <xdr:nvSpPr>
        <xdr:cNvPr id="199" name="楕円 198"/>
        <xdr:cNvSpPr/>
      </xdr:nvSpPr>
      <xdr:spPr>
        <a:xfrm>
          <a:off x="3746500" y="1346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13758</xdr:rowOff>
    </xdr:from>
    <xdr:ext cx="469744" cy="259045"/>
    <xdr:sp macro="" textlink="">
      <xdr:nvSpPr>
        <xdr:cNvPr id="200" name="テキスト ボックス 199"/>
        <xdr:cNvSpPr txBox="1"/>
      </xdr:nvSpPr>
      <xdr:spPr>
        <a:xfrm>
          <a:off x="3562428" y="1355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85013</xdr:rowOff>
    </xdr:from>
    <xdr:to>
      <xdr:col>15</xdr:col>
      <xdr:colOff>101600</xdr:colOff>
      <xdr:row>79</xdr:row>
      <xdr:rowOff>15163</xdr:rowOff>
    </xdr:to>
    <xdr:sp macro="" textlink="">
      <xdr:nvSpPr>
        <xdr:cNvPr id="201" name="楕円 200"/>
        <xdr:cNvSpPr/>
      </xdr:nvSpPr>
      <xdr:spPr>
        <a:xfrm>
          <a:off x="2857500" y="1345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6290</xdr:rowOff>
    </xdr:from>
    <xdr:ext cx="469744" cy="259045"/>
    <xdr:sp macro="" textlink="">
      <xdr:nvSpPr>
        <xdr:cNvPr id="202" name="テキスト ボックス 201"/>
        <xdr:cNvSpPr txBox="1"/>
      </xdr:nvSpPr>
      <xdr:spPr>
        <a:xfrm>
          <a:off x="2673428" y="1355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92824</xdr:rowOff>
    </xdr:from>
    <xdr:to>
      <xdr:col>10</xdr:col>
      <xdr:colOff>165100</xdr:colOff>
      <xdr:row>79</xdr:row>
      <xdr:rowOff>22974</xdr:rowOff>
    </xdr:to>
    <xdr:sp macro="" textlink="">
      <xdr:nvSpPr>
        <xdr:cNvPr id="203" name="楕円 202"/>
        <xdr:cNvSpPr/>
      </xdr:nvSpPr>
      <xdr:spPr>
        <a:xfrm>
          <a:off x="1968500" y="1346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14101</xdr:rowOff>
    </xdr:from>
    <xdr:ext cx="469744" cy="259045"/>
    <xdr:sp macro="" textlink="">
      <xdr:nvSpPr>
        <xdr:cNvPr id="204" name="テキスト ボックス 203"/>
        <xdr:cNvSpPr txBox="1"/>
      </xdr:nvSpPr>
      <xdr:spPr>
        <a:xfrm>
          <a:off x="1784428" y="1355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97662</xdr:rowOff>
    </xdr:from>
    <xdr:to>
      <xdr:col>6</xdr:col>
      <xdr:colOff>38100</xdr:colOff>
      <xdr:row>79</xdr:row>
      <xdr:rowOff>27812</xdr:rowOff>
    </xdr:to>
    <xdr:sp macro="" textlink="">
      <xdr:nvSpPr>
        <xdr:cNvPr id="205" name="楕円 204"/>
        <xdr:cNvSpPr/>
      </xdr:nvSpPr>
      <xdr:spPr>
        <a:xfrm>
          <a:off x="1079500" y="1347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18939</xdr:rowOff>
    </xdr:from>
    <xdr:ext cx="469744" cy="259045"/>
    <xdr:sp macro="" textlink="">
      <xdr:nvSpPr>
        <xdr:cNvPr id="206" name="テキスト ボックス 205"/>
        <xdr:cNvSpPr txBox="1"/>
      </xdr:nvSpPr>
      <xdr:spPr>
        <a:xfrm>
          <a:off x="895428" y="1356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163354</xdr:rowOff>
    </xdr:from>
    <xdr:to>
      <xdr:col>24</xdr:col>
      <xdr:colOff>63500</xdr:colOff>
      <xdr:row>96</xdr:row>
      <xdr:rowOff>132319</xdr:rowOff>
    </xdr:to>
    <xdr:cxnSp macro="">
      <xdr:nvCxnSpPr>
        <xdr:cNvPr id="238" name="直線コネクタ 237"/>
        <xdr:cNvCxnSpPr/>
      </xdr:nvCxnSpPr>
      <xdr:spPr>
        <a:xfrm flipV="1">
          <a:off x="3797300" y="16279654"/>
          <a:ext cx="838200" cy="31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17994</xdr:rowOff>
    </xdr:from>
    <xdr:ext cx="599010" cy="259045"/>
    <xdr:sp macro="" textlink="">
      <xdr:nvSpPr>
        <xdr:cNvPr id="239" name="扶助費平均値テキスト"/>
        <xdr:cNvSpPr txBox="1"/>
      </xdr:nvSpPr>
      <xdr:spPr>
        <a:xfrm>
          <a:off x="4686300" y="16305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132319</xdr:rowOff>
    </xdr:from>
    <xdr:to>
      <xdr:col>19</xdr:col>
      <xdr:colOff>177800</xdr:colOff>
      <xdr:row>97</xdr:row>
      <xdr:rowOff>14167</xdr:rowOff>
    </xdr:to>
    <xdr:cxnSp macro="">
      <xdr:nvCxnSpPr>
        <xdr:cNvPr id="241" name="直線コネクタ 240"/>
        <xdr:cNvCxnSpPr/>
      </xdr:nvCxnSpPr>
      <xdr:spPr>
        <a:xfrm flipV="1">
          <a:off x="2908300" y="16591519"/>
          <a:ext cx="889000" cy="5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xdr:cNvSpPr/>
      </xdr:nvSpPr>
      <xdr:spPr>
        <a:xfrm>
          <a:off x="3746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8631</xdr:rowOff>
    </xdr:from>
    <xdr:ext cx="599010" cy="259045"/>
    <xdr:sp macro="" textlink="">
      <xdr:nvSpPr>
        <xdr:cNvPr id="243" name="テキスト ボックス 242"/>
        <xdr:cNvSpPr txBox="1"/>
      </xdr:nvSpPr>
      <xdr:spPr>
        <a:xfrm>
          <a:off x="3497795" y="166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14167</xdr:rowOff>
    </xdr:from>
    <xdr:to>
      <xdr:col>15</xdr:col>
      <xdr:colOff>50800</xdr:colOff>
      <xdr:row>97</xdr:row>
      <xdr:rowOff>53017</xdr:rowOff>
    </xdr:to>
    <xdr:cxnSp macro="">
      <xdr:nvCxnSpPr>
        <xdr:cNvPr id="244" name="直線コネクタ 243"/>
        <xdr:cNvCxnSpPr/>
      </xdr:nvCxnSpPr>
      <xdr:spPr>
        <a:xfrm flipV="1">
          <a:off x="2019300" y="16644817"/>
          <a:ext cx="889000" cy="3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119543</xdr:rowOff>
    </xdr:from>
    <xdr:to>
      <xdr:col>15</xdr:col>
      <xdr:colOff>101600</xdr:colOff>
      <xdr:row>97</xdr:row>
      <xdr:rowOff>49693</xdr:rowOff>
    </xdr:to>
    <xdr:sp macro="" textlink="">
      <xdr:nvSpPr>
        <xdr:cNvPr id="245" name="フローチャート: 判断 244"/>
        <xdr:cNvSpPr/>
      </xdr:nvSpPr>
      <xdr:spPr>
        <a:xfrm>
          <a:off x="2857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66220</xdr:rowOff>
    </xdr:from>
    <xdr:ext cx="599010" cy="259045"/>
    <xdr:sp macro="" textlink="">
      <xdr:nvSpPr>
        <xdr:cNvPr id="246" name="テキスト ボックス 245"/>
        <xdr:cNvSpPr txBox="1"/>
      </xdr:nvSpPr>
      <xdr:spPr>
        <a:xfrm>
          <a:off x="2608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45059</xdr:rowOff>
    </xdr:from>
    <xdr:to>
      <xdr:col>10</xdr:col>
      <xdr:colOff>114300</xdr:colOff>
      <xdr:row>97</xdr:row>
      <xdr:rowOff>53017</xdr:rowOff>
    </xdr:to>
    <xdr:cxnSp macro="">
      <xdr:nvCxnSpPr>
        <xdr:cNvPr id="247" name="直線コネクタ 246"/>
        <xdr:cNvCxnSpPr/>
      </xdr:nvCxnSpPr>
      <xdr:spPr>
        <a:xfrm>
          <a:off x="1130300" y="16675709"/>
          <a:ext cx="889000" cy="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162913</xdr:rowOff>
    </xdr:from>
    <xdr:to>
      <xdr:col>10</xdr:col>
      <xdr:colOff>165100</xdr:colOff>
      <xdr:row>97</xdr:row>
      <xdr:rowOff>93063</xdr:rowOff>
    </xdr:to>
    <xdr:sp macro="" textlink="">
      <xdr:nvSpPr>
        <xdr:cNvPr id="248" name="フローチャート: 判断 247"/>
        <xdr:cNvSpPr/>
      </xdr:nvSpPr>
      <xdr:spPr>
        <a:xfrm>
          <a:off x="1968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109590</xdr:rowOff>
    </xdr:from>
    <xdr:ext cx="534377" cy="259045"/>
    <xdr:sp macro="" textlink="">
      <xdr:nvSpPr>
        <xdr:cNvPr id="249" name="テキスト ボックス 248"/>
        <xdr:cNvSpPr txBox="1"/>
      </xdr:nvSpPr>
      <xdr:spPr>
        <a:xfrm>
          <a:off x="1752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164773</xdr:rowOff>
    </xdr:from>
    <xdr:to>
      <xdr:col>6</xdr:col>
      <xdr:colOff>38100</xdr:colOff>
      <xdr:row>97</xdr:row>
      <xdr:rowOff>94923</xdr:rowOff>
    </xdr:to>
    <xdr:sp macro="" textlink="">
      <xdr:nvSpPr>
        <xdr:cNvPr id="250" name="フローチャート: 判断 249"/>
        <xdr:cNvSpPr/>
      </xdr:nvSpPr>
      <xdr:spPr>
        <a:xfrm>
          <a:off x="1079500" y="1662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111450</xdr:rowOff>
    </xdr:from>
    <xdr:ext cx="534377" cy="259045"/>
    <xdr:sp macro="" textlink="">
      <xdr:nvSpPr>
        <xdr:cNvPr id="251" name="テキスト ボックス 250"/>
        <xdr:cNvSpPr txBox="1"/>
      </xdr:nvSpPr>
      <xdr:spPr>
        <a:xfrm>
          <a:off x="863111" y="1639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112554</xdr:rowOff>
    </xdr:from>
    <xdr:to>
      <xdr:col>24</xdr:col>
      <xdr:colOff>114300</xdr:colOff>
      <xdr:row>95</xdr:row>
      <xdr:rowOff>42704</xdr:rowOff>
    </xdr:to>
    <xdr:sp macro="" textlink="">
      <xdr:nvSpPr>
        <xdr:cNvPr id="257" name="楕円 256"/>
        <xdr:cNvSpPr/>
      </xdr:nvSpPr>
      <xdr:spPr>
        <a:xfrm>
          <a:off x="4584700" y="1622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135431</xdr:rowOff>
    </xdr:from>
    <xdr:ext cx="599010" cy="259045"/>
    <xdr:sp macro="" textlink="">
      <xdr:nvSpPr>
        <xdr:cNvPr id="258" name="扶助費該当値テキスト"/>
        <xdr:cNvSpPr txBox="1"/>
      </xdr:nvSpPr>
      <xdr:spPr>
        <a:xfrm>
          <a:off x="4686300" y="1608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81519</xdr:rowOff>
    </xdr:from>
    <xdr:to>
      <xdr:col>20</xdr:col>
      <xdr:colOff>38100</xdr:colOff>
      <xdr:row>97</xdr:row>
      <xdr:rowOff>11669</xdr:rowOff>
    </xdr:to>
    <xdr:sp macro="" textlink="">
      <xdr:nvSpPr>
        <xdr:cNvPr id="259" name="楕円 258"/>
        <xdr:cNvSpPr/>
      </xdr:nvSpPr>
      <xdr:spPr>
        <a:xfrm>
          <a:off x="3746500" y="1654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28196</xdr:rowOff>
    </xdr:from>
    <xdr:ext cx="599010" cy="259045"/>
    <xdr:sp macro="" textlink="">
      <xdr:nvSpPr>
        <xdr:cNvPr id="260" name="テキスト ボックス 259"/>
        <xdr:cNvSpPr txBox="1"/>
      </xdr:nvSpPr>
      <xdr:spPr>
        <a:xfrm>
          <a:off x="3497795" y="16315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134817</xdr:rowOff>
    </xdr:from>
    <xdr:to>
      <xdr:col>15</xdr:col>
      <xdr:colOff>101600</xdr:colOff>
      <xdr:row>97</xdr:row>
      <xdr:rowOff>64967</xdr:rowOff>
    </xdr:to>
    <xdr:sp macro="" textlink="">
      <xdr:nvSpPr>
        <xdr:cNvPr id="261" name="楕円 260"/>
        <xdr:cNvSpPr/>
      </xdr:nvSpPr>
      <xdr:spPr>
        <a:xfrm>
          <a:off x="2857500" y="1659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56094</xdr:rowOff>
    </xdr:from>
    <xdr:ext cx="534377" cy="259045"/>
    <xdr:sp macro="" textlink="">
      <xdr:nvSpPr>
        <xdr:cNvPr id="262" name="テキスト ボックス 261"/>
        <xdr:cNvSpPr txBox="1"/>
      </xdr:nvSpPr>
      <xdr:spPr>
        <a:xfrm>
          <a:off x="2641111" y="1668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2217</xdr:rowOff>
    </xdr:from>
    <xdr:to>
      <xdr:col>10</xdr:col>
      <xdr:colOff>165100</xdr:colOff>
      <xdr:row>97</xdr:row>
      <xdr:rowOff>103817</xdr:rowOff>
    </xdr:to>
    <xdr:sp macro="" textlink="">
      <xdr:nvSpPr>
        <xdr:cNvPr id="263" name="楕円 262"/>
        <xdr:cNvSpPr/>
      </xdr:nvSpPr>
      <xdr:spPr>
        <a:xfrm>
          <a:off x="1968500" y="1663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94944</xdr:rowOff>
    </xdr:from>
    <xdr:ext cx="534377" cy="259045"/>
    <xdr:sp macro="" textlink="">
      <xdr:nvSpPr>
        <xdr:cNvPr id="264" name="テキスト ボックス 263"/>
        <xdr:cNvSpPr txBox="1"/>
      </xdr:nvSpPr>
      <xdr:spPr>
        <a:xfrm>
          <a:off x="1752111" y="167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165709</xdr:rowOff>
    </xdr:from>
    <xdr:to>
      <xdr:col>6</xdr:col>
      <xdr:colOff>38100</xdr:colOff>
      <xdr:row>97</xdr:row>
      <xdr:rowOff>95859</xdr:rowOff>
    </xdr:to>
    <xdr:sp macro="" textlink="">
      <xdr:nvSpPr>
        <xdr:cNvPr id="265" name="楕円 264"/>
        <xdr:cNvSpPr/>
      </xdr:nvSpPr>
      <xdr:spPr>
        <a:xfrm>
          <a:off x="1079500" y="1662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86986</xdr:rowOff>
    </xdr:from>
    <xdr:ext cx="534377" cy="259045"/>
    <xdr:sp macro="" textlink="">
      <xdr:nvSpPr>
        <xdr:cNvPr id="266" name="テキスト ボックス 265"/>
        <xdr:cNvSpPr txBox="1"/>
      </xdr:nvSpPr>
      <xdr:spPr>
        <a:xfrm>
          <a:off x="863111" y="1671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143728</xdr:rowOff>
    </xdr:from>
    <xdr:to>
      <xdr:col>54</xdr:col>
      <xdr:colOff>189865</xdr:colOff>
      <xdr:row>39</xdr:row>
      <xdr:rowOff>124917</xdr:rowOff>
    </xdr:to>
    <xdr:cxnSp macro="">
      <xdr:nvCxnSpPr>
        <xdr:cNvPr id="293" name="直線コネクタ 292"/>
        <xdr:cNvCxnSpPr/>
      </xdr:nvCxnSpPr>
      <xdr:spPr>
        <a:xfrm flipV="1">
          <a:off x="10475595" y="5458678"/>
          <a:ext cx="1270" cy="1352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128744</xdr:rowOff>
    </xdr:from>
    <xdr:ext cx="534377" cy="259045"/>
    <xdr:sp macro="" textlink="">
      <xdr:nvSpPr>
        <xdr:cNvPr id="294" name="補助費等最小値テキスト"/>
        <xdr:cNvSpPr txBox="1"/>
      </xdr:nvSpPr>
      <xdr:spPr>
        <a:xfrm>
          <a:off x="10528300" y="68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124917</xdr:rowOff>
    </xdr:from>
    <xdr:to>
      <xdr:col>55</xdr:col>
      <xdr:colOff>88900</xdr:colOff>
      <xdr:row>39</xdr:row>
      <xdr:rowOff>124917</xdr:rowOff>
    </xdr:to>
    <xdr:cxnSp macro="">
      <xdr:nvCxnSpPr>
        <xdr:cNvPr id="295" name="直線コネクタ 294"/>
        <xdr:cNvCxnSpPr/>
      </xdr:nvCxnSpPr>
      <xdr:spPr>
        <a:xfrm>
          <a:off x="10388600" y="681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90405</xdr:rowOff>
    </xdr:from>
    <xdr:ext cx="599010" cy="259045"/>
    <xdr:sp macro="" textlink="">
      <xdr:nvSpPr>
        <xdr:cNvPr id="296" name="補助費等最大値テキスト"/>
        <xdr:cNvSpPr txBox="1"/>
      </xdr:nvSpPr>
      <xdr:spPr>
        <a:xfrm>
          <a:off x="10528300" y="523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143728</xdr:rowOff>
    </xdr:from>
    <xdr:to>
      <xdr:col>55</xdr:col>
      <xdr:colOff>88900</xdr:colOff>
      <xdr:row>31</xdr:row>
      <xdr:rowOff>143728</xdr:rowOff>
    </xdr:to>
    <xdr:cxnSp macro="">
      <xdr:nvCxnSpPr>
        <xdr:cNvPr id="297" name="直線コネクタ 296"/>
        <xdr:cNvCxnSpPr/>
      </xdr:nvCxnSpPr>
      <xdr:spPr>
        <a:xfrm>
          <a:off x="10388600" y="545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23299</xdr:rowOff>
    </xdr:from>
    <xdr:to>
      <xdr:col>55</xdr:col>
      <xdr:colOff>0</xdr:colOff>
      <xdr:row>39</xdr:row>
      <xdr:rowOff>124917</xdr:rowOff>
    </xdr:to>
    <xdr:cxnSp macro="">
      <xdr:nvCxnSpPr>
        <xdr:cNvPr id="298" name="直線コネクタ 297"/>
        <xdr:cNvCxnSpPr/>
      </xdr:nvCxnSpPr>
      <xdr:spPr>
        <a:xfrm>
          <a:off x="9639300" y="5681149"/>
          <a:ext cx="838200" cy="113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65360</xdr:rowOff>
    </xdr:from>
    <xdr:ext cx="534377" cy="259045"/>
    <xdr:sp macro="" textlink="">
      <xdr:nvSpPr>
        <xdr:cNvPr id="299" name="補助費等平均値テキスト"/>
        <xdr:cNvSpPr txBox="1"/>
      </xdr:nvSpPr>
      <xdr:spPr>
        <a:xfrm>
          <a:off x="10528300" y="6066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42483</xdr:rowOff>
    </xdr:from>
    <xdr:to>
      <xdr:col>55</xdr:col>
      <xdr:colOff>50800</xdr:colOff>
      <xdr:row>36</xdr:row>
      <xdr:rowOff>144083</xdr:rowOff>
    </xdr:to>
    <xdr:sp macro="" textlink="">
      <xdr:nvSpPr>
        <xdr:cNvPr id="300" name="フローチャート: 判断 299"/>
        <xdr:cNvSpPr/>
      </xdr:nvSpPr>
      <xdr:spPr>
        <a:xfrm>
          <a:off x="10426700" y="621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23299</xdr:rowOff>
    </xdr:from>
    <xdr:to>
      <xdr:col>50</xdr:col>
      <xdr:colOff>114300</xdr:colOff>
      <xdr:row>39</xdr:row>
      <xdr:rowOff>154602</xdr:rowOff>
    </xdr:to>
    <xdr:cxnSp macro="">
      <xdr:nvCxnSpPr>
        <xdr:cNvPr id="301" name="直線コネクタ 300"/>
        <xdr:cNvCxnSpPr/>
      </xdr:nvCxnSpPr>
      <xdr:spPr>
        <a:xfrm flipV="1">
          <a:off x="8750300" y="5681149"/>
          <a:ext cx="889000" cy="116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17152</xdr:rowOff>
    </xdr:from>
    <xdr:to>
      <xdr:col>50</xdr:col>
      <xdr:colOff>165100</xdr:colOff>
      <xdr:row>30</xdr:row>
      <xdr:rowOff>118752</xdr:rowOff>
    </xdr:to>
    <xdr:sp macro="" textlink="">
      <xdr:nvSpPr>
        <xdr:cNvPr id="302" name="フローチャート: 判断 301"/>
        <xdr:cNvSpPr/>
      </xdr:nvSpPr>
      <xdr:spPr>
        <a:xfrm>
          <a:off x="9588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135279</xdr:rowOff>
    </xdr:from>
    <xdr:ext cx="599010" cy="259045"/>
    <xdr:sp macro="" textlink="">
      <xdr:nvSpPr>
        <xdr:cNvPr id="303" name="テキスト ボックス 302"/>
        <xdr:cNvSpPr txBox="1"/>
      </xdr:nvSpPr>
      <xdr:spPr>
        <a:xfrm>
          <a:off x="9339795" y="49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154101</xdr:rowOff>
    </xdr:from>
    <xdr:to>
      <xdr:col>45</xdr:col>
      <xdr:colOff>177800</xdr:colOff>
      <xdr:row>39</xdr:row>
      <xdr:rowOff>154602</xdr:rowOff>
    </xdr:to>
    <xdr:cxnSp macro="">
      <xdr:nvCxnSpPr>
        <xdr:cNvPr id="304" name="直線コネクタ 303"/>
        <xdr:cNvCxnSpPr/>
      </xdr:nvCxnSpPr>
      <xdr:spPr>
        <a:xfrm>
          <a:off x="7861300" y="6840651"/>
          <a:ext cx="889000" cy="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123310</xdr:rowOff>
    </xdr:from>
    <xdr:to>
      <xdr:col>46</xdr:col>
      <xdr:colOff>38100</xdr:colOff>
      <xdr:row>38</xdr:row>
      <xdr:rowOff>53460</xdr:rowOff>
    </xdr:to>
    <xdr:sp macro="" textlink="">
      <xdr:nvSpPr>
        <xdr:cNvPr id="305" name="フローチャート: 判断 304"/>
        <xdr:cNvSpPr/>
      </xdr:nvSpPr>
      <xdr:spPr>
        <a:xfrm>
          <a:off x="8699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69987</xdr:rowOff>
    </xdr:from>
    <xdr:ext cx="534377" cy="259045"/>
    <xdr:sp macro="" textlink="">
      <xdr:nvSpPr>
        <xdr:cNvPr id="306" name="テキスト ボックス 305"/>
        <xdr:cNvSpPr txBox="1"/>
      </xdr:nvSpPr>
      <xdr:spPr>
        <a:xfrm>
          <a:off x="8483111" y="62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147658</xdr:rowOff>
    </xdr:from>
    <xdr:to>
      <xdr:col>41</xdr:col>
      <xdr:colOff>50800</xdr:colOff>
      <xdr:row>39</xdr:row>
      <xdr:rowOff>154101</xdr:rowOff>
    </xdr:to>
    <xdr:cxnSp macro="">
      <xdr:nvCxnSpPr>
        <xdr:cNvPr id="307" name="直線コネクタ 306"/>
        <xdr:cNvCxnSpPr/>
      </xdr:nvCxnSpPr>
      <xdr:spPr>
        <a:xfrm>
          <a:off x="6972300" y="6834208"/>
          <a:ext cx="889000" cy="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164556</xdr:rowOff>
    </xdr:from>
    <xdr:to>
      <xdr:col>41</xdr:col>
      <xdr:colOff>101600</xdr:colOff>
      <xdr:row>38</xdr:row>
      <xdr:rowOff>94706</xdr:rowOff>
    </xdr:to>
    <xdr:sp macro="" textlink="">
      <xdr:nvSpPr>
        <xdr:cNvPr id="308" name="フローチャート: 判断 307"/>
        <xdr:cNvSpPr/>
      </xdr:nvSpPr>
      <xdr:spPr>
        <a:xfrm>
          <a:off x="7810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111233</xdr:rowOff>
    </xdr:from>
    <xdr:ext cx="534377" cy="259045"/>
    <xdr:sp macro="" textlink="">
      <xdr:nvSpPr>
        <xdr:cNvPr id="309" name="テキスト ボックス 308"/>
        <xdr:cNvSpPr txBox="1"/>
      </xdr:nvSpPr>
      <xdr:spPr>
        <a:xfrm>
          <a:off x="7594111" y="6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2739</xdr:rowOff>
    </xdr:from>
    <xdr:to>
      <xdr:col>36</xdr:col>
      <xdr:colOff>165100</xdr:colOff>
      <xdr:row>38</xdr:row>
      <xdr:rowOff>104339</xdr:rowOff>
    </xdr:to>
    <xdr:sp macro="" textlink="">
      <xdr:nvSpPr>
        <xdr:cNvPr id="310" name="フローチャート: 判断 309"/>
        <xdr:cNvSpPr/>
      </xdr:nvSpPr>
      <xdr:spPr>
        <a:xfrm>
          <a:off x="6921500" y="651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120867</xdr:rowOff>
    </xdr:from>
    <xdr:ext cx="534377" cy="259045"/>
    <xdr:sp macro="" textlink="">
      <xdr:nvSpPr>
        <xdr:cNvPr id="311" name="テキスト ボックス 310"/>
        <xdr:cNvSpPr txBox="1"/>
      </xdr:nvSpPr>
      <xdr:spPr>
        <a:xfrm>
          <a:off x="6705111" y="629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74117</xdr:rowOff>
    </xdr:from>
    <xdr:to>
      <xdr:col>55</xdr:col>
      <xdr:colOff>50800</xdr:colOff>
      <xdr:row>40</xdr:row>
      <xdr:rowOff>4267</xdr:rowOff>
    </xdr:to>
    <xdr:sp macro="" textlink="">
      <xdr:nvSpPr>
        <xdr:cNvPr id="317" name="楕円 316"/>
        <xdr:cNvSpPr/>
      </xdr:nvSpPr>
      <xdr:spPr>
        <a:xfrm>
          <a:off x="10426700" y="676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160494</xdr:rowOff>
    </xdr:from>
    <xdr:ext cx="534377" cy="259045"/>
    <xdr:sp macro="" textlink="">
      <xdr:nvSpPr>
        <xdr:cNvPr id="318" name="補助費等該当値テキスト"/>
        <xdr:cNvSpPr txBox="1"/>
      </xdr:nvSpPr>
      <xdr:spPr>
        <a:xfrm>
          <a:off x="10528300" y="667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143949</xdr:rowOff>
    </xdr:from>
    <xdr:to>
      <xdr:col>50</xdr:col>
      <xdr:colOff>165100</xdr:colOff>
      <xdr:row>33</xdr:row>
      <xdr:rowOff>74099</xdr:rowOff>
    </xdr:to>
    <xdr:sp macro="" textlink="">
      <xdr:nvSpPr>
        <xdr:cNvPr id="319" name="楕円 318"/>
        <xdr:cNvSpPr/>
      </xdr:nvSpPr>
      <xdr:spPr>
        <a:xfrm>
          <a:off x="9588500" y="563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65226</xdr:rowOff>
    </xdr:from>
    <xdr:ext cx="599010" cy="259045"/>
    <xdr:sp macro="" textlink="">
      <xdr:nvSpPr>
        <xdr:cNvPr id="320" name="テキスト ボックス 319"/>
        <xdr:cNvSpPr txBox="1"/>
      </xdr:nvSpPr>
      <xdr:spPr>
        <a:xfrm>
          <a:off x="9339795" y="5723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103802</xdr:rowOff>
    </xdr:from>
    <xdr:to>
      <xdr:col>46</xdr:col>
      <xdr:colOff>38100</xdr:colOff>
      <xdr:row>40</xdr:row>
      <xdr:rowOff>33952</xdr:rowOff>
    </xdr:to>
    <xdr:sp macro="" textlink="">
      <xdr:nvSpPr>
        <xdr:cNvPr id="321" name="楕円 320"/>
        <xdr:cNvSpPr/>
      </xdr:nvSpPr>
      <xdr:spPr>
        <a:xfrm>
          <a:off x="8699500" y="679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40</xdr:row>
      <xdr:rowOff>25079</xdr:rowOff>
    </xdr:from>
    <xdr:ext cx="534377" cy="259045"/>
    <xdr:sp macro="" textlink="">
      <xdr:nvSpPr>
        <xdr:cNvPr id="322" name="テキスト ボックス 321"/>
        <xdr:cNvSpPr txBox="1"/>
      </xdr:nvSpPr>
      <xdr:spPr>
        <a:xfrm>
          <a:off x="8483111" y="688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103301</xdr:rowOff>
    </xdr:from>
    <xdr:to>
      <xdr:col>41</xdr:col>
      <xdr:colOff>101600</xdr:colOff>
      <xdr:row>40</xdr:row>
      <xdr:rowOff>33451</xdr:rowOff>
    </xdr:to>
    <xdr:sp macro="" textlink="">
      <xdr:nvSpPr>
        <xdr:cNvPr id="323" name="楕円 322"/>
        <xdr:cNvSpPr/>
      </xdr:nvSpPr>
      <xdr:spPr>
        <a:xfrm>
          <a:off x="7810500" y="678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24578</xdr:rowOff>
    </xdr:from>
    <xdr:ext cx="534377" cy="259045"/>
    <xdr:sp macro="" textlink="">
      <xdr:nvSpPr>
        <xdr:cNvPr id="324" name="テキスト ボックス 323"/>
        <xdr:cNvSpPr txBox="1"/>
      </xdr:nvSpPr>
      <xdr:spPr>
        <a:xfrm>
          <a:off x="7594111" y="68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96858</xdr:rowOff>
    </xdr:from>
    <xdr:to>
      <xdr:col>36</xdr:col>
      <xdr:colOff>165100</xdr:colOff>
      <xdr:row>40</xdr:row>
      <xdr:rowOff>27008</xdr:rowOff>
    </xdr:to>
    <xdr:sp macro="" textlink="">
      <xdr:nvSpPr>
        <xdr:cNvPr id="325" name="楕円 324"/>
        <xdr:cNvSpPr/>
      </xdr:nvSpPr>
      <xdr:spPr>
        <a:xfrm>
          <a:off x="6921500" y="67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18135</xdr:rowOff>
    </xdr:from>
    <xdr:ext cx="534377" cy="259045"/>
    <xdr:sp macro="" textlink="">
      <xdr:nvSpPr>
        <xdr:cNvPr id="326" name="テキスト ボックス 325"/>
        <xdr:cNvSpPr txBox="1"/>
      </xdr:nvSpPr>
      <xdr:spPr>
        <a:xfrm>
          <a:off x="6705111" y="687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8" name="直線コネクタ 347"/>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9" name="普通建設事業費最小値テキスト"/>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50" name="直線コネクタ 349"/>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51" name="普通建設事業費最大値テキスト"/>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52" name="直線コネクタ 351"/>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48960</xdr:rowOff>
    </xdr:from>
    <xdr:to>
      <xdr:col>55</xdr:col>
      <xdr:colOff>0</xdr:colOff>
      <xdr:row>57</xdr:row>
      <xdr:rowOff>138026</xdr:rowOff>
    </xdr:to>
    <xdr:cxnSp macro="">
      <xdr:nvCxnSpPr>
        <xdr:cNvPr id="353" name="直線コネクタ 352"/>
        <xdr:cNvCxnSpPr/>
      </xdr:nvCxnSpPr>
      <xdr:spPr>
        <a:xfrm flipV="1">
          <a:off x="9639300" y="9821610"/>
          <a:ext cx="838200" cy="8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126083</xdr:rowOff>
    </xdr:from>
    <xdr:ext cx="534377" cy="259045"/>
    <xdr:sp macro="" textlink="">
      <xdr:nvSpPr>
        <xdr:cNvPr id="354" name="普通建設事業費平均値テキスト"/>
        <xdr:cNvSpPr txBox="1"/>
      </xdr:nvSpPr>
      <xdr:spPr>
        <a:xfrm>
          <a:off x="10528300" y="955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5" name="フローチャート: 判断 354"/>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138026</xdr:rowOff>
    </xdr:from>
    <xdr:to>
      <xdr:col>50</xdr:col>
      <xdr:colOff>114300</xdr:colOff>
      <xdr:row>58</xdr:row>
      <xdr:rowOff>1274</xdr:rowOff>
    </xdr:to>
    <xdr:cxnSp macro="">
      <xdr:nvCxnSpPr>
        <xdr:cNvPr id="356" name="直線コネクタ 355"/>
        <xdr:cNvCxnSpPr/>
      </xdr:nvCxnSpPr>
      <xdr:spPr>
        <a:xfrm flipV="1">
          <a:off x="8750300" y="9910676"/>
          <a:ext cx="889000" cy="3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110256</xdr:rowOff>
    </xdr:from>
    <xdr:to>
      <xdr:col>50</xdr:col>
      <xdr:colOff>165100</xdr:colOff>
      <xdr:row>57</xdr:row>
      <xdr:rowOff>40406</xdr:rowOff>
    </xdr:to>
    <xdr:sp macro="" textlink="">
      <xdr:nvSpPr>
        <xdr:cNvPr id="357" name="フローチャート: 判断 356"/>
        <xdr:cNvSpPr/>
      </xdr:nvSpPr>
      <xdr:spPr>
        <a:xfrm>
          <a:off x="95885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56933</xdr:rowOff>
    </xdr:from>
    <xdr:ext cx="534377" cy="259045"/>
    <xdr:sp macro="" textlink="">
      <xdr:nvSpPr>
        <xdr:cNvPr id="358" name="テキスト ボックス 357"/>
        <xdr:cNvSpPr txBox="1"/>
      </xdr:nvSpPr>
      <xdr:spPr>
        <a:xfrm>
          <a:off x="9372111" y="948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84804</xdr:rowOff>
    </xdr:from>
    <xdr:to>
      <xdr:col>45</xdr:col>
      <xdr:colOff>177800</xdr:colOff>
      <xdr:row>58</xdr:row>
      <xdr:rowOff>1274</xdr:rowOff>
    </xdr:to>
    <xdr:cxnSp macro="">
      <xdr:nvCxnSpPr>
        <xdr:cNvPr id="359" name="直線コネクタ 358"/>
        <xdr:cNvCxnSpPr/>
      </xdr:nvCxnSpPr>
      <xdr:spPr>
        <a:xfrm>
          <a:off x="7861300" y="9857454"/>
          <a:ext cx="889000" cy="8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60" name="フローチャート: 判断 359"/>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57678</xdr:rowOff>
    </xdr:from>
    <xdr:ext cx="534377" cy="259045"/>
    <xdr:sp macro="" textlink="">
      <xdr:nvSpPr>
        <xdr:cNvPr id="361" name="テキスト ボックス 360"/>
        <xdr:cNvSpPr txBox="1"/>
      </xdr:nvSpPr>
      <xdr:spPr>
        <a:xfrm>
          <a:off x="8483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84804</xdr:rowOff>
    </xdr:from>
    <xdr:to>
      <xdr:col>41</xdr:col>
      <xdr:colOff>50800</xdr:colOff>
      <xdr:row>57</xdr:row>
      <xdr:rowOff>121462</xdr:rowOff>
    </xdr:to>
    <xdr:cxnSp macro="">
      <xdr:nvCxnSpPr>
        <xdr:cNvPr id="362" name="直線コネクタ 361"/>
        <xdr:cNvCxnSpPr/>
      </xdr:nvCxnSpPr>
      <xdr:spPr>
        <a:xfrm flipV="1">
          <a:off x="6972300" y="9857454"/>
          <a:ext cx="889000" cy="3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63" name="フローチャート: 判断 362"/>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62163</xdr:rowOff>
    </xdr:from>
    <xdr:ext cx="534377" cy="259045"/>
    <xdr:sp macro="" textlink="">
      <xdr:nvSpPr>
        <xdr:cNvPr id="364" name="テキスト ボックス 363"/>
        <xdr:cNvSpPr txBox="1"/>
      </xdr:nvSpPr>
      <xdr:spPr>
        <a:xfrm>
          <a:off x="7594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65" name="フローチャート: 判断 364"/>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55625</xdr:rowOff>
    </xdr:from>
    <xdr:ext cx="534377" cy="259045"/>
    <xdr:sp macro="" textlink="">
      <xdr:nvSpPr>
        <xdr:cNvPr id="366" name="テキスト ボックス 365"/>
        <xdr:cNvSpPr txBox="1"/>
      </xdr:nvSpPr>
      <xdr:spPr>
        <a:xfrm>
          <a:off x="6705111" y="94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169610</xdr:rowOff>
    </xdr:from>
    <xdr:to>
      <xdr:col>55</xdr:col>
      <xdr:colOff>50800</xdr:colOff>
      <xdr:row>57</xdr:row>
      <xdr:rowOff>99760</xdr:rowOff>
    </xdr:to>
    <xdr:sp macro="" textlink="">
      <xdr:nvSpPr>
        <xdr:cNvPr id="372" name="楕円 371"/>
        <xdr:cNvSpPr/>
      </xdr:nvSpPr>
      <xdr:spPr>
        <a:xfrm>
          <a:off x="10426700" y="97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148037</xdr:rowOff>
    </xdr:from>
    <xdr:ext cx="534377" cy="259045"/>
    <xdr:sp macro="" textlink="">
      <xdr:nvSpPr>
        <xdr:cNvPr id="373" name="普通建設事業費該当値テキスト"/>
        <xdr:cNvSpPr txBox="1"/>
      </xdr:nvSpPr>
      <xdr:spPr>
        <a:xfrm>
          <a:off x="10528300" y="974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87226</xdr:rowOff>
    </xdr:from>
    <xdr:to>
      <xdr:col>50</xdr:col>
      <xdr:colOff>165100</xdr:colOff>
      <xdr:row>58</xdr:row>
      <xdr:rowOff>17376</xdr:rowOff>
    </xdr:to>
    <xdr:sp macro="" textlink="">
      <xdr:nvSpPr>
        <xdr:cNvPr id="374" name="楕円 373"/>
        <xdr:cNvSpPr/>
      </xdr:nvSpPr>
      <xdr:spPr>
        <a:xfrm>
          <a:off x="9588500" y="985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8503</xdr:rowOff>
    </xdr:from>
    <xdr:ext cx="534377" cy="259045"/>
    <xdr:sp macro="" textlink="">
      <xdr:nvSpPr>
        <xdr:cNvPr id="375" name="テキスト ボックス 374"/>
        <xdr:cNvSpPr txBox="1"/>
      </xdr:nvSpPr>
      <xdr:spPr>
        <a:xfrm>
          <a:off x="9372111" y="995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121924</xdr:rowOff>
    </xdr:from>
    <xdr:to>
      <xdr:col>46</xdr:col>
      <xdr:colOff>38100</xdr:colOff>
      <xdr:row>58</xdr:row>
      <xdr:rowOff>52074</xdr:rowOff>
    </xdr:to>
    <xdr:sp macro="" textlink="">
      <xdr:nvSpPr>
        <xdr:cNvPr id="376" name="楕円 375"/>
        <xdr:cNvSpPr/>
      </xdr:nvSpPr>
      <xdr:spPr>
        <a:xfrm>
          <a:off x="8699500" y="98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43201</xdr:rowOff>
    </xdr:from>
    <xdr:ext cx="534377" cy="259045"/>
    <xdr:sp macro="" textlink="">
      <xdr:nvSpPr>
        <xdr:cNvPr id="377" name="テキスト ボックス 376"/>
        <xdr:cNvSpPr txBox="1"/>
      </xdr:nvSpPr>
      <xdr:spPr>
        <a:xfrm>
          <a:off x="8483111" y="998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34004</xdr:rowOff>
    </xdr:from>
    <xdr:to>
      <xdr:col>41</xdr:col>
      <xdr:colOff>101600</xdr:colOff>
      <xdr:row>57</xdr:row>
      <xdr:rowOff>135604</xdr:rowOff>
    </xdr:to>
    <xdr:sp macro="" textlink="">
      <xdr:nvSpPr>
        <xdr:cNvPr id="378" name="楕円 377"/>
        <xdr:cNvSpPr/>
      </xdr:nvSpPr>
      <xdr:spPr>
        <a:xfrm>
          <a:off x="7810500" y="980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126731</xdr:rowOff>
    </xdr:from>
    <xdr:ext cx="534377" cy="259045"/>
    <xdr:sp macro="" textlink="">
      <xdr:nvSpPr>
        <xdr:cNvPr id="379" name="テキスト ボックス 378"/>
        <xdr:cNvSpPr txBox="1"/>
      </xdr:nvSpPr>
      <xdr:spPr>
        <a:xfrm>
          <a:off x="7594111" y="989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70662</xdr:rowOff>
    </xdr:from>
    <xdr:to>
      <xdr:col>36</xdr:col>
      <xdr:colOff>165100</xdr:colOff>
      <xdr:row>58</xdr:row>
      <xdr:rowOff>812</xdr:rowOff>
    </xdr:to>
    <xdr:sp macro="" textlink="">
      <xdr:nvSpPr>
        <xdr:cNvPr id="380" name="楕円 379"/>
        <xdr:cNvSpPr/>
      </xdr:nvSpPr>
      <xdr:spPr>
        <a:xfrm>
          <a:off x="6921500" y="984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163389</xdr:rowOff>
    </xdr:from>
    <xdr:ext cx="534377" cy="259045"/>
    <xdr:sp macro="" textlink="">
      <xdr:nvSpPr>
        <xdr:cNvPr id="381" name="テキスト ボックス 380"/>
        <xdr:cNvSpPr txBox="1"/>
      </xdr:nvSpPr>
      <xdr:spPr>
        <a:xfrm>
          <a:off x="6705111" y="99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7" name="テキスト ボックス 396"/>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401" name="直線コネクタ 400"/>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402"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3" name="直線コネクタ 402"/>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404" name="普通建設事業費 （ うち新規整備　）最大値テキスト"/>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5" name="直線コネクタ 404"/>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42802</xdr:rowOff>
    </xdr:from>
    <xdr:to>
      <xdr:col>55</xdr:col>
      <xdr:colOff>0</xdr:colOff>
      <xdr:row>77</xdr:row>
      <xdr:rowOff>149261</xdr:rowOff>
    </xdr:to>
    <xdr:cxnSp macro="">
      <xdr:nvCxnSpPr>
        <xdr:cNvPr id="406" name="直線コネクタ 405"/>
        <xdr:cNvCxnSpPr/>
      </xdr:nvCxnSpPr>
      <xdr:spPr>
        <a:xfrm flipV="1">
          <a:off x="9639300" y="13244452"/>
          <a:ext cx="838200" cy="10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29728</xdr:rowOff>
    </xdr:from>
    <xdr:ext cx="534377" cy="259045"/>
    <xdr:sp macro="" textlink="">
      <xdr:nvSpPr>
        <xdr:cNvPr id="407" name="普通建設事業費 （ うち新規整備　）平均値テキスト"/>
        <xdr:cNvSpPr txBox="1"/>
      </xdr:nvSpPr>
      <xdr:spPr>
        <a:xfrm>
          <a:off x="10528300" y="132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8" name="フローチャート: 判断 407"/>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149261</xdr:rowOff>
    </xdr:from>
    <xdr:to>
      <xdr:col>50</xdr:col>
      <xdr:colOff>114300</xdr:colOff>
      <xdr:row>78</xdr:row>
      <xdr:rowOff>9764</xdr:rowOff>
    </xdr:to>
    <xdr:cxnSp macro="">
      <xdr:nvCxnSpPr>
        <xdr:cNvPr id="409" name="直線コネクタ 408"/>
        <xdr:cNvCxnSpPr/>
      </xdr:nvCxnSpPr>
      <xdr:spPr>
        <a:xfrm flipV="1">
          <a:off x="8750300" y="13350911"/>
          <a:ext cx="889000" cy="3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42900</xdr:rowOff>
    </xdr:from>
    <xdr:to>
      <xdr:col>50</xdr:col>
      <xdr:colOff>165100</xdr:colOff>
      <xdr:row>77</xdr:row>
      <xdr:rowOff>144500</xdr:rowOff>
    </xdr:to>
    <xdr:sp macro="" textlink="">
      <xdr:nvSpPr>
        <xdr:cNvPr id="410" name="フローチャート: 判断 409"/>
        <xdr:cNvSpPr/>
      </xdr:nvSpPr>
      <xdr:spPr>
        <a:xfrm>
          <a:off x="9588500" y="132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161027</xdr:rowOff>
    </xdr:from>
    <xdr:ext cx="534377" cy="259045"/>
    <xdr:sp macro="" textlink="">
      <xdr:nvSpPr>
        <xdr:cNvPr id="411" name="テキスト ボックス 410"/>
        <xdr:cNvSpPr txBox="1"/>
      </xdr:nvSpPr>
      <xdr:spPr>
        <a:xfrm>
          <a:off x="9372111" y="130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140568</xdr:rowOff>
    </xdr:from>
    <xdr:to>
      <xdr:col>45</xdr:col>
      <xdr:colOff>177800</xdr:colOff>
      <xdr:row>78</xdr:row>
      <xdr:rowOff>9764</xdr:rowOff>
    </xdr:to>
    <xdr:cxnSp macro="">
      <xdr:nvCxnSpPr>
        <xdr:cNvPr id="412" name="直線コネクタ 411"/>
        <xdr:cNvCxnSpPr/>
      </xdr:nvCxnSpPr>
      <xdr:spPr>
        <a:xfrm>
          <a:off x="7861300" y="13342218"/>
          <a:ext cx="889000" cy="4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13" name="フローチャート: 判断 412"/>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167605</xdr:rowOff>
    </xdr:from>
    <xdr:ext cx="534377" cy="259045"/>
    <xdr:sp macro="" textlink="">
      <xdr:nvSpPr>
        <xdr:cNvPr id="414" name="テキスト ボックス 413"/>
        <xdr:cNvSpPr txBox="1"/>
      </xdr:nvSpPr>
      <xdr:spPr>
        <a:xfrm>
          <a:off x="8483111" y="1302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140568</xdr:rowOff>
    </xdr:from>
    <xdr:to>
      <xdr:col>41</xdr:col>
      <xdr:colOff>50800</xdr:colOff>
      <xdr:row>77</xdr:row>
      <xdr:rowOff>166126</xdr:rowOff>
    </xdr:to>
    <xdr:cxnSp macro="">
      <xdr:nvCxnSpPr>
        <xdr:cNvPr id="415" name="直線コネクタ 414"/>
        <xdr:cNvCxnSpPr/>
      </xdr:nvCxnSpPr>
      <xdr:spPr>
        <a:xfrm flipV="1">
          <a:off x="6972300" y="13342218"/>
          <a:ext cx="889000" cy="2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16" name="フローチャート: 判断 415"/>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146980</xdr:rowOff>
    </xdr:from>
    <xdr:ext cx="534377" cy="259045"/>
    <xdr:sp macro="" textlink="">
      <xdr:nvSpPr>
        <xdr:cNvPr id="417" name="テキスト ボックス 416"/>
        <xdr:cNvSpPr txBox="1"/>
      </xdr:nvSpPr>
      <xdr:spPr>
        <a:xfrm>
          <a:off x="7594111" y="130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8" name="フローチャート: 判断 417"/>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161603</xdr:rowOff>
    </xdr:from>
    <xdr:ext cx="534377" cy="259045"/>
    <xdr:sp macro="" textlink="">
      <xdr:nvSpPr>
        <xdr:cNvPr id="419" name="テキスト ボックス 418"/>
        <xdr:cNvSpPr txBox="1"/>
      </xdr:nvSpPr>
      <xdr:spPr>
        <a:xfrm>
          <a:off x="6705111" y="1302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163452</xdr:rowOff>
    </xdr:from>
    <xdr:to>
      <xdr:col>55</xdr:col>
      <xdr:colOff>50800</xdr:colOff>
      <xdr:row>77</xdr:row>
      <xdr:rowOff>93602</xdr:rowOff>
    </xdr:to>
    <xdr:sp macro="" textlink="">
      <xdr:nvSpPr>
        <xdr:cNvPr id="425" name="楕円 424"/>
        <xdr:cNvSpPr/>
      </xdr:nvSpPr>
      <xdr:spPr>
        <a:xfrm>
          <a:off x="10426700" y="1319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14879</xdr:rowOff>
    </xdr:from>
    <xdr:ext cx="534377" cy="259045"/>
    <xdr:sp macro="" textlink="">
      <xdr:nvSpPr>
        <xdr:cNvPr id="426" name="普通建設事業費 （ うち新規整備　）該当値テキスト"/>
        <xdr:cNvSpPr txBox="1"/>
      </xdr:nvSpPr>
      <xdr:spPr>
        <a:xfrm>
          <a:off x="10528300" y="1304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98461</xdr:rowOff>
    </xdr:from>
    <xdr:to>
      <xdr:col>50</xdr:col>
      <xdr:colOff>165100</xdr:colOff>
      <xdr:row>78</xdr:row>
      <xdr:rowOff>28611</xdr:rowOff>
    </xdr:to>
    <xdr:sp macro="" textlink="">
      <xdr:nvSpPr>
        <xdr:cNvPr id="427" name="楕円 426"/>
        <xdr:cNvSpPr/>
      </xdr:nvSpPr>
      <xdr:spPr>
        <a:xfrm>
          <a:off x="9588500" y="1330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19738</xdr:rowOff>
    </xdr:from>
    <xdr:ext cx="469744" cy="259045"/>
    <xdr:sp macro="" textlink="">
      <xdr:nvSpPr>
        <xdr:cNvPr id="428" name="テキスト ボックス 427"/>
        <xdr:cNvSpPr txBox="1"/>
      </xdr:nvSpPr>
      <xdr:spPr>
        <a:xfrm>
          <a:off x="9404428" y="1339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130414</xdr:rowOff>
    </xdr:from>
    <xdr:to>
      <xdr:col>46</xdr:col>
      <xdr:colOff>38100</xdr:colOff>
      <xdr:row>78</xdr:row>
      <xdr:rowOff>60564</xdr:rowOff>
    </xdr:to>
    <xdr:sp macro="" textlink="">
      <xdr:nvSpPr>
        <xdr:cNvPr id="429" name="楕円 428"/>
        <xdr:cNvSpPr/>
      </xdr:nvSpPr>
      <xdr:spPr>
        <a:xfrm>
          <a:off x="8699500" y="1333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51691</xdr:rowOff>
    </xdr:from>
    <xdr:ext cx="469744" cy="259045"/>
    <xdr:sp macro="" textlink="">
      <xdr:nvSpPr>
        <xdr:cNvPr id="430" name="テキスト ボックス 429"/>
        <xdr:cNvSpPr txBox="1"/>
      </xdr:nvSpPr>
      <xdr:spPr>
        <a:xfrm>
          <a:off x="8515428" y="1342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89768</xdr:rowOff>
    </xdr:from>
    <xdr:to>
      <xdr:col>41</xdr:col>
      <xdr:colOff>101600</xdr:colOff>
      <xdr:row>78</xdr:row>
      <xdr:rowOff>19918</xdr:rowOff>
    </xdr:to>
    <xdr:sp macro="" textlink="">
      <xdr:nvSpPr>
        <xdr:cNvPr id="431" name="楕円 430"/>
        <xdr:cNvSpPr/>
      </xdr:nvSpPr>
      <xdr:spPr>
        <a:xfrm>
          <a:off x="7810500" y="1329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11045</xdr:rowOff>
    </xdr:from>
    <xdr:ext cx="469744" cy="259045"/>
    <xdr:sp macro="" textlink="">
      <xdr:nvSpPr>
        <xdr:cNvPr id="432" name="テキスト ボックス 431"/>
        <xdr:cNvSpPr txBox="1"/>
      </xdr:nvSpPr>
      <xdr:spPr>
        <a:xfrm>
          <a:off x="7626428" y="1338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115326</xdr:rowOff>
    </xdr:from>
    <xdr:to>
      <xdr:col>36</xdr:col>
      <xdr:colOff>165100</xdr:colOff>
      <xdr:row>78</xdr:row>
      <xdr:rowOff>45476</xdr:rowOff>
    </xdr:to>
    <xdr:sp macro="" textlink="">
      <xdr:nvSpPr>
        <xdr:cNvPr id="433" name="楕円 432"/>
        <xdr:cNvSpPr/>
      </xdr:nvSpPr>
      <xdr:spPr>
        <a:xfrm>
          <a:off x="6921500" y="133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36603</xdr:rowOff>
    </xdr:from>
    <xdr:ext cx="469744" cy="259045"/>
    <xdr:sp macro="" textlink="">
      <xdr:nvSpPr>
        <xdr:cNvPr id="434" name="テキスト ボックス 433"/>
        <xdr:cNvSpPr txBox="1"/>
      </xdr:nvSpPr>
      <xdr:spPr>
        <a:xfrm>
          <a:off x="6737428" y="1340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8" name="直線コネクタ 457"/>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9" name="普通建設事業費 （ うち更新整備　）最小値テキスト"/>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60" name="直線コネクタ 459"/>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61" name="普通建設事業費 （ うち更新整備　）最大値テキスト"/>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62" name="直線コネクタ 461"/>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94323</xdr:rowOff>
    </xdr:from>
    <xdr:to>
      <xdr:col>55</xdr:col>
      <xdr:colOff>0</xdr:colOff>
      <xdr:row>97</xdr:row>
      <xdr:rowOff>94374</xdr:rowOff>
    </xdr:to>
    <xdr:cxnSp macro="">
      <xdr:nvCxnSpPr>
        <xdr:cNvPr id="463" name="直線コネクタ 462"/>
        <xdr:cNvCxnSpPr/>
      </xdr:nvCxnSpPr>
      <xdr:spPr>
        <a:xfrm>
          <a:off x="9639300" y="16724973"/>
          <a:ext cx="8382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158894</xdr:rowOff>
    </xdr:from>
    <xdr:ext cx="534377" cy="259045"/>
    <xdr:sp macro="" textlink="">
      <xdr:nvSpPr>
        <xdr:cNvPr id="464" name="普通建設事業費 （ うち更新整備　）平均値テキスト"/>
        <xdr:cNvSpPr txBox="1"/>
      </xdr:nvSpPr>
      <xdr:spPr>
        <a:xfrm>
          <a:off x="10528300" y="1627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5" name="フローチャート: 判断 464"/>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94323</xdr:rowOff>
    </xdr:from>
    <xdr:to>
      <xdr:col>50</xdr:col>
      <xdr:colOff>114300</xdr:colOff>
      <xdr:row>98</xdr:row>
      <xdr:rowOff>9322</xdr:rowOff>
    </xdr:to>
    <xdr:cxnSp macro="">
      <xdr:nvCxnSpPr>
        <xdr:cNvPr id="466" name="直線コネクタ 465"/>
        <xdr:cNvCxnSpPr/>
      </xdr:nvCxnSpPr>
      <xdr:spPr>
        <a:xfrm flipV="1">
          <a:off x="8750300" y="16724973"/>
          <a:ext cx="889000" cy="8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7" name="フローチャート: 判断 466"/>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108563</xdr:rowOff>
    </xdr:from>
    <xdr:ext cx="534377" cy="259045"/>
    <xdr:sp macro="" textlink="">
      <xdr:nvSpPr>
        <xdr:cNvPr id="468" name="テキスト ボックス 467"/>
        <xdr:cNvSpPr txBox="1"/>
      </xdr:nvSpPr>
      <xdr:spPr>
        <a:xfrm>
          <a:off x="9372111" y="162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110210</xdr:rowOff>
    </xdr:from>
    <xdr:to>
      <xdr:col>45</xdr:col>
      <xdr:colOff>177800</xdr:colOff>
      <xdr:row>98</xdr:row>
      <xdr:rowOff>9322</xdr:rowOff>
    </xdr:to>
    <xdr:cxnSp macro="">
      <xdr:nvCxnSpPr>
        <xdr:cNvPr id="469" name="直線コネクタ 468"/>
        <xdr:cNvCxnSpPr/>
      </xdr:nvCxnSpPr>
      <xdr:spPr>
        <a:xfrm>
          <a:off x="7861300" y="16740860"/>
          <a:ext cx="889000" cy="7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70" name="フローチャート: 判断 469"/>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114940</xdr:rowOff>
    </xdr:from>
    <xdr:ext cx="534377" cy="259045"/>
    <xdr:sp macro="" textlink="">
      <xdr:nvSpPr>
        <xdr:cNvPr id="471" name="テキスト ボックス 470"/>
        <xdr:cNvSpPr txBox="1"/>
      </xdr:nvSpPr>
      <xdr:spPr>
        <a:xfrm>
          <a:off x="8483111" y="162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64199</xdr:rowOff>
    </xdr:from>
    <xdr:to>
      <xdr:col>41</xdr:col>
      <xdr:colOff>50800</xdr:colOff>
      <xdr:row>97</xdr:row>
      <xdr:rowOff>110210</xdr:rowOff>
    </xdr:to>
    <xdr:cxnSp macro="">
      <xdr:nvCxnSpPr>
        <xdr:cNvPr id="472" name="直線コネクタ 471"/>
        <xdr:cNvCxnSpPr/>
      </xdr:nvCxnSpPr>
      <xdr:spPr>
        <a:xfrm>
          <a:off x="6972300" y="16694849"/>
          <a:ext cx="889000" cy="4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3" name="フローチャート: 判断 472"/>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158208</xdr:rowOff>
    </xdr:from>
    <xdr:ext cx="534377" cy="259045"/>
    <xdr:sp macro="" textlink="">
      <xdr:nvSpPr>
        <xdr:cNvPr id="474" name="テキスト ボックス 473"/>
        <xdr:cNvSpPr txBox="1"/>
      </xdr:nvSpPr>
      <xdr:spPr>
        <a:xfrm>
          <a:off x="7594111" y="162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5" name="フローチャート: 判断 474"/>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131793</xdr:rowOff>
    </xdr:from>
    <xdr:ext cx="534377" cy="259045"/>
    <xdr:sp macro="" textlink="">
      <xdr:nvSpPr>
        <xdr:cNvPr id="476" name="テキスト ボックス 475"/>
        <xdr:cNvSpPr txBox="1"/>
      </xdr:nvSpPr>
      <xdr:spPr>
        <a:xfrm>
          <a:off x="6705111" y="1624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43574</xdr:rowOff>
    </xdr:from>
    <xdr:to>
      <xdr:col>55</xdr:col>
      <xdr:colOff>50800</xdr:colOff>
      <xdr:row>97</xdr:row>
      <xdr:rowOff>145174</xdr:rowOff>
    </xdr:to>
    <xdr:sp macro="" textlink="">
      <xdr:nvSpPr>
        <xdr:cNvPr id="482" name="楕円 481"/>
        <xdr:cNvSpPr/>
      </xdr:nvSpPr>
      <xdr:spPr>
        <a:xfrm>
          <a:off x="10426700" y="1667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129951</xdr:rowOff>
    </xdr:from>
    <xdr:ext cx="534377" cy="259045"/>
    <xdr:sp macro="" textlink="">
      <xdr:nvSpPr>
        <xdr:cNvPr id="483" name="普通建設事業費 （ うち更新整備　）該当値テキスト"/>
        <xdr:cNvSpPr txBox="1"/>
      </xdr:nvSpPr>
      <xdr:spPr>
        <a:xfrm>
          <a:off x="10528300" y="1658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43523</xdr:rowOff>
    </xdr:from>
    <xdr:to>
      <xdr:col>50</xdr:col>
      <xdr:colOff>165100</xdr:colOff>
      <xdr:row>97</xdr:row>
      <xdr:rowOff>145123</xdr:rowOff>
    </xdr:to>
    <xdr:sp macro="" textlink="">
      <xdr:nvSpPr>
        <xdr:cNvPr id="484" name="楕円 483"/>
        <xdr:cNvSpPr/>
      </xdr:nvSpPr>
      <xdr:spPr>
        <a:xfrm>
          <a:off x="9588500" y="1667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136250</xdr:rowOff>
    </xdr:from>
    <xdr:ext cx="534377" cy="259045"/>
    <xdr:sp macro="" textlink="">
      <xdr:nvSpPr>
        <xdr:cNvPr id="485" name="テキスト ボックス 484"/>
        <xdr:cNvSpPr txBox="1"/>
      </xdr:nvSpPr>
      <xdr:spPr>
        <a:xfrm>
          <a:off x="9372111" y="1676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129972</xdr:rowOff>
    </xdr:from>
    <xdr:to>
      <xdr:col>46</xdr:col>
      <xdr:colOff>38100</xdr:colOff>
      <xdr:row>98</xdr:row>
      <xdr:rowOff>60122</xdr:rowOff>
    </xdr:to>
    <xdr:sp macro="" textlink="">
      <xdr:nvSpPr>
        <xdr:cNvPr id="486" name="楕円 485"/>
        <xdr:cNvSpPr/>
      </xdr:nvSpPr>
      <xdr:spPr>
        <a:xfrm>
          <a:off x="8699500" y="1676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51249</xdr:rowOff>
    </xdr:from>
    <xdr:ext cx="534377" cy="259045"/>
    <xdr:sp macro="" textlink="">
      <xdr:nvSpPr>
        <xdr:cNvPr id="487" name="テキスト ボックス 486"/>
        <xdr:cNvSpPr txBox="1"/>
      </xdr:nvSpPr>
      <xdr:spPr>
        <a:xfrm>
          <a:off x="8483111" y="1685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59410</xdr:rowOff>
    </xdr:from>
    <xdr:to>
      <xdr:col>41</xdr:col>
      <xdr:colOff>101600</xdr:colOff>
      <xdr:row>97</xdr:row>
      <xdr:rowOff>161010</xdr:rowOff>
    </xdr:to>
    <xdr:sp macro="" textlink="">
      <xdr:nvSpPr>
        <xdr:cNvPr id="488" name="楕円 487"/>
        <xdr:cNvSpPr/>
      </xdr:nvSpPr>
      <xdr:spPr>
        <a:xfrm>
          <a:off x="7810500" y="1669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152137</xdr:rowOff>
    </xdr:from>
    <xdr:ext cx="534377" cy="259045"/>
    <xdr:sp macro="" textlink="">
      <xdr:nvSpPr>
        <xdr:cNvPr id="489" name="テキスト ボックス 488"/>
        <xdr:cNvSpPr txBox="1"/>
      </xdr:nvSpPr>
      <xdr:spPr>
        <a:xfrm>
          <a:off x="7594111" y="1678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13399</xdr:rowOff>
    </xdr:from>
    <xdr:to>
      <xdr:col>36</xdr:col>
      <xdr:colOff>165100</xdr:colOff>
      <xdr:row>97</xdr:row>
      <xdr:rowOff>114999</xdr:rowOff>
    </xdr:to>
    <xdr:sp macro="" textlink="">
      <xdr:nvSpPr>
        <xdr:cNvPr id="490" name="楕円 489"/>
        <xdr:cNvSpPr/>
      </xdr:nvSpPr>
      <xdr:spPr>
        <a:xfrm>
          <a:off x="6921500" y="1664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106126</xdr:rowOff>
    </xdr:from>
    <xdr:ext cx="534377" cy="259045"/>
    <xdr:sp macro="" textlink="">
      <xdr:nvSpPr>
        <xdr:cNvPr id="491" name="テキスト ボックス 490"/>
        <xdr:cNvSpPr txBox="1"/>
      </xdr:nvSpPr>
      <xdr:spPr>
        <a:xfrm>
          <a:off x="6705111" y="167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5" name="直線コネクタ 514"/>
        <xdr:cNvCxnSpPr/>
      </xdr:nvCxnSpPr>
      <xdr:spPr>
        <a:xfrm flipV="1">
          <a:off x="16317595" y="5163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8" name="災害復旧事業費最大値テキスト"/>
        <xdr:cNvSpPr txBox="1"/>
      </xdr:nvSpPr>
      <xdr:spPr>
        <a:xfrm>
          <a:off x="16370300" y="49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9" name="直線コネクタ 518"/>
        <xdr:cNvCxnSpPr/>
      </xdr:nvCxnSpPr>
      <xdr:spPr>
        <a:xfrm>
          <a:off x="16230600" y="516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168987</xdr:rowOff>
    </xdr:from>
    <xdr:to>
      <xdr:col>85</xdr:col>
      <xdr:colOff>127000</xdr:colOff>
      <xdr:row>39</xdr:row>
      <xdr:rowOff>33312</xdr:rowOff>
    </xdr:to>
    <xdr:cxnSp macro="">
      <xdr:nvCxnSpPr>
        <xdr:cNvPr id="520" name="直線コネクタ 519"/>
        <xdr:cNvCxnSpPr/>
      </xdr:nvCxnSpPr>
      <xdr:spPr>
        <a:xfrm>
          <a:off x="15481300" y="6684087"/>
          <a:ext cx="838200" cy="3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61371</xdr:rowOff>
    </xdr:from>
    <xdr:ext cx="469744" cy="259045"/>
    <xdr:sp macro="" textlink="">
      <xdr:nvSpPr>
        <xdr:cNvPr id="521" name="災害復旧事業費平均値テキスト"/>
        <xdr:cNvSpPr txBox="1"/>
      </xdr:nvSpPr>
      <xdr:spPr>
        <a:xfrm>
          <a:off x="16370300" y="6405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22" name="フローチャート: 判断 521"/>
        <xdr:cNvSpPr/>
      </xdr:nvSpPr>
      <xdr:spPr>
        <a:xfrm>
          <a:off x="16268700" y="65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168987</xdr:rowOff>
    </xdr:from>
    <xdr:to>
      <xdr:col>81</xdr:col>
      <xdr:colOff>50800</xdr:colOff>
      <xdr:row>38</xdr:row>
      <xdr:rowOff>170218</xdr:rowOff>
    </xdr:to>
    <xdr:cxnSp macro="">
      <xdr:nvCxnSpPr>
        <xdr:cNvPr id="523" name="直線コネクタ 522"/>
        <xdr:cNvCxnSpPr/>
      </xdr:nvCxnSpPr>
      <xdr:spPr>
        <a:xfrm flipV="1">
          <a:off x="14592300" y="6684087"/>
          <a:ext cx="889000" cy="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66154</xdr:rowOff>
    </xdr:from>
    <xdr:to>
      <xdr:col>81</xdr:col>
      <xdr:colOff>101600</xdr:colOff>
      <xdr:row>38</xdr:row>
      <xdr:rowOff>167754</xdr:rowOff>
    </xdr:to>
    <xdr:sp macro="" textlink="">
      <xdr:nvSpPr>
        <xdr:cNvPr id="524" name="フローチャート: 判断 523"/>
        <xdr:cNvSpPr/>
      </xdr:nvSpPr>
      <xdr:spPr>
        <a:xfrm>
          <a:off x="154305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12831</xdr:rowOff>
    </xdr:from>
    <xdr:ext cx="469744" cy="259045"/>
    <xdr:sp macro="" textlink="">
      <xdr:nvSpPr>
        <xdr:cNvPr id="525" name="テキスト ボックス 524"/>
        <xdr:cNvSpPr txBox="1"/>
      </xdr:nvSpPr>
      <xdr:spPr>
        <a:xfrm>
          <a:off x="15246428" y="63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170218</xdr:rowOff>
    </xdr:from>
    <xdr:to>
      <xdr:col>76</xdr:col>
      <xdr:colOff>114300</xdr:colOff>
      <xdr:row>39</xdr:row>
      <xdr:rowOff>8395</xdr:rowOff>
    </xdr:to>
    <xdr:cxnSp macro="">
      <xdr:nvCxnSpPr>
        <xdr:cNvPr id="526" name="直線コネクタ 525"/>
        <xdr:cNvCxnSpPr/>
      </xdr:nvCxnSpPr>
      <xdr:spPr>
        <a:xfrm flipV="1">
          <a:off x="13703300" y="6685318"/>
          <a:ext cx="889000" cy="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66561</xdr:rowOff>
    </xdr:from>
    <xdr:to>
      <xdr:col>76</xdr:col>
      <xdr:colOff>165100</xdr:colOff>
      <xdr:row>38</xdr:row>
      <xdr:rowOff>168161</xdr:rowOff>
    </xdr:to>
    <xdr:sp macro="" textlink="">
      <xdr:nvSpPr>
        <xdr:cNvPr id="527" name="フローチャート: 判断 526"/>
        <xdr:cNvSpPr/>
      </xdr:nvSpPr>
      <xdr:spPr>
        <a:xfrm>
          <a:off x="14541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13238</xdr:rowOff>
    </xdr:from>
    <xdr:ext cx="469744" cy="259045"/>
    <xdr:sp macro="" textlink="">
      <xdr:nvSpPr>
        <xdr:cNvPr id="528" name="テキスト ボックス 527"/>
        <xdr:cNvSpPr txBox="1"/>
      </xdr:nvSpPr>
      <xdr:spPr>
        <a:xfrm>
          <a:off x="14357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8395</xdr:rowOff>
    </xdr:from>
    <xdr:to>
      <xdr:col>71</xdr:col>
      <xdr:colOff>177800</xdr:colOff>
      <xdr:row>39</xdr:row>
      <xdr:rowOff>42355</xdr:rowOff>
    </xdr:to>
    <xdr:cxnSp macro="">
      <xdr:nvCxnSpPr>
        <xdr:cNvPr id="529" name="直線コネクタ 528"/>
        <xdr:cNvCxnSpPr/>
      </xdr:nvCxnSpPr>
      <xdr:spPr>
        <a:xfrm flipV="1">
          <a:off x="12814300" y="6694945"/>
          <a:ext cx="889000" cy="3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90322</xdr:rowOff>
    </xdr:from>
    <xdr:to>
      <xdr:col>72</xdr:col>
      <xdr:colOff>38100</xdr:colOff>
      <xdr:row>39</xdr:row>
      <xdr:rowOff>20472</xdr:rowOff>
    </xdr:to>
    <xdr:sp macro="" textlink="">
      <xdr:nvSpPr>
        <xdr:cNvPr id="530" name="フローチャート: 判断 529"/>
        <xdr:cNvSpPr/>
      </xdr:nvSpPr>
      <xdr:spPr>
        <a:xfrm>
          <a:off x="13652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36999</xdr:rowOff>
    </xdr:from>
    <xdr:ext cx="469744" cy="259045"/>
    <xdr:sp macro="" textlink="">
      <xdr:nvSpPr>
        <xdr:cNvPr id="531" name="テキスト ボックス 530"/>
        <xdr:cNvSpPr txBox="1"/>
      </xdr:nvSpPr>
      <xdr:spPr>
        <a:xfrm>
          <a:off x="13468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118249</xdr:rowOff>
    </xdr:from>
    <xdr:to>
      <xdr:col>67</xdr:col>
      <xdr:colOff>101600</xdr:colOff>
      <xdr:row>39</xdr:row>
      <xdr:rowOff>48399</xdr:rowOff>
    </xdr:to>
    <xdr:sp macro="" textlink="">
      <xdr:nvSpPr>
        <xdr:cNvPr id="532" name="フローチャート: 判断 531"/>
        <xdr:cNvSpPr/>
      </xdr:nvSpPr>
      <xdr:spPr>
        <a:xfrm>
          <a:off x="12763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64927</xdr:rowOff>
    </xdr:from>
    <xdr:ext cx="469744" cy="259045"/>
    <xdr:sp macro="" textlink="">
      <xdr:nvSpPr>
        <xdr:cNvPr id="533" name="テキスト ボックス 532"/>
        <xdr:cNvSpPr txBox="1"/>
      </xdr:nvSpPr>
      <xdr:spPr>
        <a:xfrm>
          <a:off x="12579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153962</xdr:rowOff>
    </xdr:from>
    <xdr:to>
      <xdr:col>85</xdr:col>
      <xdr:colOff>177800</xdr:colOff>
      <xdr:row>39</xdr:row>
      <xdr:rowOff>84112</xdr:rowOff>
    </xdr:to>
    <xdr:sp macro="" textlink="">
      <xdr:nvSpPr>
        <xdr:cNvPr id="539" name="楕円 538"/>
        <xdr:cNvSpPr/>
      </xdr:nvSpPr>
      <xdr:spPr>
        <a:xfrm>
          <a:off x="16268700" y="666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68889</xdr:rowOff>
    </xdr:from>
    <xdr:ext cx="378565" cy="259045"/>
    <xdr:sp macro="" textlink="">
      <xdr:nvSpPr>
        <xdr:cNvPr id="540" name="災害復旧事業費該当値テキスト"/>
        <xdr:cNvSpPr txBox="1"/>
      </xdr:nvSpPr>
      <xdr:spPr>
        <a:xfrm>
          <a:off x="16370300" y="6583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118187</xdr:rowOff>
    </xdr:from>
    <xdr:to>
      <xdr:col>81</xdr:col>
      <xdr:colOff>101600</xdr:colOff>
      <xdr:row>39</xdr:row>
      <xdr:rowOff>48337</xdr:rowOff>
    </xdr:to>
    <xdr:sp macro="" textlink="">
      <xdr:nvSpPr>
        <xdr:cNvPr id="541" name="楕円 540"/>
        <xdr:cNvSpPr/>
      </xdr:nvSpPr>
      <xdr:spPr>
        <a:xfrm>
          <a:off x="15430500" y="66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39464</xdr:rowOff>
    </xdr:from>
    <xdr:ext cx="469744" cy="259045"/>
    <xdr:sp macro="" textlink="">
      <xdr:nvSpPr>
        <xdr:cNvPr id="542" name="テキスト ボックス 541"/>
        <xdr:cNvSpPr txBox="1"/>
      </xdr:nvSpPr>
      <xdr:spPr>
        <a:xfrm>
          <a:off x="15246428" y="672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119418</xdr:rowOff>
    </xdr:from>
    <xdr:to>
      <xdr:col>76</xdr:col>
      <xdr:colOff>165100</xdr:colOff>
      <xdr:row>39</xdr:row>
      <xdr:rowOff>49568</xdr:rowOff>
    </xdr:to>
    <xdr:sp macro="" textlink="">
      <xdr:nvSpPr>
        <xdr:cNvPr id="543" name="楕円 542"/>
        <xdr:cNvSpPr/>
      </xdr:nvSpPr>
      <xdr:spPr>
        <a:xfrm>
          <a:off x="14541500" y="663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40695</xdr:rowOff>
    </xdr:from>
    <xdr:ext cx="469744" cy="259045"/>
    <xdr:sp macro="" textlink="">
      <xdr:nvSpPr>
        <xdr:cNvPr id="544" name="テキスト ボックス 543"/>
        <xdr:cNvSpPr txBox="1"/>
      </xdr:nvSpPr>
      <xdr:spPr>
        <a:xfrm>
          <a:off x="14357428" y="672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129045</xdr:rowOff>
    </xdr:from>
    <xdr:to>
      <xdr:col>72</xdr:col>
      <xdr:colOff>38100</xdr:colOff>
      <xdr:row>39</xdr:row>
      <xdr:rowOff>59195</xdr:rowOff>
    </xdr:to>
    <xdr:sp macro="" textlink="">
      <xdr:nvSpPr>
        <xdr:cNvPr id="545" name="楕円 544"/>
        <xdr:cNvSpPr/>
      </xdr:nvSpPr>
      <xdr:spPr>
        <a:xfrm>
          <a:off x="13652500" y="664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50322</xdr:rowOff>
    </xdr:from>
    <xdr:ext cx="469744" cy="259045"/>
    <xdr:sp macro="" textlink="">
      <xdr:nvSpPr>
        <xdr:cNvPr id="546" name="テキスト ボックス 545"/>
        <xdr:cNvSpPr txBox="1"/>
      </xdr:nvSpPr>
      <xdr:spPr>
        <a:xfrm>
          <a:off x="13468428" y="673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163005</xdr:rowOff>
    </xdr:from>
    <xdr:to>
      <xdr:col>67</xdr:col>
      <xdr:colOff>101600</xdr:colOff>
      <xdr:row>39</xdr:row>
      <xdr:rowOff>93155</xdr:rowOff>
    </xdr:to>
    <xdr:sp macro="" textlink="">
      <xdr:nvSpPr>
        <xdr:cNvPr id="547" name="楕円 546"/>
        <xdr:cNvSpPr/>
      </xdr:nvSpPr>
      <xdr:spPr>
        <a:xfrm>
          <a:off x="12763500" y="66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84282</xdr:rowOff>
    </xdr:from>
    <xdr:ext cx="378565" cy="259045"/>
    <xdr:sp macro="" textlink="">
      <xdr:nvSpPr>
        <xdr:cNvPr id="548" name="テキスト ボックス 547"/>
        <xdr:cNvSpPr txBox="1"/>
      </xdr:nvSpPr>
      <xdr:spPr>
        <a:xfrm>
          <a:off x="12625017" y="6770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21" name="直線コネクタ 620"/>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22" name="公債費最小値テキスト"/>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23" name="直線コネクタ 622"/>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24" name="公債費最大値テキスト"/>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5" name="直線コネクタ 624"/>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164976</xdr:rowOff>
    </xdr:from>
    <xdr:to>
      <xdr:col>85</xdr:col>
      <xdr:colOff>127000</xdr:colOff>
      <xdr:row>77</xdr:row>
      <xdr:rowOff>167140</xdr:rowOff>
    </xdr:to>
    <xdr:cxnSp macro="">
      <xdr:nvCxnSpPr>
        <xdr:cNvPr id="626" name="直線コネクタ 625"/>
        <xdr:cNvCxnSpPr/>
      </xdr:nvCxnSpPr>
      <xdr:spPr>
        <a:xfrm>
          <a:off x="15481300" y="13366626"/>
          <a:ext cx="838200" cy="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52250</xdr:rowOff>
    </xdr:from>
    <xdr:ext cx="534377" cy="259045"/>
    <xdr:sp macro="" textlink="">
      <xdr:nvSpPr>
        <xdr:cNvPr id="627" name="公債費平均値テキスト"/>
        <xdr:cNvSpPr txBox="1"/>
      </xdr:nvSpPr>
      <xdr:spPr>
        <a:xfrm>
          <a:off x="16370300" y="1291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8" name="フローチャート: 判断 627"/>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121489</xdr:rowOff>
    </xdr:from>
    <xdr:to>
      <xdr:col>81</xdr:col>
      <xdr:colOff>50800</xdr:colOff>
      <xdr:row>77</xdr:row>
      <xdr:rowOff>164976</xdr:rowOff>
    </xdr:to>
    <xdr:cxnSp macro="">
      <xdr:nvCxnSpPr>
        <xdr:cNvPr id="629" name="直線コネクタ 628"/>
        <xdr:cNvCxnSpPr/>
      </xdr:nvCxnSpPr>
      <xdr:spPr>
        <a:xfrm>
          <a:off x="14592300" y="13323139"/>
          <a:ext cx="889000" cy="4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90027</xdr:rowOff>
    </xdr:from>
    <xdr:to>
      <xdr:col>81</xdr:col>
      <xdr:colOff>101600</xdr:colOff>
      <xdr:row>77</xdr:row>
      <xdr:rowOff>20177</xdr:rowOff>
    </xdr:to>
    <xdr:sp macro="" textlink="">
      <xdr:nvSpPr>
        <xdr:cNvPr id="630" name="フローチャート: 判断 629"/>
        <xdr:cNvSpPr/>
      </xdr:nvSpPr>
      <xdr:spPr>
        <a:xfrm>
          <a:off x="15430500" y="131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36705</xdr:rowOff>
    </xdr:from>
    <xdr:ext cx="534377" cy="259045"/>
    <xdr:sp macro="" textlink="">
      <xdr:nvSpPr>
        <xdr:cNvPr id="631" name="テキスト ボックス 630"/>
        <xdr:cNvSpPr txBox="1"/>
      </xdr:nvSpPr>
      <xdr:spPr>
        <a:xfrm>
          <a:off x="15214111" y="1289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121489</xdr:rowOff>
    </xdr:from>
    <xdr:to>
      <xdr:col>76</xdr:col>
      <xdr:colOff>114300</xdr:colOff>
      <xdr:row>77</xdr:row>
      <xdr:rowOff>166210</xdr:rowOff>
    </xdr:to>
    <xdr:cxnSp macro="">
      <xdr:nvCxnSpPr>
        <xdr:cNvPr id="632" name="直線コネクタ 631"/>
        <xdr:cNvCxnSpPr/>
      </xdr:nvCxnSpPr>
      <xdr:spPr>
        <a:xfrm flipV="1">
          <a:off x="13703300" y="13323139"/>
          <a:ext cx="889000" cy="4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92314</xdr:rowOff>
    </xdr:from>
    <xdr:to>
      <xdr:col>76</xdr:col>
      <xdr:colOff>165100</xdr:colOff>
      <xdr:row>77</xdr:row>
      <xdr:rowOff>22464</xdr:rowOff>
    </xdr:to>
    <xdr:sp macro="" textlink="">
      <xdr:nvSpPr>
        <xdr:cNvPr id="633" name="フローチャート: 判断 632"/>
        <xdr:cNvSpPr/>
      </xdr:nvSpPr>
      <xdr:spPr>
        <a:xfrm>
          <a:off x="14541500" y="1312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38991</xdr:rowOff>
    </xdr:from>
    <xdr:ext cx="534377" cy="259045"/>
    <xdr:sp macro="" textlink="">
      <xdr:nvSpPr>
        <xdr:cNvPr id="634" name="テキスト ボックス 633"/>
        <xdr:cNvSpPr txBox="1"/>
      </xdr:nvSpPr>
      <xdr:spPr>
        <a:xfrm>
          <a:off x="14325111" y="1289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166210</xdr:rowOff>
    </xdr:from>
    <xdr:to>
      <xdr:col>71</xdr:col>
      <xdr:colOff>177800</xdr:colOff>
      <xdr:row>78</xdr:row>
      <xdr:rowOff>2418</xdr:rowOff>
    </xdr:to>
    <xdr:cxnSp macro="">
      <xdr:nvCxnSpPr>
        <xdr:cNvPr id="635" name="直線コネクタ 634"/>
        <xdr:cNvCxnSpPr/>
      </xdr:nvCxnSpPr>
      <xdr:spPr>
        <a:xfrm flipV="1">
          <a:off x="12814300" y="13367860"/>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94867</xdr:rowOff>
    </xdr:from>
    <xdr:to>
      <xdr:col>72</xdr:col>
      <xdr:colOff>38100</xdr:colOff>
      <xdr:row>77</xdr:row>
      <xdr:rowOff>25017</xdr:rowOff>
    </xdr:to>
    <xdr:sp macro="" textlink="">
      <xdr:nvSpPr>
        <xdr:cNvPr id="636" name="フローチャート: 判断 635"/>
        <xdr:cNvSpPr/>
      </xdr:nvSpPr>
      <xdr:spPr>
        <a:xfrm>
          <a:off x="13652500" y="1312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41543</xdr:rowOff>
    </xdr:from>
    <xdr:ext cx="534377" cy="259045"/>
    <xdr:sp macro="" textlink="">
      <xdr:nvSpPr>
        <xdr:cNvPr id="637" name="テキスト ボックス 636"/>
        <xdr:cNvSpPr txBox="1"/>
      </xdr:nvSpPr>
      <xdr:spPr>
        <a:xfrm>
          <a:off x="13436111" y="1290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87376</xdr:rowOff>
    </xdr:from>
    <xdr:to>
      <xdr:col>67</xdr:col>
      <xdr:colOff>101600</xdr:colOff>
      <xdr:row>77</xdr:row>
      <xdr:rowOff>17526</xdr:rowOff>
    </xdr:to>
    <xdr:sp macro="" textlink="">
      <xdr:nvSpPr>
        <xdr:cNvPr id="638" name="フローチャート: 判断 637"/>
        <xdr:cNvSpPr/>
      </xdr:nvSpPr>
      <xdr:spPr>
        <a:xfrm>
          <a:off x="12763500" y="1311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34053</xdr:rowOff>
    </xdr:from>
    <xdr:ext cx="534377" cy="259045"/>
    <xdr:sp macro="" textlink="">
      <xdr:nvSpPr>
        <xdr:cNvPr id="639" name="テキスト ボックス 638"/>
        <xdr:cNvSpPr txBox="1"/>
      </xdr:nvSpPr>
      <xdr:spPr>
        <a:xfrm>
          <a:off x="12547111" y="1289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116340</xdr:rowOff>
    </xdr:from>
    <xdr:to>
      <xdr:col>85</xdr:col>
      <xdr:colOff>177800</xdr:colOff>
      <xdr:row>78</xdr:row>
      <xdr:rowOff>46490</xdr:rowOff>
    </xdr:to>
    <xdr:sp macro="" textlink="">
      <xdr:nvSpPr>
        <xdr:cNvPr id="645" name="楕円 644"/>
        <xdr:cNvSpPr/>
      </xdr:nvSpPr>
      <xdr:spPr>
        <a:xfrm>
          <a:off x="16268700" y="1331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31267</xdr:rowOff>
    </xdr:from>
    <xdr:ext cx="534377" cy="259045"/>
    <xdr:sp macro="" textlink="">
      <xdr:nvSpPr>
        <xdr:cNvPr id="646" name="公債費該当値テキスト"/>
        <xdr:cNvSpPr txBox="1"/>
      </xdr:nvSpPr>
      <xdr:spPr>
        <a:xfrm>
          <a:off x="16370300" y="1323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114176</xdr:rowOff>
    </xdr:from>
    <xdr:to>
      <xdr:col>81</xdr:col>
      <xdr:colOff>101600</xdr:colOff>
      <xdr:row>78</xdr:row>
      <xdr:rowOff>44326</xdr:rowOff>
    </xdr:to>
    <xdr:sp macro="" textlink="">
      <xdr:nvSpPr>
        <xdr:cNvPr id="647" name="楕円 646"/>
        <xdr:cNvSpPr/>
      </xdr:nvSpPr>
      <xdr:spPr>
        <a:xfrm>
          <a:off x="15430500" y="1331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35453</xdr:rowOff>
    </xdr:from>
    <xdr:ext cx="534377" cy="259045"/>
    <xdr:sp macro="" textlink="">
      <xdr:nvSpPr>
        <xdr:cNvPr id="648" name="テキスト ボックス 647"/>
        <xdr:cNvSpPr txBox="1"/>
      </xdr:nvSpPr>
      <xdr:spPr>
        <a:xfrm>
          <a:off x="15214111" y="1340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70689</xdr:rowOff>
    </xdr:from>
    <xdr:to>
      <xdr:col>76</xdr:col>
      <xdr:colOff>165100</xdr:colOff>
      <xdr:row>78</xdr:row>
      <xdr:rowOff>839</xdr:rowOff>
    </xdr:to>
    <xdr:sp macro="" textlink="">
      <xdr:nvSpPr>
        <xdr:cNvPr id="649" name="楕円 648"/>
        <xdr:cNvSpPr/>
      </xdr:nvSpPr>
      <xdr:spPr>
        <a:xfrm>
          <a:off x="14541500" y="1327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163416</xdr:rowOff>
    </xdr:from>
    <xdr:ext cx="534377" cy="259045"/>
    <xdr:sp macro="" textlink="">
      <xdr:nvSpPr>
        <xdr:cNvPr id="650" name="テキスト ボックス 649"/>
        <xdr:cNvSpPr txBox="1"/>
      </xdr:nvSpPr>
      <xdr:spPr>
        <a:xfrm>
          <a:off x="14325111" y="133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115410</xdr:rowOff>
    </xdr:from>
    <xdr:to>
      <xdr:col>72</xdr:col>
      <xdr:colOff>38100</xdr:colOff>
      <xdr:row>78</xdr:row>
      <xdr:rowOff>45560</xdr:rowOff>
    </xdr:to>
    <xdr:sp macro="" textlink="">
      <xdr:nvSpPr>
        <xdr:cNvPr id="651" name="楕円 650"/>
        <xdr:cNvSpPr/>
      </xdr:nvSpPr>
      <xdr:spPr>
        <a:xfrm>
          <a:off x="13652500" y="1331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36687</xdr:rowOff>
    </xdr:from>
    <xdr:ext cx="534377" cy="259045"/>
    <xdr:sp macro="" textlink="">
      <xdr:nvSpPr>
        <xdr:cNvPr id="652" name="テキスト ボックス 651"/>
        <xdr:cNvSpPr txBox="1"/>
      </xdr:nvSpPr>
      <xdr:spPr>
        <a:xfrm>
          <a:off x="13436111" y="1340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123068</xdr:rowOff>
    </xdr:from>
    <xdr:to>
      <xdr:col>67</xdr:col>
      <xdr:colOff>101600</xdr:colOff>
      <xdr:row>78</xdr:row>
      <xdr:rowOff>53218</xdr:rowOff>
    </xdr:to>
    <xdr:sp macro="" textlink="">
      <xdr:nvSpPr>
        <xdr:cNvPr id="653" name="楕円 652"/>
        <xdr:cNvSpPr/>
      </xdr:nvSpPr>
      <xdr:spPr>
        <a:xfrm>
          <a:off x="12763500" y="1332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44345</xdr:rowOff>
    </xdr:from>
    <xdr:ext cx="534377" cy="259045"/>
    <xdr:sp macro="" textlink="">
      <xdr:nvSpPr>
        <xdr:cNvPr id="654" name="テキスト ボックス 653"/>
        <xdr:cNvSpPr txBox="1"/>
      </xdr:nvSpPr>
      <xdr:spPr>
        <a:xfrm>
          <a:off x="12547111" y="1341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8" name="直線コネクタ 677"/>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9" name="積立金最小値テキスト"/>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80" name="直線コネクタ 679"/>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81" name="積立金最大値テキスト"/>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82" name="直線コネクタ 681"/>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67208</xdr:rowOff>
    </xdr:from>
    <xdr:to>
      <xdr:col>85</xdr:col>
      <xdr:colOff>127000</xdr:colOff>
      <xdr:row>98</xdr:row>
      <xdr:rowOff>8559</xdr:rowOff>
    </xdr:to>
    <xdr:cxnSp macro="">
      <xdr:nvCxnSpPr>
        <xdr:cNvPr id="683" name="直線コネクタ 682"/>
        <xdr:cNvCxnSpPr/>
      </xdr:nvCxnSpPr>
      <xdr:spPr>
        <a:xfrm flipV="1">
          <a:off x="15481300" y="16526408"/>
          <a:ext cx="838200" cy="28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88752</xdr:rowOff>
    </xdr:from>
    <xdr:ext cx="534377" cy="259045"/>
    <xdr:sp macro="" textlink="">
      <xdr:nvSpPr>
        <xdr:cNvPr id="684" name="積立金平均値テキスト"/>
        <xdr:cNvSpPr txBox="1"/>
      </xdr:nvSpPr>
      <xdr:spPr>
        <a:xfrm>
          <a:off x="16370300" y="1654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5" name="フローチャート: 判断 684"/>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8559</xdr:rowOff>
    </xdr:from>
    <xdr:to>
      <xdr:col>81</xdr:col>
      <xdr:colOff>50800</xdr:colOff>
      <xdr:row>98</xdr:row>
      <xdr:rowOff>65672</xdr:rowOff>
    </xdr:to>
    <xdr:cxnSp macro="">
      <xdr:nvCxnSpPr>
        <xdr:cNvPr id="686" name="直線コネクタ 685"/>
        <xdr:cNvCxnSpPr/>
      </xdr:nvCxnSpPr>
      <xdr:spPr>
        <a:xfrm flipV="1">
          <a:off x="14592300" y="16810659"/>
          <a:ext cx="889000" cy="5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135573</xdr:rowOff>
    </xdr:from>
    <xdr:to>
      <xdr:col>81</xdr:col>
      <xdr:colOff>101600</xdr:colOff>
      <xdr:row>98</xdr:row>
      <xdr:rowOff>65723</xdr:rowOff>
    </xdr:to>
    <xdr:sp macro="" textlink="">
      <xdr:nvSpPr>
        <xdr:cNvPr id="687" name="フローチャート: 判断 686"/>
        <xdr:cNvSpPr/>
      </xdr:nvSpPr>
      <xdr:spPr>
        <a:xfrm>
          <a:off x="15430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56850</xdr:rowOff>
    </xdr:from>
    <xdr:ext cx="534377" cy="259045"/>
    <xdr:sp macro="" textlink="">
      <xdr:nvSpPr>
        <xdr:cNvPr id="688" name="テキスト ボックス 687"/>
        <xdr:cNvSpPr txBox="1"/>
      </xdr:nvSpPr>
      <xdr:spPr>
        <a:xfrm>
          <a:off x="15214111" y="168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157975</xdr:rowOff>
    </xdr:from>
    <xdr:to>
      <xdr:col>76</xdr:col>
      <xdr:colOff>114300</xdr:colOff>
      <xdr:row>98</xdr:row>
      <xdr:rowOff>65672</xdr:rowOff>
    </xdr:to>
    <xdr:cxnSp macro="">
      <xdr:nvCxnSpPr>
        <xdr:cNvPr id="689" name="直線コネクタ 688"/>
        <xdr:cNvCxnSpPr/>
      </xdr:nvCxnSpPr>
      <xdr:spPr>
        <a:xfrm>
          <a:off x="13703300" y="16788625"/>
          <a:ext cx="889000" cy="7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151905</xdr:rowOff>
    </xdr:from>
    <xdr:to>
      <xdr:col>76</xdr:col>
      <xdr:colOff>165100</xdr:colOff>
      <xdr:row>98</xdr:row>
      <xdr:rowOff>82055</xdr:rowOff>
    </xdr:to>
    <xdr:sp macro="" textlink="">
      <xdr:nvSpPr>
        <xdr:cNvPr id="690" name="フローチャート: 判断 689"/>
        <xdr:cNvSpPr/>
      </xdr:nvSpPr>
      <xdr:spPr>
        <a:xfrm>
          <a:off x="14541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98582</xdr:rowOff>
    </xdr:from>
    <xdr:ext cx="534377" cy="259045"/>
    <xdr:sp macro="" textlink="">
      <xdr:nvSpPr>
        <xdr:cNvPr id="691" name="テキスト ボックス 690"/>
        <xdr:cNvSpPr txBox="1"/>
      </xdr:nvSpPr>
      <xdr:spPr>
        <a:xfrm>
          <a:off x="14325111" y="1655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157975</xdr:rowOff>
    </xdr:from>
    <xdr:to>
      <xdr:col>71</xdr:col>
      <xdr:colOff>177800</xdr:colOff>
      <xdr:row>98</xdr:row>
      <xdr:rowOff>36182</xdr:rowOff>
    </xdr:to>
    <xdr:cxnSp macro="">
      <xdr:nvCxnSpPr>
        <xdr:cNvPr id="692" name="直線コネクタ 691"/>
        <xdr:cNvCxnSpPr/>
      </xdr:nvCxnSpPr>
      <xdr:spPr>
        <a:xfrm flipV="1">
          <a:off x="12814300" y="16788625"/>
          <a:ext cx="8890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147841</xdr:rowOff>
    </xdr:from>
    <xdr:to>
      <xdr:col>72</xdr:col>
      <xdr:colOff>38100</xdr:colOff>
      <xdr:row>98</xdr:row>
      <xdr:rowOff>77991</xdr:rowOff>
    </xdr:to>
    <xdr:sp macro="" textlink="">
      <xdr:nvSpPr>
        <xdr:cNvPr id="693" name="フローチャート: 判断 692"/>
        <xdr:cNvSpPr/>
      </xdr:nvSpPr>
      <xdr:spPr>
        <a:xfrm>
          <a:off x="13652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69118</xdr:rowOff>
    </xdr:from>
    <xdr:ext cx="534377" cy="259045"/>
    <xdr:sp macro="" textlink="">
      <xdr:nvSpPr>
        <xdr:cNvPr id="694" name="テキスト ボックス 693"/>
        <xdr:cNvSpPr txBox="1"/>
      </xdr:nvSpPr>
      <xdr:spPr>
        <a:xfrm>
          <a:off x="13436111" y="168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128042</xdr:rowOff>
    </xdr:from>
    <xdr:to>
      <xdr:col>67</xdr:col>
      <xdr:colOff>101600</xdr:colOff>
      <xdr:row>98</xdr:row>
      <xdr:rowOff>58192</xdr:rowOff>
    </xdr:to>
    <xdr:sp macro="" textlink="">
      <xdr:nvSpPr>
        <xdr:cNvPr id="695" name="フローチャート: 判断 694"/>
        <xdr:cNvSpPr/>
      </xdr:nvSpPr>
      <xdr:spPr>
        <a:xfrm>
          <a:off x="12763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74719</xdr:rowOff>
    </xdr:from>
    <xdr:ext cx="534377" cy="259045"/>
    <xdr:sp macro="" textlink="">
      <xdr:nvSpPr>
        <xdr:cNvPr id="696" name="テキスト ボックス 695"/>
        <xdr:cNvSpPr txBox="1"/>
      </xdr:nvSpPr>
      <xdr:spPr>
        <a:xfrm>
          <a:off x="12547111" y="1653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16408</xdr:rowOff>
    </xdr:from>
    <xdr:to>
      <xdr:col>85</xdr:col>
      <xdr:colOff>177800</xdr:colOff>
      <xdr:row>96</xdr:row>
      <xdr:rowOff>118008</xdr:rowOff>
    </xdr:to>
    <xdr:sp macro="" textlink="">
      <xdr:nvSpPr>
        <xdr:cNvPr id="702" name="楕円 701"/>
        <xdr:cNvSpPr/>
      </xdr:nvSpPr>
      <xdr:spPr>
        <a:xfrm>
          <a:off x="16268700" y="1647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39285</xdr:rowOff>
    </xdr:from>
    <xdr:ext cx="534377" cy="259045"/>
    <xdr:sp macro="" textlink="">
      <xdr:nvSpPr>
        <xdr:cNvPr id="703" name="積立金該当値テキスト"/>
        <xdr:cNvSpPr txBox="1"/>
      </xdr:nvSpPr>
      <xdr:spPr>
        <a:xfrm>
          <a:off x="16370300" y="1632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129209</xdr:rowOff>
    </xdr:from>
    <xdr:to>
      <xdr:col>81</xdr:col>
      <xdr:colOff>101600</xdr:colOff>
      <xdr:row>98</xdr:row>
      <xdr:rowOff>59359</xdr:rowOff>
    </xdr:to>
    <xdr:sp macro="" textlink="">
      <xdr:nvSpPr>
        <xdr:cNvPr id="704" name="楕円 703"/>
        <xdr:cNvSpPr/>
      </xdr:nvSpPr>
      <xdr:spPr>
        <a:xfrm>
          <a:off x="15430500" y="1675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75886</xdr:rowOff>
    </xdr:from>
    <xdr:ext cx="534377" cy="259045"/>
    <xdr:sp macro="" textlink="">
      <xdr:nvSpPr>
        <xdr:cNvPr id="705" name="テキスト ボックス 704"/>
        <xdr:cNvSpPr txBox="1"/>
      </xdr:nvSpPr>
      <xdr:spPr>
        <a:xfrm>
          <a:off x="15214111" y="1653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14872</xdr:rowOff>
    </xdr:from>
    <xdr:to>
      <xdr:col>76</xdr:col>
      <xdr:colOff>165100</xdr:colOff>
      <xdr:row>98</xdr:row>
      <xdr:rowOff>116472</xdr:rowOff>
    </xdr:to>
    <xdr:sp macro="" textlink="">
      <xdr:nvSpPr>
        <xdr:cNvPr id="706" name="楕円 705"/>
        <xdr:cNvSpPr/>
      </xdr:nvSpPr>
      <xdr:spPr>
        <a:xfrm>
          <a:off x="14541500" y="1681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107599</xdr:rowOff>
    </xdr:from>
    <xdr:ext cx="534377" cy="259045"/>
    <xdr:sp macro="" textlink="">
      <xdr:nvSpPr>
        <xdr:cNvPr id="707" name="テキスト ボックス 706"/>
        <xdr:cNvSpPr txBox="1"/>
      </xdr:nvSpPr>
      <xdr:spPr>
        <a:xfrm>
          <a:off x="14325111" y="1690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107175</xdr:rowOff>
    </xdr:from>
    <xdr:to>
      <xdr:col>72</xdr:col>
      <xdr:colOff>38100</xdr:colOff>
      <xdr:row>98</xdr:row>
      <xdr:rowOff>37325</xdr:rowOff>
    </xdr:to>
    <xdr:sp macro="" textlink="">
      <xdr:nvSpPr>
        <xdr:cNvPr id="708" name="楕円 707"/>
        <xdr:cNvSpPr/>
      </xdr:nvSpPr>
      <xdr:spPr>
        <a:xfrm>
          <a:off x="13652500" y="1673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53852</xdr:rowOff>
    </xdr:from>
    <xdr:ext cx="534377" cy="259045"/>
    <xdr:sp macro="" textlink="">
      <xdr:nvSpPr>
        <xdr:cNvPr id="709" name="テキスト ボックス 708"/>
        <xdr:cNvSpPr txBox="1"/>
      </xdr:nvSpPr>
      <xdr:spPr>
        <a:xfrm>
          <a:off x="13436111" y="165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156832</xdr:rowOff>
    </xdr:from>
    <xdr:to>
      <xdr:col>67</xdr:col>
      <xdr:colOff>101600</xdr:colOff>
      <xdr:row>98</xdr:row>
      <xdr:rowOff>86982</xdr:rowOff>
    </xdr:to>
    <xdr:sp macro="" textlink="">
      <xdr:nvSpPr>
        <xdr:cNvPr id="710" name="楕円 709"/>
        <xdr:cNvSpPr/>
      </xdr:nvSpPr>
      <xdr:spPr>
        <a:xfrm>
          <a:off x="12763500" y="1678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78109</xdr:rowOff>
    </xdr:from>
    <xdr:ext cx="534377" cy="259045"/>
    <xdr:sp macro="" textlink="">
      <xdr:nvSpPr>
        <xdr:cNvPr id="711" name="テキスト ボックス 710"/>
        <xdr:cNvSpPr txBox="1"/>
      </xdr:nvSpPr>
      <xdr:spPr>
        <a:xfrm>
          <a:off x="12547111" y="1688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33" name="直線コネクタ 732"/>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6" name="投資及び出資金最大値テキスト"/>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7" name="直線コネクタ 736"/>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132522</xdr:rowOff>
    </xdr:from>
    <xdr:to>
      <xdr:col>116</xdr:col>
      <xdr:colOff>63500</xdr:colOff>
      <xdr:row>37</xdr:row>
      <xdr:rowOff>142489</xdr:rowOff>
    </xdr:to>
    <xdr:cxnSp macro="">
      <xdr:nvCxnSpPr>
        <xdr:cNvPr id="738" name="直線コネクタ 737"/>
        <xdr:cNvCxnSpPr/>
      </xdr:nvCxnSpPr>
      <xdr:spPr>
        <a:xfrm>
          <a:off x="21323300" y="6476172"/>
          <a:ext cx="8382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41780</xdr:rowOff>
    </xdr:from>
    <xdr:ext cx="469744" cy="259045"/>
    <xdr:sp macro="" textlink="">
      <xdr:nvSpPr>
        <xdr:cNvPr id="739" name="投資及び出資金平均値テキスト"/>
        <xdr:cNvSpPr txBox="1"/>
      </xdr:nvSpPr>
      <xdr:spPr>
        <a:xfrm>
          <a:off x="22212300" y="6213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40" name="フローチャート: 判断 739"/>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132522</xdr:rowOff>
    </xdr:from>
    <xdr:to>
      <xdr:col>111</xdr:col>
      <xdr:colOff>177800</xdr:colOff>
      <xdr:row>38</xdr:row>
      <xdr:rowOff>85385</xdr:rowOff>
    </xdr:to>
    <xdr:cxnSp macro="">
      <xdr:nvCxnSpPr>
        <xdr:cNvPr id="741" name="直線コネクタ 740"/>
        <xdr:cNvCxnSpPr/>
      </xdr:nvCxnSpPr>
      <xdr:spPr>
        <a:xfrm flipV="1">
          <a:off x="20434300" y="6476172"/>
          <a:ext cx="889000" cy="12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76738</xdr:rowOff>
    </xdr:from>
    <xdr:to>
      <xdr:col>112</xdr:col>
      <xdr:colOff>38100</xdr:colOff>
      <xdr:row>38</xdr:row>
      <xdr:rowOff>6888</xdr:rowOff>
    </xdr:to>
    <xdr:sp macro="" textlink="">
      <xdr:nvSpPr>
        <xdr:cNvPr id="742" name="フローチャート: 判断 741"/>
        <xdr:cNvSpPr/>
      </xdr:nvSpPr>
      <xdr:spPr>
        <a:xfrm>
          <a:off x="21272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23415</xdr:rowOff>
    </xdr:from>
    <xdr:ext cx="469744" cy="259045"/>
    <xdr:sp macro="" textlink="">
      <xdr:nvSpPr>
        <xdr:cNvPr id="743" name="テキスト ボックス 742"/>
        <xdr:cNvSpPr txBox="1"/>
      </xdr:nvSpPr>
      <xdr:spPr>
        <a:xfrm>
          <a:off x="21088428" y="61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85385</xdr:rowOff>
    </xdr:from>
    <xdr:to>
      <xdr:col>107</xdr:col>
      <xdr:colOff>50800</xdr:colOff>
      <xdr:row>38</xdr:row>
      <xdr:rowOff>96083</xdr:rowOff>
    </xdr:to>
    <xdr:cxnSp macro="">
      <xdr:nvCxnSpPr>
        <xdr:cNvPr id="744" name="直線コネクタ 743"/>
        <xdr:cNvCxnSpPr/>
      </xdr:nvCxnSpPr>
      <xdr:spPr>
        <a:xfrm flipV="1">
          <a:off x="19545300" y="6600485"/>
          <a:ext cx="889000" cy="1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5" name="フローチャート: 判断 744"/>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98442</xdr:rowOff>
    </xdr:from>
    <xdr:ext cx="469744" cy="259045"/>
    <xdr:sp macro="" textlink="">
      <xdr:nvSpPr>
        <xdr:cNvPr id="746" name="テキスト ボックス 745"/>
        <xdr:cNvSpPr txBox="1"/>
      </xdr:nvSpPr>
      <xdr:spPr>
        <a:xfrm>
          <a:off x="20199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93843</xdr:rowOff>
    </xdr:from>
    <xdr:to>
      <xdr:col>102</xdr:col>
      <xdr:colOff>114300</xdr:colOff>
      <xdr:row>38</xdr:row>
      <xdr:rowOff>96083</xdr:rowOff>
    </xdr:to>
    <xdr:cxnSp macro="">
      <xdr:nvCxnSpPr>
        <xdr:cNvPr id="747" name="直線コネクタ 746"/>
        <xdr:cNvCxnSpPr/>
      </xdr:nvCxnSpPr>
      <xdr:spPr>
        <a:xfrm>
          <a:off x="18656300" y="6608943"/>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166212</xdr:rowOff>
    </xdr:from>
    <xdr:to>
      <xdr:col>102</xdr:col>
      <xdr:colOff>165100</xdr:colOff>
      <xdr:row>38</xdr:row>
      <xdr:rowOff>96362</xdr:rowOff>
    </xdr:to>
    <xdr:sp macro="" textlink="">
      <xdr:nvSpPr>
        <xdr:cNvPr id="748" name="フローチャート: 判断 747"/>
        <xdr:cNvSpPr/>
      </xdr:nvSpPr>
      <xdr:spPr>
        <a:xfrm>
          <a:off x="19494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112889</xdr:rowOff>
    </xdr:from>
    <xdr:ext cx="469744" cy="259045"/>
    <xdr:sp macro="" textlink="">
      <xdr:nvSpPr>
        <xdr:cNvPr id="749" name="テキスト ボックス 748"/>
        <xdr:cNvSpPr txBox="1"/>
      </xdr:nvSpPr>
      <xdr:spPr>
        <a:xfrm>
          <a:off x="19310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6376</xdr:rowOff>
    </xdr:from>
    <xdr:to>
      <xdr:col>98</xdr:col>
      <xdr:colOff>38100</xdr:colOff>
      <xdr:row>38</xdr:row>
      <xdr:rowOff>107976</xdr:rowOff>
    </xdr:to>
    <xdr:sp macro="" textlink="">
      <xdr:nvSpPr>
        <xdr:cNvPr id="750" name="フローチャート: 判断 749"/>
        <xdr:cNvSpPr/>
      </xdr:nvSpPr>
      <xdr:spPr>
        <a:xfrm>
          <a:off x="18605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124503</xdr:rowOff>
    </xdr:from>
    <xdr:ext cx="469744" cy="259045"/>
    <xdr:sp macro="" textlink="">
      <xdr:nvSpPr>
        <xdr:cNvPr id="751" name="テキスト ボックス 750"/>
        <xdr:cNvSpPr txBox="1"/>
      </xdr:nvSpPr>
      <xdr:spPr>
        <a:xfrm>
          <a:off x="18421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91689</xdr:rowOff>
    </xdr:from>
    <xdr:to>
      <xdr:col>116</xdr:col>
      <xdr:colOff>114300</xdr:colOff>
      <xdr:row>38</xdr:row>
      <xdr:rowOff>21839</xdr:rowOff>
    </xdr:to>
    <xdr:sp macro="" textlink="">
      <xdr:nvSpPr>
        <xdr:cNvPr id="757" name="楕円 756"/>
        <xdr:cNvSpPr/>
      </xdr:nvSpPr>
      <xdr:spPr>
        <a:xfrm>
          <a:off x="22110700" y="643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70116</xdr:rowOff>
    </xdr:from>
    <xdr:ext cx="469744" cy="259045"/>
    <xdr:sp macro="" textlink="">
      <xdr:nvSpPr>
        <xdr:cNvPr id="758" name="投資及び出資金該当値テキスト"/>
        <xdr:cNvSpPr txBox="1"/>
      </xdr:nvSpPr>
      <xdr:spPr>
        <a:xfrm>
          <a:off x="22212300" y="641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81722</xdr:rowOff>
    </xdr:from>
    <xdr:to>
      <xdr:col>112</xdr:col>
      <xdr:colOff>38100</xdr:colOff>
      <xdr:row>38</xdr:row>
      <xdr:rowOff>11872</xdr:rowOff>
    </xdr:to>
    <xdr:sp macro="" textlink="">
      <xdr:nvSpPr>
        <xdr:cNvPr id="759" name="楕円 758"/>
        <xdr:cNvSpPr/>
      </xdr:nvSpPr>
      <xdr:spPr>
        <a:xfrm>
          <a:off x="21272500" y="642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2999</xdr:rowOff>
    </xdr:from>
    <xdr:ext cx="469744" cy="259045"/>
    <xdr:sp macro="" textlink="">
      <xdr:nvSpPr>
        <xdr:cNvPr id="760" name="テキスト ボックス 759"/>
        <xdr:cNvSpPr txBox="1"/>
      </xdr:nvSpPr>
      <xdr:spPr>
        <a:xfrm>
          <a:off x="21088428" y="6518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34585</xdr:rowOff>
    </xdr:from>
    <xdr:to>
      <xdr:col>107</xdr:col>
      <xdr:colOff>101600</xdr:colOff>
      <xdr:row>38</xdr:row>
      <xdr:rowOff>136185</xdr:rowOff>
    </xdr:to>
    <xdr:sp macro="" textlink="">
      <xdr:nvSpPr>
        <xdr:cNvPr id="761" name="楕円 760"/>
        <xdr:cNvSpPr/>
      </xdr:nvSpPr>
      <xdr:spPr>
        <a:xfrm>
          <a:off x="20383500" y="654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127312</xdr:rowOff>
    </xdr:from>
    <xdr:ext cx="469744" cy="259045"/>
    <xdr:sp macro="" textlink="">
      <xdr:nvSpPr>
        <xdr:cNvPr id="762" name="テキスト ボックス 761"/>
        <xdr:cNvSpPr txBox="1"/>
      </xdr:nvSpPr>
      <xdr:spPr>
        <a:xfrm>
          <a:off x="20199428" y="664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45283</xdr:rowOff>
    </xdr:from>
    <xdr:to>
      <xdr:col>102</xdr:col>
      <xdr:colOff>165100</xdr:colOff>
      <xdr:row>38</xdr:row>
      <xdr:rowOff>146883</xdr:rowOff>
    </xdr:to>
    <xdr:sp macro="" textlink="">
      <xdr:nvSpPr>
        <xdr:cNvPr id="763" name="楕円 762"/>
        <xdr:cNvSpPr/>
      </xdr:nvSpPr>
      <xdr:spPr>
        <a:xfrm>
          <a:off x="19494500" y="656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138010</xdr:rowOff>
    </xdr:from>
    <xdr:ext cx="378565" cy="259045"/>
    <xdr:sp macro="" textlink="">
      <xdr:nvSpPr>
        <xdr:cNvPr id="764" name="テキスト ボックス 763"/>
        <xdr:cNvSpPr txBox="1"/>
      </xdr:nvSpPr>
      <xdr:spPr>
        <a:xfrm>
          <a:off x="19356017" y="6653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43043</xdr:rowOff>
    </xdr:from>
    <xdr:to>
      <xdr:col>98</xdr:col>
      <xdr:colOff>38100</xdr:colOff>
      <xdr:row>38</xdr:row>
      <xdr:rowOff>144643</xdr:rowOff>
    </xdr:to>
    <xdr:sp macro="" textlink="">
      <xdr:nvSpPr>
        <xdr:cNvPr id="765" name="楕円 764"/>
        <xdr:cNvSpPr/>
      </xdr:nvSpPr>
      <xdr:spPr>
        <a:xfrm>
          <a:off x="18605500" y="6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135770</xdr:rowOff>
    </xdr:from>
    <xdr:ext cx="469744" cy="259045"/>
    <xdr:sp macro="" textlink="">
      <xdr:nvSpPr>
        <xdr:cNvPr id="766" name="テキスト ボックス 765"/>
        <xdr:cNvSpPr txBox="1"/>
      </xdr:nvSpPr>
      <xdr:spPr>
        <a:xfrm>
          <a:off x="18421428" y="665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8" name="直線コネクタ 787"/>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91" name="貸付金最大値テキスト"/>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92" name="直線コネクタ 791"/>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128544</xdr:rowOff>
    </xdr:from>
    <xdr:to>
      <xdr:col>116</xdr:col>
      <xdr:colOff>63500</xdr:colOff>
      <xdr:row>58</xdr:row>
      <xdr:rowOff>128636</xdr:rowOff>
    </xdr:to>
    <xdr:cxnSp macro="">
      <xdr:nvCxnSpPr>
        <xdr:cNvPr id="793" name="直線コネクタ 792"/>
        <xdr:cNvCxnSpPr/>
      </xdr:nvCxnSpPr>
      <xdr:spPr>
        <a:xfrm>
          <a:off x="21323300" y="10072644"/>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130339</xdr:rowOff>
    </xdr:from>
    <xdr:ext cx="469744" cy="259045"/>
    <xdr:sp macro="" textlink="">
      <xdr:nvSpPr>
        <xdr:cNvPr id="794" name="貸付金平均値テキスト"/>
        <xdr:cNvSpPr txBox="1"/>
      </xdr:nvSpPr>
      <xdr:spPr>
        <a:xfrm>
          <a:off x="22212300" y="9560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5" name="フローチャート: 判断 794"/>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128498</xdr:rowOff>
    </xdr:from>
    <xdr:to>
      <xdr:col>111</xdr:col>
      <xdr:colOff>177800</xdr:colOff>
      <xdr:row>58</xdr:row>
      <xdr:rowOff>128544</xdr:rowOff>
    </xdr:to>
    <xdr:cxnSp macro="">
      <xdr:nvCxnSpPr>
        <xdr:cNvPr id="796" name="直線コネクタ 795"/>
        <xdr:cNvCxnSpPr/>
      </xdr:nvCxnSpPr>
      <xdr:spPr>
        <a:xfrm>
          <a:off x="20434300" y="1007259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6696</xdr:rowOff>
    </xdr:from>
    <xdr:to>
      <xdr:col>112</xdr:col>
      <xdr:colOff>38100</xdr:colOff>
      <xdr:row>57</xdr:row>
      <xdr:rowOff>108296</xdr:rowOff>
    </xdr:to>
    <xdr:sp macro="" textlink="">
      <xdr:nvSpPr>
        <xdr:cNvPr id="797" name="フローチャート: 判断 796"/>
        <xdr:cNvSpPr/>
      </xdr:nvSpPr>
      <xdr:spPr>
        <a:xfrm>
          <a:off x="21272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124823</xdr:rowOff>
    </xdr:from>
    <xdr:ext cx="469744" cy="259045"/>
    <xdr:sp macro="" textlink="">
      <xdr:nvSpPr>
        <xdr:cNvPr id="798" name="テキスト ボックス 797"/>
        <xdr:cNvSpPr txBox="1"/>
      </xdr:nvSpPr>
      <xdr:spPr>
        <a:xfrm>
          <a:off x="21088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128453</xdr:rowOff>
    </xdr:from>
    <xdr:to>
      <xdr:col>107</xdr:col>
      <xdr:colOff>50800</xdr:colOff>
      <xdr:row>58</xdr:row>
      <xdr:rowOff>128498</xdr:rowOff>
    </xdr:to>
    <xdr:cxnSp macro="">
      <xdr:nvCxnSpPr>
        <xdr:cNvPr id="799" name="直線コネクタ 798"/>
        <xdr:cNvCxnSpPr/>
      </xdr:nvCxnSpPr>
      <xdr:spPr>
        <a:xfrm>
          <a:off x="19545300" y="10072553"/>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17349</xdr:rowOff>
    </xdr:from>
    <xdr:to>
      <xdr:col>107</xdr:col>
      <xdr:colOff>101600</xdr:colOff>
      <xdr:row>57</xdr:row>
      <xdr:rowOff>118949</xdr:rowOff>
    </xdr:to>
    <xdr:sp macro="" textlink="">
      <xdr:nvSpPr>
        <xdr:cNvPr id="800" name="フローチャート: 判断 799"/>
        <xdr:cNvSpPr/>
      </xdr:nvSpPr>
      <xdr:spPr>
        <a:xfrm>
          <a:off x="20383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135476</xdr:rowOff>
    </xdr:from>
    <xdr:ext cx="469744" cy="259045"/>
    <xdr:sp macro="" textlink="">
      <xdr:nvSpPr>
        <xdr:cNvPr id="801" name="テキスト ボックス 800"/>
        <xdr:cNvSpPr txBox="1"/>
      </xdr:nvSpPr>
      <xdr:spPr>
        <a:xfrm>
          <a:off x="20199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128361</xdr:rowOff>
    </xdr:from>
    <xdr:to>
      <xdr:col>102</xdr:col>
      <xdr:colOff>114300</xdr:colOff>
      <xdr:row>58</xdr:row>
      <xdr:rowOff>128453</xdr:rowOff>
    </xdr:to>
    <xdr:cxnSp macro="">
      <xdr:nvCxnSpPr>
        <xdr:cNvPr id="802" name="直線コネクタ 801"/>
        <xdr:cNvCxnSpPr/>
      </xdr:nvCxnSpPr>
      <xdr:spPr>
        <a:xfrm>
          <a:off x="18656300" y="10072461"/>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11222</xdr:rowOff>
    </xdr:from>
    <xdr:to>
      <xdr:col>102</xdr:col>
      <xdr:colOff>165100</xdr:colOff>
      <xdr:row>57</xdr:row>
      <xdr:rowOff>112822</xdr:rowOff>
    </xdr:to>
    <xdr:sp macro="" textlink="">
      <xdr:nvSpPr>
        <xdr:cNvPr id="803" name="フローチャート: 判断 802"/>
        <xdr:cNvSpPr/>
      </xdr:nvSpPr>
      <xdr:spPr>
        <a:xfrm>
          <a:off x="19494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129349</xdr:rowOff>
    </xdr:from>
    <xdr:ext cx="469744" cy="259045"/>
    <xdr:sp macro="" textlink="">
      <xdr:nvSpPr>
        <xdr:cNvPr id="804" name="テキスト ボックス 803"/>
        <xdr:cNvSpPr txBox="1"/>
      </xdr:nvSpPr>
      <xdr:spPr>
        <a:xfrm>
          <a:off x="19310428" y="955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1712</xdr:rowOff>
    </xdr:from>
    <xdr:to>
      <xdr:col>98</xdr:col>
      <xdr:colOff>38100</xdr:colOff>
      <xdr:row>57</xdr:row>
      <xdr:rowOff>103312</xdr:rowOff>
    </xdr:to>
    <xdr:sp macro="" textlink="">
      <xdr:nvSpPr>
        <xdr:cNvPr id="805" name="フローチャート: 判断 804"/>
        <xdr:cNvSpPr/>
      </xdr:nvSpPr>
      <xdr:spPr>
        <a:xfrm>
          <a:off x="18605500" y="97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119839</xdr:rowOff>
    </xdr:from>
    <xdr:ext cx="469744" cy="259045"/>
    <xdr:sp macro="" textlink="">
      <xdr:nvSpPr>
        <xdr:cNvPr id="806" name="テキスト ボックス 805"/>
        <xdr:cNvSpPr txBox="1"/>
      </xdr:nvSpPr>
      <xdr:spPr>
        <a:xfrm>
          <a:off x="18421428" y="954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77836</xdr:rowOff>
    </xdr:from>
    <xdr:to>
      <xdr:col>116</xdr:col>
      <xdr:colOff>114300</xdr:colOff>
      <xdr:row>59</xdr:row>
      <xdr:rowOff>7986</xdr:rowOff>
    </xdr:to>
    <xdr:sp macro="" textlink="">
      <xdr:nvSpPr>
        <xdr:cNvPr id="812" name="楕円 811"/>
        <xdr:cNvSpPr/>
      </xdr:nvSpPr>
      <xdr:spPr>
        <a:xfrm>
          <a:off x="22110700" y="10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164213</xdr:rowOff>
    </xdr:from>
    <xdr:ext cx="378565" cy="259045"/>
    <xdr:sp macro="" textlink="">
      <xdr:nvSpPr>
        <xdr:cNvPr id="813" name="貸付金該当値テキスト"/>
        <xdr:cNvSpPr txBox="1"/>
      </xdr:nvSpPr>
      <xdr:spPr>
        <a:xfrm>
          <a:off x="22212300" y="9936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77744</xdr:rowOff>
    </xdr:from>
    <xdr:to>
      <xdr:col>112</xdr:col>
      <xdr:colOff>38100</xdr:colOff>
      <xdr:row>59</xdr:row>
      <xdr:rowOff>7894</xdr:rowOff>
    </xdr:to>
    <xdr:sp macro="" textlink="">
      <xdr:nvSpPr>
        <xdr:cNvPr id="814" name="楕円 813"/>
        <xdr:cNvSpPr/>
      </xdr:nvSpPr>
      <xdr:spPr>
        <a:xfrm>
          <a:off x="21272500" y="1002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170471</xdr:rowOff>
    </xdr:from>
    <xdr:ext cx="378565" cy="259045"/>
    <xdr:sp macro="" textlink="">
      <xdr:nvSpPr>
        <xdr:cNvPr id="815" name="テキスト ボックス 814"/>
        <xdr:cNvSpPr txBox="1"/>
      </xdr:nvSpPr>
      <xdr:spPr>
        <a:xfrm>
          <a:off x="21134017" y="10114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77698</xdr:rowOff>
    </xdr:from>
    <xdr:to>
      <xdr:col>107</xdr:col>
      <xdr:colOff>101600</xdr:colOff>
      <xdr:row>59</xdr:row>
      <xdr:rowOff>7848</xdr:rowOff>
    </xdr:to>
    <xdr:sp macro="" textlink="">
      <xdr:nvSpPr>
        <xdr:cNvPr id="816" name="楕円 815"/>
        <xdr:cNvSpPr/>
      </xdr:nvSpPr>
      <xdr:spPr>
        <a:xfrm>
          <a:off x="20383500" y="1002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170425</xdr:rowOff>
    </xdr:from>
    <xdr:ext cx="378565" cy="259045"/>
    <xdr:sp macro="" textlink="">
      <xdr:nvSpPr>
        <xdr:cNvPr id="817" name="テキスト ボックス 816"/>
        <xdr:cNvSpPr txBox="1"/>
      </xdr:nvSpPr>
      <xdr:spPr>
        <a:xfrm>
          <a:off x="20245017" y="10114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77653</xdr:rowOff>
    </xdr:from>
    <xdr:to>
      <xdr:col>102</xdr:col>
      <xdr:colOff>165100</xdr:colOff>
      <xdr:row>59</xdr:row>
      <xdr:rowOff>7803</xdr:rowOff>
    </xdr:to>
    <xdr:sp macro="" textlink="">
      <xdr:nvSpPr>
        <xdr:cNvPr id="818" name="楕円 817"/>
        <xdr:cNvSpPr/>
      </xdr:nvSpPr>
      <xdr:spPr>
        <a:xfrm>
          <a:off x="19494500" y="1002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170380</xdr:rowOff>
    </xdr:from>
    <xdr:ext cx="378565" cy="259045"/>
    <xdr:sp macro="" textlink="">
      <xdr:nvSpPr>
        <xdr:cNvPr id="819" name="テキスト ボックス 818"/>
        <xdr:cNvSpPr txBox="1"/>
      </xdr:nvSpPr>
      <xdr:spPr>
        <a:xfrm>
          <a:off x="19356017" y="10114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77561</xdr:rowOff>
    </xdr:from>
    <xdr:to>
      <xdr:col>98</xdr:col>
      <xdr:colOff>38100</xdr:colOff>
      <xdr:row>59</xdr:row>
      <xdr:rowOff>7711</xdr:rowOff>
    </xdr:to>
    <xdr:sp macro="" textlink="">
      <xdr:nvSpPr>
        <xdr:cNvPr id="820" name="楕円 819"/>
        <xdr:cNvSpPr/>
      </xdr:nvSpPr>
      <xdr:spPr>
        <a:xfrm>
          <a:off x="18605500" y="1002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170288</xdr:rowOff>
    </xdr:from>
    <xdr:ext cx="378565" cy="259045"/>
    <xdr:sp macro="" textlink="">
      <xdr:nvSpPr>
        <xdr:cNvPr id="821" name="テキスト ボックス 820"/>
        <xdr:cNvSpPr txBox="1"/>
      </xdr:nvSpPr>
      <xdr:spPr>
        <a:xfrm>
          <a:off x="18467017" y="10114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139814</xdr:rowOff>
    </xdr:from>
    <xdr:to>
      <xdr:col>116</xdr:col>
      <xdr:colOff>62864</xdr:colOff>
      <xdr:row>78</xdr:row>
      <xdr:rowOff>88112</xdr:rowOff>
    </xdr:to>
    <xdr:cxnSp macro="">
      <xdr:nvCxnSpPr>
        <xdr:cNvPr id="846" name="直線コネクタ 845"/>
        <xdr:cNvCxnSpPr/>
      </xdr:nvCxnSpPr>
      <xdr:spPr>
        <a:xfrm flipV="1">
          <a:off x="22159595" y="12312764"/>
          <a:ext cx="1269" cy="114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91939</xdr:rowOff>
    </xdr:from>
    <xdr:ext cx="534377" cy="259045"/>
    <xdr:sp macro="" textlink="">
      <xdr:nvSpPr>
        <xdr:cNvPr id="847" name="繰出金最小値テキスト"/>
        <xdr:cNvSpPr txBox="1"/>
      </xdr:nvSpPr>
      <xdr:spPr>
        <a:xfrm>
          <a:off x="22212300" y="134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88112</xdr:rowOff>
    </xdr:from>
    <xdr:to>
      <xdr:col>116</xdr:col>
      <xdr:colOff>152400</xdr:colOff>
      <xdr:row>78</xdr:row>
      <xdr:rowOff>88112</xdr:rowOff>
    </xdr:to>
    <xdr:cxnSp macro="">
      <xdr:nvCxnSpPr>
        <xdr:cNvPr id="848" name="直線コネクタ 847"/>
        <xdr:cNvCxnSpPr/>
      </xdr:nvCxnSpPr>
      <xdr:spPr>
        <a:xfrm>
          <a:off x="22072600" y="1346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86491</xdr:rowOff>
    </xdr:from>
    <xdr:ext cx="534377" cy="259045"/>
    <xdr:sp macro="" textlink="">
      <xdr:nvSpPr>
        <xdr:cNvPr id="849" name="繰出金最大値テキスト"/>
        <xdr:cNvSpPr txBox="1"/>
      </xdr:nvSpPr>
      <xdr:spPr>
        <a:xfrm>
          <a:off x="22212300" y="12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139814</xdr:rowOff>
    </xdr:from>
    <xdr:to>
      <xdr:col>116</xdr:col>
      <xdr:colOff>152400</xdr:colOff>
      <xdr:row>71</xdr:row>
      <xdr:rowOff>139814</xdr:rowOff>
    </xdr:to>
    <xdr:cxnSp macro="">
      <xdr:nvCxnSpPr>
        <xdr:cNvPr id="850" name="直線コネクタ 849"/>
        <xdr:cNvCxnSpPr/>
      </xdr:nvCxnSpPr>
      <xdr:spPr>
        <a:xfrm>
          <a:off x="22072600" y="1231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5321</xdr:rowOff>
    </xdr:from>
    <xdr:to>
      <xdr:col>116</xdr:col>
      <xdr:colOff>63500</xdr:colOff>
      <xdr:row>77</xdr:row>
      <xdr:rowOff>28220</xdr:rowOff>
    </xdr:to>
    <xdr:cxnSp macro="">
      <xdr:nvCxnSpPr>
        <xdr:cNvPr id="851" name="直線コネクタ 850"/>
        <xdr:cNvCxnSpPr/>
      </xdr:nvCxnSpPr>
      <xdr:spPr>
        <a:xfrm>
          <a:off x="21323300" y="13206971"/>
          <a:ext cx="838200" cy="2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109720</xdr:rowOff>
    </xdr:from>
    <xdr:ext cx="534377" cy="259045"/>
    <xdr:sp macro="" textlink="">
      <xdr:nvSpPr>
        <xdr:cNvPr id="852" name="繰出金平均値テキスト"/>
        <xdr:cNvSpPr txBox="1"/>
      </xdr:nvSpPr>
      <xdr:spPr>
        <a:xfrm>
          <a:off x="22212300" y="1279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86843</xdr:rowOff>
    </xdr:from>
    <xdr:to>
      <xdr:col>116</xdr:col>
      <xdr:colOff>114300</xdr:colOff>
      <xdr:row>76</xdr:row>
      <xdr:rowOff>16993</xdr:rowOff>
    </xdr:to>
    <xdr:sp macro="" textlink="">
      <xdr:nvSpPr>
        <xdr:cNvPr id="853" name="フローチャート: 判断 852"/>
        <xdr:cNvSpPr/>
      </xdr:nvSpPr>
      <xdr:spPr>
        <a:xfrm>
          <a:off x="221107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5321</xdr:rowOff>
    </xdr:from>
    <xdr:to>
      <xdr:col>111</xdr:col>
      <xdr:colOff>177800</xdr:colOff>
      <xdr:row>77</xdr:row>
      <xdr:rowOff>31268</xdr:rowOff>
    </xdr:to>
    <xdr:cxnSp macro="">
      <xdr:nvCxnSpPr>
        <xdr:cNvPr id="854" name="直線コネクタ 853"/>
        <xdr:cNvCxnSpPr/>
      </xdr:nvCxnSpPr>
      <xdr:spPr>
        <a:xfrm flipV="1">
          <a:off x="20434300" y="13206971"/>
          <a:ext cx="889000" cy="2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25197</xdr:rowOff>
    </xdr:from>
    <xdr:to>
      <xdr:col>112</xdr:col>
      <xdr:colOff>38100</xdr:colOff>
      <xdr:row>76</xdr:row>
      <xdr:rowOff>126797</xdr:rowOff>
    </xdr:to>
    <xdr:sp macro="" textlink="">
      <xdr:nvSpPr>
        <xdr:cNvPr id="855" name="フローチャート: 判断 854"/>
        <xdr:cNvSpPr/>
      </xdr:nvSpPr>
      <xdr:spPr>
        <a:xfrm>
          <a:off x="21272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143324</xdr:rowOff>
    </xdr:from>
    <xdr:ext cx="534377" cy="259045"/>
    <xdr:sp macro="" textlink="">
      <xdr:nvSpPr>
        <xdr:cNvPr id="856" name="テキスト ボックス 855"/>
        <xdr:cNvSpPr txBox="1"/>
      </xdr:nvSpPr>
      <xdr:spPr>
        <a:xfrm>
          <a:off x="21056111" y="1283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31268</xdr:rowOff>
    </xdr:from>
    <xdr:to>
      <xdr:col>107</xdr:col>
      <xdr:colOff>50800</xdr:colOff>
      <xdr:row>77</xdr:row>
      <xdr:rowOff>80378</xdr:rowOff>
    </xdr:to>
    <xdr:cxnSp macro="">
      <xdr:nvCxnSpPr>
        <xdr:cNvPr id="857" name="直線コネクタ 856"/>
        <xdr:cNvCxnSpPr/>
      </xdr:nvCxnSpPr>
      <xdr:spPr>
        <a:xfrm flipV="1">
          <a:off x="19545300" y="13232918"/>
          <a:ext cx="889000" cy="4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143764</xdr:rowOff>
    </xdr:from>
    <xdr:to>
      <xdr:col>107</xdr:col>
      <xdr:colOff>101600</xdr:colOff>
      <xdr:row>75</xdr:row>
      <xdr:rowOff>73914</xdr:rowOff>
    </xdr:to>
    <xdr:sp macro="" textlink="">
      <xdr:nvSpPr>
        <xdr:cNvPr id="858" name="フローチャート: 判断 857"/>
        <xdr:cNvSpPr/>
      </xdr:nvSpPr>
      <xdr:spPr>
        <a:xfrm>
          <a:off x="20383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90441</xdr:rowOff>
    </xdr:from>
    <xdr:ext cx="534377" cy="259045"/>
    <xdr:sp macro="" textlink="">
      <xdr:nvSpPr>
        <xdr:cNvPr id="859" name="テキスト ボックス 858"/>
        <xdr:cNvSpPr txBox="1"/>
      </xdr:nvSpPr>
      <xdr:spPr>
        <a:xfrm>
          <a:off x="20167111" y="126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159359</xdr:rowOff>
    </xdr:from>
    <xdr:to>
      <xdr:col>102</xdr:col>
      <xdr:colOff>114300</xdr:colOff>
      <xdr:row>77</xdr:row>
      <xdr:rowOff>80378</xdr:rowOff>
    </xdr:to>
    <xdr:cxnSp macro="">
      <xdr:nvCxnSpPr>
        <xdr:cNvPr id="860" name="直線コネクタ 859"/>
        <xdr:cNvCxnSpPr/>
      </xdr:nvCxnSpPr>
      <xdr:spPr>
        <a:xfrm>
          <a:off x="18656300" y="13189559"/>
          <a:ext cx="889000" cy="9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138964</xdr:rowOff>
    </xdr:from>
    <xdr:to>
      <xdr:col>102</xdr:col>
      <xdr:colOff>165100</xdr:colOff>
      <xdr:row>75</xdr:row>
      <xdr:rowOff>69114</xdr:rowOff>
    </xdr:to>
    <xdr:sp macro="" textlink="">
      <xdr:nvSpPr>
        <xdr:cNvPr id="861" name="フローチャート: 判断 860"/>
        <xdr:cNvSpPr/>
      </xdr:nvSpPr>
      <xdr:spPr>
        <a:xfrm>
          <a:off x="19494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85641</xdr:rowOff>
    </xdr:from>
    <xdr:ext cx="534377" cy="259045"/>
    <xdr:sp macro="" textlink="">
      <xdr:nvSpPr>
        <xdr:cNvPr id="862" name="テキスト ボックス 861"/>
        <xdr:cNvSpPr txBox="1"/>
      </xdr:nvSpPr>
      <xdr:spPr>
        <a:xfrm>
          <a:off x="19278111" y="126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83338</xdr:rowOff>
    </xdr:from>
    <xdr:to>
      <xdr:col>98</xdr:col>
      <xdr:colOff>38100</xdr:colOff>
      <xdr:row>75</xdr:row>
      <xdr:rowOff>13488</xdr:rowOff>
    </xdr:to>
    <xdr:sp macro="" textlink="">
      <xdr:nvSpPr>
        <xdr:cNvPr id="863" name="フローチャート: 判断 862"/>
        <xdr:cNvSpPr/>
      </xdr:nvSpPr>
      <xdr:spPr>
        <a:xfrm>
          <a:off x="18605500" y="1277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30015</xdr:rowOff>
    </xdr:from>
    <xdr:ext cx="534377" cy="259045"/>
    <xdr:sp macro="" textlink="">
      <xdr:nvSpPr>
        <xdr:cNvPr id="864" name="テキスト ボックス 863"/>
        <xdr:cNvSpPr txBox="1"/>
      </xdr:nvSpPr>
      <xdr:spPr>
        <a:xfrm>
          <a:off x="18389111" y="1254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148870</xdr:rowOff>
    </xdr:from>
    <xdr:to>
      <xdr:col>116</xdr:col>
      <xdr:colOff>114300</xdr:colOff>
      <xdr:row>77</xdr:row>
      <xdr:rowOff>79020</xdr:rowOff>
    </xdr:to>
    <xdr:sp macro="" textlink="">
      <xdr:nvSpPr>
        <xdr:cNvPr id="870" name="楕円 869"/>
        <xdr:cNvSpPr/>
      </xdr:nvSpPr>
      <xdr:spPr>
        <a:xfrm>
          <a:off x="22110700" y="1317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127297</xdr:rowOff>
    </xdr:from>
    <xdr:ext cx="534377" cy="259045"/>
    <xdr:sp macro="" textlink="">
      <xdr:nvSpPr>
        <xdr:cNvPr id="871" name="繰出金該当値テキスト"/>
        <xdr:cNvSpPr txBox="1"/>
      </xdr:nvSpPr>
      <xdr:spPr>
        <a:xfrm>
          <a:off x="22212300" y="1315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125971</xdr:rowOff>
    </xdr:from>
    <xdr:to>
      <xdr:col>112</xdr:col>
      <xdr:colOff>38100</xdr:colOff>
      <xdr:row>77</xdr:row>
      <xdr:rowOff>56121</xdr:rowOff>
    </xdr:to>
    <xdr:sp macro="" textlink="">
      <xdr:nvSpPr>
        <xdr:cNvPr id="872" name="楕円 871"/>
        <xdr:cNvSpPr/>
      </xdr:nvSpPr>
      <xdr:spPr>
        <a:xfrm>
          <a:off x="21272500" y="1315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47248</xdr:rowOff>
    </xdr:from>
    <xdr:ext cx="534377" cy="259045"/>
    <xdr:sp macro="" textlink="">
      <xdr:nvSpPr>
        <xdr:cNvPr id="873" name="テキスト ボックス 872"/>
        <xdr:cNvSpPr txBox="1"/>
      </xdr:nvSpPr>
      <xdr:spPr>
        <a:xfrm>
          <a:off x="21056111" y="1324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151918</xdr:rowOff>
    </xdr:from>
    <xdr:to>
      <xdr:col>107</xdr:col>
      <xdr:colOff>101600</xdr:colOff>
      <xdr:row>77</xdr:row>
      <xdr:rowOff>82068</xdr:rowOff>
    </xdr:to>
    <xdr:sp macro="" textlink="">
      <xdr:nvSpPr>
        <xdr:cNvPr id="874" name="楕円 873"/>
        <xdr:cNvSpPr/>
      </xdr:nvSpPr>
      <xdr:spPr>
        <a:xfrm>
          <a:off x="20383500" y="1318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73195</xdr:rowOff>
    </xdr:from>
    <xdr:ext cx="534377" cy="259045"/>
    <xdr:sp macro="" textlink="">
      <xdr:nvSpPr>
        <xdr:cNvPr id="875" name="テキスト ボックス 874"/>
        <xdr:cNvSpPr txBox="1"/>
      </xdr:nvSpPr>
      <xdr:spPr>
        <a:xfrm>
          <a:off x="20167111" y="1327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29578</xdr:rowOff>
    </xdr:from>
    <xdr:to>
      <xdr:col>102</xdr:col>
      <xdr:colOff>165100</xdr:colOff>
      <xdr:row>77</xdr:row>
      <xdr:rowOff>131178</xdr:rowOff>
    </xdr:to>
    <xdr:sp macro="" textlink="">
      <xdr:nvSpPr>
        <xdr:cNvPr id="876" name="楕円 875"/>
        <xdr:cNvSpPr/>
      </xdr:nvSpPr>
      <xdr:spPr>
        <a:xfrm>
          <a:off x="19494500" y="1323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122305</xdr:rowOff>
    </xdr:from>
    <xdr:ext cx="534377" cy="259045"/>
    <xdr:sp macro="" textlink="">
      <xdr:nvSpPr>
        <xdr:cNvPr id="877" name="テキスト ボックス 876"/>
        <xdr:cNvSpPr txBox="1"/>
      </xdr:nvSpPr>
      <xdr:spPr>
        <a:xfrm>
          <a:off x="19278111" y="1332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108559</xdr:rowOff>
    </xdr:from>
    <xdr:to>
      <xdr:col>98</xdr:col>
      <xdr:colOff>38100</xdr:colOff>
      <xdr:row>77</xdr:row>
      <xdr:rowOff>38709</xdr:rowOff>
    </xdr:to>
    <xdr:sp macro="" textlink="">
      <xdr:nvSpPr>
        <xdr:cNvPr id="878" name="楕円 877"/>
        <xdr:cNvSpPr/>
      </xdr:nvSpPr>
      <xdr:spPr>
        <a:xfrm>
          <a:off x="18605500" y="1313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29836</xdr:rowOff>
    </xdr:from>
    <xdr:ext cx="534377" cy="259045"/>
    <xdr:sp macro="" textlink="">
      <xdr:nvSpPr>
        <xdr:cNvPr id="879" name="テキスト ボックス 878"/>
        <xdr:cNvSpPr txBox="1"/>
      </xdr:nvSpPr>
      <xdr:spPr>
        <a:xfrm>
          <a:off x="18389111" y="1323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人件費は、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平成２２年の合併以降１０年間で職員１１１人の削減目標を掲げ、事務の統廃合縮小や業務の民間委託など計画的に職員数の削減を進めてきたことに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より、類似団体の中で最も低い値となっている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は、急激な人口増加に伴う道路、学校新設等の都市基盤整備及び合併前に一部事務組合で行ってきた大型事業であるごみ・し尿処理、火葬場、消防施設の整備に係る地方債の元利償還が、平成２７年度までに終了したことにより、以降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類似団体平均より低い水準で推移している。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現在実施している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運動公園及び新庁舎の整備に伴って、令和３年度から令和５年度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までは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発行額、市債残高が急増するが、それ以降は減少に転じる見込みである。地方債の計画的な発行、公債費の抑制に努め、中期財政計画に沿った財政運営を確保する。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合併によりごみ処理業務、し尿処理業務、火葬業務、消防業務を市で直接行っており、合併前に構成していた一部事務組合に対する負担金が無いことが他団体と比較して低くなっている要因である。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103,188
101,901
215.69
46,968,080
45,447,688
1,416,188
21,843,829
28,981,091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121412</xdr:rowOff>
    </xdr:from>
    <xdr:to>
      <xdr:col>24</xdr:col>
      <xdr:colOff>63500</xdr:colOff>
      <xdr:row>37</xdr:row>
      <xdr:rowOff>143358</xdr:rowOff>
    </xdr:to>
    <xdr:cxnSp macro="">
      <xdr:nvCxnSpPr>
        <xdr:cNvPr id="59" name="直線コネクタ 58"/>
        <xdr:cNvCxnSpPr/>
      </xdr:nvCxnSpPr>
      <xdr:spPr>
        <a:xfrm>
          <a:off x="3797300" y="6465062"/>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12564</xdr:rowOff>
    </xdr:from>
    <xdr:ext cx="469744" cy="259045"/>
    <xdr:sp macro="" textlink="">
      <xdr:nvSpPr>
        <xdr:cNvPr id="60" name="議会費平均値テキスト"/>
        <xdr:cNvSpPr txBox="1"/>
      </xdr:nvSpPr>
      <xdr:spPr>
        <a:xfrm>
          <a:off x="4686300" y="584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91694</xdr:rowOff>
    </xdr:from>
    <xdr:to>
      <xdr:col>19</xdr:col>
      <xdr:colOff>177800</xdr:colOff>
      <xdr:row>37</xdr:row>
      <xdr:rowOff>121412</xdr:rowOff>
    </xdr:to>
    <xdr:cxnSp macro="">
      <xdr:nvCxnSpPr>
        <xdr:cNvPr id="62" name="直線コネクタ 61"/>
        <xdr:cNvCxnSpPr/>
      </xdr:nvCxnSpPr>
      <xdr:spPr>
        <a:xfrm>
          <a:off x="2908300" y="643534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88155</xdr:rowOff>
    </xdr:from>
    <xdr:ext cx="469744" cy="259045"/>
    <xdr:sp macro="" textlink="">
      <xdr:nvSpPr>
        <xdr:cNvPr id="64" name="テキスト ボックス 63"/>
        <xdr:cNvSpPr txBox="1"/>
      </xdr:nvSpPr>
      <xdr:spPr>
        <a:xfrm>
          <a:off x="3562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91694</xdr:rowOff>
    </xdr:from>
    <xdr:to>
      <xdr:col>15</xdr:col>
      <xdr:colOff>50800</xdr:colOff>
      <xdr:row>37</xdr:row>
      <xdr:rowOff>115011</xdr:rowOff>
    </xdr:to>
    <xdr:cxnSp macro="">
      <xdr:nvCxnSpPr>
        <xdr:cNvPr id="65" name="直線コネクタ 64"/>
        <xdr:cNvCxnSpPr/>
      </xdr:nvCxnSpPr>
      <xdr:spPr>
        <a:xfrm flipV="1">
          <a:off x="2019300" y="6435344"/>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41063</xdr:rowOff>
    </xdr:from>
    <xdr:ext cx="469744" cy="259045"/>
    <xdr:sp macro="" textlink="">
      <xdr:nvSpPr>
        <xdr:cNvPr id="67" name="テキスト ボックス 66"/>
        <xdr:cNvSpPr txBox="1"/>
      </xdr:nvSpPr>
      <xdr:spPr>
        <a:xfrm>
          <a:off x="2673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44602</xdr:rowOff>
    </xdr:from>
    <xdr:to>
      <xdr:col>10</xdr:col>
      <xdr:colOff>114300</xdr:colOff>
      <xdr:row>37</xdr:row>
      <xdr:rowOff>115011</xdr:rowOff>
    </xdr:to>
    <xdr:cxnSp macro="">
      <xdr:nvCxnSpPr>
        <xdr:cNvPr id="68" name="直線コネクタ 67"/>
        <xdr:cNvCxnSpPr/>
      </xdr:nvCxnSpPr>
      <xdr:spPr>
        <a:xfrm>
          <a:off x="1130300" y="6388252"/>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30548</xdr:rowOff>
    </xdr:from>
    <xdr:ext cx="469744" cy="259045"/>
    <xdr:sp macro="" textlink="">
      <xdr:nvSpPr>
        <xdr:cNvPr id="70" name="テキスト ボックス 69"/>
        <xdr:cNvSpPr txBox="1"/>
      </xdr:nvSpPr>
      <xdr:spPr>
        <a:xfrm>
          <a:off x="1784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18661</xdr:rowOff>
    </xdr:from>
    <xdr:ext cx="469744" cy="259045"/>
    <xdr:sp macro="" textlink="">
      <xdr:nvSpPr>
        <xdr:cNvPr id="72" name="テキスト ボックス 71"/>
        <xdr:cNvSpPr txBox="1"/>
      </xdr:nvSpPr>
      <xdr:spPr>
        <a:xfrm>
          <a:off x="895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92558</xdr:rowOff>
    </xdr:from>
    <xdr:to>
      <xdr:col>24</xdr:col>
      <xdr:colOff>114300</xdr:colOff>
      <xdr:row>38</xdr:row>
      <xdr:rowOff>22707</xdr:rowOff>
    </xdr:to>
    <xdr:sp macro="" textlink="">
      <xdr:nvSpPr>
        <xdr:cNvPr id="78" name="楕円 77"/>
        <xdr:cNvSpPr/>
      </xdr:nvSpPr>
      <xdr:spPr>
        <a:xfrm>
          <a:off x="4584700" y="64362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7485</xdr:rowOff>
    </xdr:from>
    <xdr:ext cx="469744" cy="259045"/>
    <xdr:sp macro="" textlink="">
      <xdr:nvSpPr>
        <xdr:cNvPr id="79" name="議会費該当値テキスト"/>
        <xdr:cNvSpPr txBox="1"/>
      </xdr:nvSpPr>
      <xdr:spPr>
        <a:xfrm>
          <a:off x="4686300" y="635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70612</xdr:rowOff>
    </xdr:from>
    <xdr:to>
      <xdr:col>20</xdr:col>
      <xdr:colOff>38100</xdr:colOff>
      <xdr:row>38</xdr:row>
      <xdr:rowOff>762</xdr:rowOff>
    </xdr:to>
    <xdr:sp macro="" textlink="">
      <xdr:nvSpPr>
        <xdr:cNvPr id="80" name="楕円 79"/>
        <xdr:cNvSpPr/>
      </xdr:nvSpPr>
      <xdr:spPr>
        <a:xfrm>
          <a:off x="3746500" y="64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163339</xdr:rowOff>
    </xdr:from>
    <xdr:ext cx="469744" cy="259045"/>
    <xdr:sp macro="" textlink="">
      <xdr:nvSpPr>
        <xdr:cNvPr id="81" name="テキスト ボックス 80"/>
        <xdr:cNvSpPr txBox="1"/>
      </xdr:nvSpPr>
      <xdr:spPr>
        <a:xfrm>
          <a:off x="3562428" y="650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40894</xdr:rowOff>
    </xdr:from>
    <xdr:to>
      <xdr:col>15</xdr:col>
      <xdr:colOff>101600</xdr:colOff>
      <xdr:row>37</xdr:row>
      <xdr:rowOff>142494</xdr:rowOff>
    </xdr:to>
    <xdr:sp macro="" textlink="">
      <xdr:nvSpPr>
        <xdr:cNvPr id="82" name="楕円 81"/>
        <xdr:cNvSpPr/>
      </xdr:nvSpPr>
      <xdr:spPr>
        <a:xfrm>
          <a:off x="2857500" y="63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133621</xdr:rowOff>
    </xdr:from>
    <xdr:ext cx="469744" cy="259045"/>
    <xdr:sp macro="" textlink="">
      <xdr:nvSpPr>
        <xdr:cNvPr id="83" name="テキスト ボックス 82"/>
        <xdr:cNvSpPr txBox="1"/>
      </xdr:nvSpPr>
      <xdr:spPr>
        <a:xfrm>
          <a:off x="2673428" y="647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64211</xdr:rowOff>
    </xdr:from>
    <xdr:to>
      <xdr:col>10</xdr:col>
      <xdr:colOff>165100</xdr:colOff>
      <xdr:row>37</xdr:row>
      <xdr:rowOff>165812</xdr:rowOff>
    </xdr:to>
    <xdr:sp macro="" textlink="">
      <xdr:nvSpPr>
        <xdr:cNvPr id="84" name="楕円 83"/>
        <xdr:cNvSpPr/>
      </xdr:nvSpPr>
      <xdr:spPr>
        <a:xfrm>
          <a:off x="1968500" y="64078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156939</xdr:rowOff>
    </xdr:from>
    <xdr:ext cx="469744" cy="259045"/>
    <xdr:sp macro="" textlink="">
      <xdr:nvSpPr>
        <xdr:cNvPr id="85" name="テキスト ボックス 84"/>
        <xdr:cNvSpPr txBox="1"/>
      </xdr:nvSpPr>
      <xdr:spPr>
        <a:xfrm>
          <a:off x="1784428" y="65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165252</xdr:rowOff>
    </xdr:from>
    <xdr:to>
      <xdr:col>6</xdr:col>
      <xdr:colOff>38100</xdr:colOff>
      <xdr:row>37</xdr:row>
      <xdr:rowOff>95402</xdr:rowOff>
    </xdr:to>
    <xdr:sp macro="" textlink="">
      <xdr:nvSpPr>
        <xdr:cNvPr id="86" name="楕円 85"/>
        <xdr:cNvSpPr/>
      </xdr:nvSpPr>
      <xdr:spPr>
        <a:xfrm>
          <a:off x="1079500" y="633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86529</xdr:rowOff>
    </xdr:from>
    <xdr:ext cx="469744" cy="259045"/>
    <xdr:sp macro="" textlink="">
      <xdr:nvSpPr>
        <xdr:cNvPr id="87" name="テキスト ボックス 86"/>
        <xdr:cNvSpPr txBox="1"/>
      </xdr:nvSpPr>
      <xdr:spPr>
        <a:xfrm>
          <a:off x="895428" y="643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7005</xdr:rowOff>
    </xdr:from>
    <xdr:to>
      <xdr:col>24</xdr:col>
      <xdr:colOff>62865</xdr:colOff>
      <xdr:row>58</xdr:row>
      <xdr:rowOff>2990</xdr:rowOff>
    </xdr:to>
    <xdr:cxnSp macro="">
      <xdr:nvCxnSpPr>
        <xdr:cNvPr id="111" name="直線コネクタ 110"/>
        <xdr:cNvCxnSpPr/>
      </xdr:nvCxnSpPr>
      <xdr:spPr>
        <a:xfrm flipV="1">
          <a:off x="4633595" y="8750955"/>
          <a:ext cx="1270" cy="1196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6817</xdr:rowOff>
    </xdr:from>
    <xdr:ext cx="534377" cy="259045"/>
    <xdr:sp macro="" textlink="">
      <xdr:nvSpPr>
        <xdr:cNvPr id="112" name="総務費最小値テキスト"/>
        <xdr:cNvSpPr txBox="1"/>
      </xdr:nvSpPr>
      <xdr:spPr>
        <a:xfrm>
          <a:off x="4686300" y="99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2990</xdr:rowOff>
    </xdr:from>
    <xdr:to>
      <xdr:col>24</xdr:col>
      <xdr:colOff>152400</xdr:colOff>
      <xdr:row>58</xdr:row>
      <xdr:rowOff>2990</xdr:rowOff>
    </xdr:to>
    <xdr:cxnSp macro="">
      <xdr:nvCxnSpPr>
        <xdr:cNvPr id="113" name="直線コネクタ 112"/>
        <xdr:cNvCxnSpPr/>
      </xdr:nvCxnSpPr>
      <xdr:spPr>
        <a:xfrm>
          <a:off x="4546600" y="994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125132</xdr:rowOff>
    </xdr:from>
    <xdr:ext cx="599010" cy="259045"/>
    <xdr:sp macro="" textlink="">
      <xdr:nvSpPr>
        <xdr:cNvPr id="114" name="総務費最大値テキスト"/>
        <xdr:cNvSpPr txBox="1"/>
      </xdr:nvSpPr>
      <xdr:spPr>
        <a:xfrm>
          <a:off x="4686300" y="852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7005</xdr:rowOff>
    </xdr:from>
    <xdr:to>
      <xdr:col>24</xdr:col>
      <xdr:colOff>152400</xdr:colOff>
      <xdr:row>51</xdr:row>
      <xdr:rowOff>7005</xdr:rowOff>
    </xdr:to>
    <xdr:cxnSp macro="">
      <xdr:nvCxnSpPr>
        <xdr:cNvPr id="115" name="直線コネクタ 114"/>
        <xdr:cNvCxnSpPr/>
      </xdr:nvCxnSpPr>
      <xdr:spPr>
        <a:xfrm>
          <a:off x="4546600" y="875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65230</xdr:rowOff>
    </xdr:from>
    <xdr:to>
      <xdr:col>24</xdr:col>
      <xdr:colOff>63500</xdr:colOff>
      <xdr:row>54</xdr:row>
      <xdr:rowOff>151732</xdr:rowOff>
    </xdr:to>
    <xdr:cxnSp macro="">
      <xdr:nvCxnSpPr>
        <xdr:cNvPr id="116" name="直線コネクタ 115"/>
        <xdr:cNvCxnSpPr/>
      </xdr:nvCxnSpPr>
      <xdr:spPr>
        <a:xfrm>
          <a:off x="3797300" y="8980630"/>
          <a:ext cx="838200" cy="42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113344</xdr:rowOff>
    </xdr:from>
    <xdr:ext cx="534377" cy="259045"/>
    <xdr:sp macro="" textlink="">
      <xdr:nvSpPr>
        <xdr:cNvPr id="117" name="総務費平均値テキスト"/>
        <xdr:cNvSpPr txBox="1"/>
      </xdr:nvSpPr>
      <xdr:spPr>
        <a:xfrm>
          <a:off x="4686300" y="9371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134917</xdr:rowOff>
    </xdr:from>
    <xdr:to>
      <xdr:col>24</xdr:col>
      <xdr:colOff>114300</xdr:colOff>
      <xdr:row>55</xdr:row>
      <xdr:rowOff>65067</xdr:rowOff>
    </xdr:to>
    <xdr:sp macro="" textlink="">
      <xdr:nvSpPr>
        <xdr:cNvPr id="118" name="フローチャート: 判断 117"/>
        <xdr:cNvSpPr/>
      </xdr:nvSpPr>
      <xdr:spPr>
        <a:xfrm>
          <a:off x="45847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65230</xdr:rowOff>
    </xdr:from>
    <xdr:to>
      <xdr:col>19</xdr:col>
      <xdr:colOff>177800</xdr:colOff>
      <xdr:row>57</xdr:row>
      <xdr:rowOff>37585</xdr:rowOff>
    </xdr:to>
    <xdr:cxnSp macro="">
      <xdr:nvCxnSpPr>
        <xdr:cNvPr id="119" name="直線コネクタ 118"/>
        <xdr:cNvCxnSpPr/>
      </xdr:nvCxnSpPr>
      <xdr:spPr>
        <a:xfrm flipV="1">
          <a:off x="2908300" y="8980630"/>
          <a:ext cx="889000" cy="82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151477</xdr:rowOff>
    </xdr:from>
    <xdr:ext cx="599010" cy="259045"/>
    <xdr:sp macro="" textlink="">
      <xdr:nvSpPr>
        <xdr:cNvPr id="121" name="テキスト ボックス 120"/>
        <xdr:cNvSpPr txBox="1"/>
      </xdr:nvSpPr>
      <xdr:spPr>
        <a:xfrm>
          <a:off x="3497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15334</xdr:rowOff>
    </xdr:from>
    <xdr:to>
      <xdr:col>15</xdr:col>
      <xdr:colOff>50800</xdr:colOff>
      <xdr:row>57</xdr:row>
      <xdr:rowOff>37585</xdr:rowOff>
    </xdr:to>
    <xdr:cxnSp macro="">
      <xdr:nvCxnSpPr>
        <xdr:cNvPr id="122" name="直線コネクタ 121"/>
        <xdr:cNvCxnSpPr/>
      </xdr:nvCxnSpPr>
      <xdr:spPr>
        <a:xfrm>
          <a:off x="2019300" y="9787984"/>
          <a:ext cx="889000" cy="2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151871</xdr:rowOff>
    </xdr:from>
    <xdr:to>
      <xdr:col>15</xdr:col>
      <xdr:colOff>101600</xdr:colOff>
      <xdr:row>56</xdr:row>
      <xdr:rowOff>82021</xdr:rowOff>
    </xdr:to>
    <xdr:sp macro="" textlink="">
      <xdr:nvSpPr>
        <xdr:cNvPr id="123" name="フローチャート: 判断 122"/>
        <xdr:cNvSpPr/>
      </xdr:nvSpPr>
      <xdr:spPr>
        <a:xfrm>
          <a:off x="2857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98548</xdr:rowOff>
    </xdr:from>
    <xdr:ext cx="534377" cy="259045"/>
    <xdr:sp macro="" textlink="">
      <xdr:nvSpPr>
        <xdr:cNvPr id="124" name="テキスト ボックス 123"/>
        <xdr:cNvSpPr txBox="1"/>
      </xdr:nvSpPr>
      <xdr:spPr>
        <a:xfrm>
          <a:off x="2641111" y="93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15334</xdr:rowOff>
    </xdr:from>
    <xdr:to>
      <xdr:col>10</xdr:col>
      <xdr:colOff>114300</xdr:colOff>
      <xdr:row>57</xdr:row>
      <xdr:rowOff>53639</xdr:rowOff>
    </xdr:to>
    <xdr:cxnSp macro="">
      <xdr:nvCxnSpPr>
        <xdr:cNvPr id="125" name="直線コネクタ 124"/>
        <xdr:cNvCxnSpPr/>
      </xdr:nvCxnSpPr>
      <xdr:spPr>
        <a:xfrm flipV="1">
          <a:off x="1130300" y="9787984"/>
          <a:ext cx="889000" cy="3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4882</xdr:rowOff>
    </xdr:from>
    <xdr:to>
      <xdr:col>10</xdr:col>
      <xdr:colOff>165100</xdr:colOff>
      <xdr:row>56</xdr:row>
      <xdr:rowOff>106482</xdr:rowOff>
    </xdr:to>
    <xdr:sp macro="" textlink="">
      <xdr:nvSpPr>
        <xdr:cNvPr id="126" name="フローチャート: 判断 125"/>
        <xdr:cNvSpPr/>
      </xdr:nvSpPr>
      <xdr:spPr>
        <a:xfrm>
          <a:off x="1968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123009</xdr:rowOff>
    </xdr:from>
    <xdr:ext cx="534377" cy="259045"/>
    <xdr:sp macro="" textlink="">
      <xdr:nvSpPr>
        <xdr:cNvPr id="127" name="テキスト ボックス 126"/>
        <xdr:cNvSpPr txBox="1"/>
      </xdr:nvSpPr>
      <xdr:spPr>
        <a:xfrm>
          <a:off x="1752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xdr:rowOff>
    </xdr:from>
    <xdr:to>
      <xdr:col>6</xdr:col>
      <xdr:colOff>38100</xdr:colOff>
      <xdr:row>56</xdr:row>
      <xdr:rowOff>105171</xdr:rowOff>
    </xdr:to>
    <xdr:sp macro="" textlink="">
      <xdr:nvSpPr>
        <xdr:cNvPr id="128" name="フローチャート: 判断 127"/>
        <xdr:cNvSpPr/>
      </xdr:nvSpPr>
      <xdr:spPr>
        <a:xfrm>
          <a:off x="1079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121698</xdr:rowOff>
    </xdr:from>
    <xdr:ext cx="534377" cy="259045"/>
    <xdr:sp macro="" textlink="">
      <xdr:nvSpPr>
        <xdr:cNvPr id="129" name="テキスト ボックス 128"/>
        <xdr:cNvSpPr txBox="1"/>
      </xdr:nvSpPr>
      <xdr:spPr>
        <a:xfrm>
          <a:off x="863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100932</xdr:rowOff>
    </xdr:from>
    <xdr:to>
      <xdr:col>24</xdr:col>
      <xdr:colOff>114300</xdr:colOff>
      <xdr:row>55</xdr:row>
      <xdr:rowOff>31082</xdr:rowOff>
    </xdr:to>
    <xdr:sp macro="" textlink="">
      <xdr:nvSpPr>
        <xdr:cNvPr id="135" name="楕円 134"/>
        <xdr:cNvSpPr/>
      </xdr:nvSpPr>
      <xdr:spPr>
        <a:xfrm>
          <a:off x="4584700" y="935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123809</xdr:rowOff>
    </xdr:from>
    <xdr:ext cx="534377" cy="259045"/>
    <xdr:sp macro="" textlink="">
      <xdr:nvSpPr>
        <xdr:cNvPr id="136" name="総務費該当値テキスト"/>
        <xdr:cNvSpPr txBox="1"/>
      </xdr:nvSpPr>
      <xdr:spPr>
        <a:xfrm>
          <a:off x="4686300" y="921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14430</xdr:rowOff>
    </xdr:from>
    <xdr:to>
      <xdr:col>20</xdr:col>
      <xdr:colOff>38100</xdr:colOff>
      <xdr:row>52</xdr:row>
      <xdr:rowOff>116030</xdr:rowOff>
    </xdr:to>
    <xdr:sp macro="" textlink="">
      <xdr:nvSpPr>
        <xdr:cNvPr id="137" name="楕円 136"/>
        <xdr:cNvSpPr/>
      </xdr:nvSpPr>
      <xdr:spPr>
        <a:xfrm>
          <a:off x="3746500" y="892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107157</xdr:rowOff>
    </xdr:from>
    <xdr:ext cx="599010" cy="259045"/>
    <xdr:sp macro="" textlink="">
      <xdr:nvSpPr>
        <xdr:cNvPr id="138" name="テキスト ボックス 137"/>
        <xdr:cNvSpPr txBox="1"/>
      </xdr:nvSpPr>
      <xdr:spPr>
        <a:xfrm>
          <a:off x="3497795" y="9022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158235</xdr:rowOff>
    </xdr:from>
    <xdr:to>
      <xdr:col>15</xdr:col>
      <xdr:colOff>101600</xdr:colOff>
      <xdr:row>57</xdr:row>
      <xdr:rowOff>88385</xdr:rowOff>
    </xdr:to>
    <xdr:sp macro="" textlink="">
      <xdr:nvSpPr>
        <xdr:cNvPr id="139" name="楕円 138"/>
        <xdr:cNvSpPr/>
      </xdr:nvSpPr>
      <xdr:spPr>
        <a:xfrm>
          <a:off x="2857500" y="975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79512</xdr:rowOff>
    </xdr:from>
    <xdr:ext cx="534377" cy="259045"/>
    <xdr:sp macro="" textlink="">
      <xdr:nvSpPr>
        <xdr:cNvPr id="140" name="テキスト ボックス 139"/>
        <xdr:cNvSpPr txBox="1"/>
      </xdr:nvSpPr>
      <xdr:spPr>
        <a:xfrm>
          <a:off x="2641111" y="985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135984</xdr:rowOff>
    </xdr:from>
    <xdr:to>
      <xdr:col>10</xdr:col>
      <xdr:colOff>165100</xdr:colOff>
      <xdr:row>57</xdr:row>
      <xdr:rowOff>66134</xdr:rowOff>
    </xdr:to>
    <xdr:sp macro="" textlink="">
      <xdr:nvSpPr>
        <xdr:cNvPr id="141" name="楕円 140"/>
        <xdr:cNvSpPr/>
      </xdr:nvSpPr>
      <xdr:spPr>
        <a:xfrm>
          <a:off x="1968500" y="97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57261</xdr:rowOff>
    </xdr:from>
    <xdr:ext cx="534377" cy="259045"/>
    <xdr:sp macro="" textlink="">
      <xdr:nvSpPr>
        <xdr:cNvPr id="142" name="テキスト ボックス 141"/>
        <xdr:cNvSpPr txBox="1"/>
      </xdr:nvSpPr>
      <xdr:spPr>
        <a:xfrm>
          <a:off x="1752111" y="98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2839</xdr:rowOff>
    </xdr:from>
    <xdr:to>
      <xdr:col>6</xdr:col>
      <xdr:colOff>38100</xdr:colOff>
      <xdr:row>57</xdr:row>
      <xdr:rowOff>104439</xdr:rowOff>
    </xdr:to>
    <xdr:sp macro="" textlink="">
      <xdr:nvSpPr>
        <xdr:cNvPr id="143" name="楕円 142"/>
        <xdr:cNvSpPr/>
      </xdr:nvSpPr>
      <xdr:spPr>
        <a:xfrm>
          <a:off x="1079500" y="977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95566</xdr:rowOff>
    </xdr:from>
    <xdr:ext cx="534377" cy="259045"/>
    <xdr:sp macro="" textlink="">
      <xdr:nvSpPr>
        <xdr:cNvPr id="144" name="テキスト ボックス 143"/>
        <xdr:cNvSpPr txBox="1"/>
      </xdr:nvSpPr>
      <xdr:spPr>
        <a:xfrm>
          <a:off x="863111" y="986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24029</xdr:rowOff>
    </xdr:from>
    <xdr:to>
      <xdr:col>24</xdr:col>
      <xdr:colOff>62865</xdr:colOff>
      <xdr:row>78</xdr:row>
      <xdr:rowOff>65836</xdr:rowOff>
    </xdr:to>
    <xdr:cxnSp macro="">
      <xdr:nvCxnSpPr>
        <xdr:cNvPr id="169" name="直線コネクタ 168"/>
        <xdr:cNvCxnSpPr/>
      </xdr:nvCxnSpPr>
      <xdr:spPr>
        <a:xfrm flipV="1">
          <a:off x="4633595" y="12025529"/>
          <a:ext cx="1270" cy="141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69663</xdr:rowOff>
    </xdr:from>
    <xdr:ext cx="599010" cy="259045"/>
    <xdr:sp macro="" textlink="">
      <xdr:nvSpPr>
        <xdr:cNvPr id="170" name="民生費最小値テキスト"/>
        <xdr:cNvSpPr txBox="1"/>
      </xdr:nvSpPr>
      <xdr:spPr>
        <a:xfrm>
          <a:off x="4686300" y="1344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65836</xdr:rowOff>
    </xdr:from>
    <xdr:to>
      <xdr:col>24</xdr:col>
      <xdr:colOff>152400</xdr:colOff>
      <xdr:row>78</xdr:row>
      <xdr:rowOff>65836</xdr:rowOff>
    </xdr:to>
    <xdr:cxnSp macro="">
      <xdr:nvCxnSpPr>
        <xdr:cNvPr id="171" name="直線コネクタ 170"/>
        <xdr:cNvCxnSpPr/>
      </xdr:nvCxnSpPr>
      <xdr:spPr>
        <a:xfrm>
          <a:off x="4546600" y="1343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142156</xdr:rowOff>
    </xdr:from>
    <xdr:ext cx="599010" cy="259045"/>
    <xdr:sp macro="" textlink="">
      <xdr:nvSpPr>
        <xdr:cNvPr id="172" name="民生費最大値テキスト"/>
        <xdr:cNvSpPr txBox="1"/>
      </xdr:nvSpPr>
      <xdr:spPr>
        <a:xfrm>
          <a:off x="4686300" y="1180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24029</xdr:rowOff>
    </xdr:from>
    <xdr:to>
      <xdr:col>24</xdr:col>
      <xdr:colOff>152400</xdr:colOff>
      <xdr:row>70</xdr:row>
      <xdr:rowOff>24029</xdr:rowOff>
    </xdr:to>
    <xdr:cxnSp macro="">
      <xdr:nvCxnSpPr>
        <xdr:cNvPr id="173" name="直線コネクタ 172"/>
        <xdr:cNvCxnSpPr/>
      </xdr:nvCxnSpPr>
      <xdr:spPr>
        <a:xfrm>
          <a:off x="4546600" y="1202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92545</xdr:rowOff>
    </xdr:from>
    <xdr:to>
      <xdr:col>24</xdr:col>
      <xdr:colOff>63500</xdr:colOff>
      <xdr:row>78</xdr:row>
      <xdr:rowOff>99555</xdr:rowOff>
    </xdr:to>
    <xdr:cxnSp macro="">
      <xdr:nvCxnSpPr>
        <xdr:cNvPr id="174" name="直線コネクタ 173"/>
        <xdr:cNvCxnSpPr/>
      </xdr:nvCxnSpPr>
      <xdr:spPr>
        <a:xfrm flipV="1">
          <a:off x="3797300" y="13122745"/>
          <a:ext cx="838200" cy="34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42054</xdr:rowOff>
    </xdr:from>
    <xdr:ext cx="599010" cy="259045"/>
    <xdr:sp macro="" textlink="">
      <xdr:nvSpPr>
        <xdr:cNvPr id="175" name="民生費平均値テキスト"/>
        <xdr:cNvSpPr txBox="1"/>
      </xdr:nvSpPr>
      <xdr:spPr>
        <a:xfrm>
          <a:off x="4686300" y="12729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19177</xdr:rowOff>
    </xdr:from>
    <xdr:to>
      <xdr:col>24</xdr:col>
      <xdr:colOff>114300</xdr:colOff>
      <xdr:row>75</xdr:row>
      <xdr:rowOff>120777</xdr:rowOff>
    </xdr:to>
    <xdr:sp macro="" textlink="">
      <xdr:nvSpPr>
        <xdr:cNvPr id="176" name="フローチャート: 判断 175"/>
        <xdr:cNvSpPr/>
      </xdr:nvSpPr>
      <xdr:spPr>
        <a:xfrm>
          <a:off x="45847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99555</xdr:rowOff>
    </xdr:from>
    <xdr:to>
      <xdr:col>19</xdr:col>
      <xdr:colOff>177800</xdr:colOff>
      <xdr:row>79</xdr:row>
      <xdr:rowOff>46686</xdr:rowOff>
    </xdr:to>
    <xdr:cxnSp macro="">
      <xdr:nvCxnSpPr>
        <xdr:cNvPr id="177" name="直線コネクタ 176"/>
        <xdr:cNvCxnSpPr/>
      </xdr:nvCxnSpPr>
      <xdr:spPr>
        <a:xfrm flipV="1">
          <a:off x="2908300" y="13472655"/>
          <a:ext cx="889000" cy="11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11545</xdr:rowOff>
    </xdr:from>
    <xdr:to>
      <xdr:col>20</xdr:col>
      <xdr:colOff>38100</xdr:colOff>
      <xdr:row>77</xdr:row>
      <xdr:rowOff>113145</xdr:rowOff>
    </xdr:to>
    <xdr:sp macro="" textlink="">
      <xdr:nvSpPr>
        <xdr:cNvPr id="178" name="フローチャート: 判断 177"/>
        <xdr:cNvSpPr/>
      </xdr:nvSpPr>
      <xdr:spPr>
        <a:xfrm>
          <a:off x="3746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129672</xdr:rowOff>
    </xdr:from>
    <xdr:ext cx="599010" cy="259045"/>
    <xdr:sp macro="" textlink="">
      <xdr:nvSpPr>
        <xdr:cNvPr id="179" name="テキスト ボックス 178"/>
        <xdr:cNvSpPr txBox="1"/>
      </xdr:nvSpPr>
      <xdr:spPr>
        <a:xfrm>
          <a:off x="3497795" y="1298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46686</xdr:rowOff>
    </xdr:from>
    <xdr:to>
      <xdr:col>15</xdr:col>
      <xdr:colOff>50800</xdr:colOff>
      <xdr:row>79</xdr:row>
      <xdr:rowOff>95402</xdr:rowOff>
    </xdr:to>
    <xdr:cxnSp macro="">
      <xdr:nvCxnSpPr>
        <xdr:cNvPr id="180" name="直線コネクタ 179"/>
        <xdr:cNvCxnSpPr/>
      </xdr:nvCxnSpPr>
      <xdr:spPr>
        <a:xfrm flipV="1">
          <a:off x="2019300" y="13591236"/>
          <a:ext cx="889000" cy="4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79336</xdr:rowOff>
    </xdr:from>
    <xdr:to>
      <xdr:col>15</xdr:col>
      <xdr:colOff>101600</xdr:colOff>
      <xdr:row>78</xdr:row>
      <xdr:rowOff>9486</xdr:rowOff>
    </xdr:to>
    <xdr:sp macro="" textlink="">
      <xdr:nvSpPr>
        <xdr:cNvPr id="181" name="フローチャート: 判断 180"/>
        <xdr:cNvSpPr/>
      </xdr:nvSpPr>
      <xdr:spPr>
        <a:xfrm>
          <a:off x="2857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26013</xdr:rowOff>
    </xdr:from>
    <xdr:ext cx="599010" cy="259045"/>
    <xdr:sp macro="" textlink="">
      <xdr:nvSpPr>
        <xdr:cNvPr id="182" name="テキスト ボックス 181"/>
        <xdr:cNvSpPr txBox="1"/>
      </xdr:nvSpPr>
      <xdr:spPr>
        <a:xfrm>
          <a:off x="2608795" y="1305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58941</xdr:rowOff>
    </xdr:from>
    <xdr:to>
      <xdr:col>10</xdr:col>
      <xdr:colOff>114300</xdr:colOff>
      <xdr:row>79</xdr:row>
      <xdr:rowOff>95402</xdr:rowOff>
    </xdr:to>
    <xdr:cxnSp macro="">
      <xdr:nvCxnSpPr>
        <xdr:cNvPr id="183" name="直線コネクタ 182"/>
        <xdr:cNvCxnSpPr/>
      </xdr:nvCxnSpPr>
      <xdr:spPr>
        <a:xfrm>
          <a:off x="1130300" y="13603491"/>
          <a:ext cx="889000" cy="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149467</xdr:rowOff>
    </xdr:from>
    <xdr:to>
      <xdr:col>10</xdr:col>
      <xdr:colOff>165100</xdr:colOff>
      <xdr:row>78</xdr:row>
      <xdr:rowOff>79617</xdr:rowOff>
    </xdr:to>
    <xdr:sp macro="" textlink="">
      <xdr:nvSpPr>
        <xdr:cNvPr id="184" name="フローチャート: 判断 183"/>
        <xdr:cNvSpPr/>
      </xdr:nvSpPr>
      <xdr:spPr>
        <a:xfrm>
          <a:off x="1968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96144</xdr:rowOff>
    </xdr:from>
    <xdr:ext cx="599010" cy="259045"/>
    <xdr:sp macro="" textlink="">
      <xdr:nvSpPr>
        <xdr:cNvPr id="185" name="テキスト ボックス 184"/>
        <xdr:cNvSpPr txBox="1"/>
      </xdr:nvSpPr>
      <xdr:spPr>
        <a:xfrm>
          <a:off x="1719795" y="13126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148323</xdr:rowOff>
    </xdr:from>
    <xdr:to>
      <xdr:col>6</xdr:col>
      <xdr:colOff>38100</xdr:colOff>
      <xdr:row>78</xdr:row>
      <xdr:rowOff>78473</xdr:rowOff>
    </xdr:to>
    <xdr:sp macro="" textlink="">
      <xdr:nvSpPr>
        <xdr:cNvPr id="186" name="フローチャート: 判断 185"/>
        <xdr:cNvSpPr/>
      </xdr:nvSpPr>
      <xdr:spPr>
        <a:xfrm>
          <a:off x="1079500" y="13349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95000</xdr:rowOff>
    </xdr:from>
    <xdr:ext cx="599010" cy="259045"/>
    <xdr:sp macro="" textlink="">
      <xdr:nvSpPr>
        <xdr:cNvPr id="187" name="テキスト ボックス 186"/>
        <xdr:cNvSpPr txBox="1"/>
      </xdr:nvSpPr>
      <xdr:spPr>
        <a:xfrm>
          <a:off x="830795" y="13125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41745</xdr:rowOff>
    </xdr:from>
    <xdr:to>
      <xdr:col>24</xdr:col>
      <xdr:colOff>114300</xdr:colOff>
      <xdr:row>76</xdr:row>
      <xdr:rowOff>143345</xdr:rowOff>
    </xdr:to>
    <xdr:sp macro="" textlink="">
      <xdr:nvSpPr>
        <xdr:cNvPr id="193" name="楕円 192"/>
        <xdr:cNvSpPr/>
      </xdr:nvSpPr>
      <xdr:spPr>
        <a:xfrm>
          <a:off x="4584700" y="130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20172</xdr:rowOff>
    </xdr:from>
    <xdr:ext cx="599010" cy="259045"/>
    <xdr:sp macro="" textlink="">
      <xdr:nvSpPr>
        <xdr:cNvPr id="194" name="民生費該当値テキスト"/>
        <xdr:cNvSpPr txBox="1"/>
      </xdr:nvSpPr>
      <xdr:spPr>
        <a:xfrm>
          <a:off x="4686300" y="1305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48755</xdr:rowOff>
    </xdr:from>
    <xdr:to>
      <xdr:col>20</xdr:col>
      <xdr:colOff>38100</xdr:colOff>
      <xdr:row>78</xdr:row>
      <xdr:rowOff>150355</xdr:rowOff>
    </xdr:to>
    <xdr:sp macro="" textlink="">
      <xdr:nvSpPr>
        <xdr:cNvPr id="195" name="楕円 194"/>
        <xdr:cNvSpPr/>
      </xdr:nvSpPr>
      <xdr:spPr>
        <a:xfrm>
          <a:off x="3746500" y="1342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141482</xdr:rowOff>
    </xdr:from>
    <xdr:ext cx="599010" cy="259045"/>
    <xdr:sp macro="" textlink="">
      <xdr:nvSpPr>
        <xdr:cNvPr id="196" name="テキスト ボックス 195"/>
        <xdr:cNvSpPr txBox="1"/>
      </xdr:nvSpPr>
      <xdr:spPr>
        <a:xfrm>
          <a:off x="3497795" y="1351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167336</xdr:rowOff>
    </xdr:from>
    <xdr:to>
      <xdr:col>15</xdr:col>
      <xdr:colOff>101600</xdr:colOff>
      <xdr:row>79</xdr:row>
      <xdr:rowOff>97486</xdr:rowOff>
    </xdr:to>
    <xdr:sp macro="" textlink="">
      <xdr:nvSpPr>
        <xdr:cNvPr id="197" name="楕円 196"/>
        <xdr:cNvSpPr/>
      </xdr:nvSpPr>
      <xdr:spPr>
        <a:xfrm>
          <a:off x="2857500" y="135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88613</xdr:rowOff>
    </xdr:from>
    <xdr:ext cx="599010" cy="259045"/>
    <xdr:sp macro="" textlink="">
      <xdr:nvSpPr>
        <xdr:cNvPr id="198" name="テキスト ボックス 197"/>
        <xdr:cNvSpPr txBox="1"/>
      </xdr:nvSpPr>
      <xdr:spPr>
        <a:xfrm>
          <a:off x="2608795" y="13633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44602</xdr:rowOff>
    </xdr:from>
    <xdr:to>
      <xdr:col>10</xdr:col>
      <xdr:colOff>165100</xdr:colOff>
      <xdr:row>79</xdr:row>
      <xdr:rowOff>146202</xdr:rowOff>
    </xdr:to>
    <xdr:sp macro="" textlink="">
      <xdr:nvSpPr>
        <xdr:cNvPr id="199" name="楕円 198"/>
        <xdr:cNvSpPr/>
      </xdr:nvSpPr>
      <xdr:spPr>
        <a:xfrm>
          <a:off x="1968500" y="1358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137329</xdr:rowOff>
    </xdr:from>
    <xdr:ext cx="599010" cy="259045"/>
    <xdr:sp macro="" textlink="">
      <xdr:nvSpPr>
        <xdr:cNvPr id="200" name="テキスト ボックス 199"/>
        <xdr:cNvSpPr txBox="1"/>
      </xdr:nvSpPr>
      <xdr:spPr>
        <a:xfrm>
          <a:off x="1719795" y="13681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8141</xdr:rowOff>
    </xdr:from>
    <xdr:to>
      <xdr:col>6</xdr:col>
      <xdr:colOff>38100</xdr:colOff>
      <xdr:row>79</xdr:row>
      <xdr:rowOff>109741</xdr:rowOff>
    </xdr:to>
    <xdr:sp macro="" textlink="">
      <xdr:nvSpPr>
        <xdr:cNvPr id="201" name="楕円 200"/>
        <xdr:cNvSpPr/>
      </xdr:nvSpPr>
      <xdr:spPr>
        <a:xfrm>
          <a:off x="1079500" y="1355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100868</xdr:rowOff>
    </xdr:from>
    <xdr:ext cx="599010" cy="259045"/>
    <xdr:sp macro="" textlink="">
      <xdr:nvSpPr>
        <xdr:cNvPr id="202" name="テキスト ボックス 201"/>
        <xdr:cNvSpPr txBox="1"/>
      </xdr:nvSpPr>
      <xdr:spPr>
        <a:xfrm>
          <a:off x="830795" y="1364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98290</xdr:rowOff>
    </xdr:from>
    <xdr:to>
      <xdr:col>24</xdr:col>
      <xdr:colOff>62865</xdr:colOff>
      <xdr:row>98</xdr:row>
      <xdr:rowOff>106683</xdr:rowOff>
    </xdr:to>
    <xdr:cxnSp macro="">
      <xdr:nvCxnSpPr>
        <xdr:cNvPr id="229" name="直線コネクタ 228"/>
        <xdr:cNvCxnSpPr/>
      </xdr:nvCxnSpPr>
      <xdr:spPr>
        <a:xfrm flipV="1">
          <a:off x="4633595" y="15357340"/>
          <a:ext cx="1270" cy="155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110510</xdr:rowOff>
    </xdr:from>
    <xdr:ext cx="534377" cy="259045"/>
    <xdr:sp macro="" textlink="">
      <xdr:nvSpPr>
        <xdr:cNvPr id="230" name="衛生費最小値テキスト"/>
        <xdr:cNvSpPr txBox="1"/>
      </xdr:nvSpPr>
      <xdr:spPr>
        <a:xfrm>
          <a:off x="4686300" y="169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106683</xdr:rowOff>
    </xdr:from>
    <xdr:to>
      <xdr:col>24</xdr:col>
      <xdr:colOff>152400</xdr:colOff>
      <xdr:row>98</xdr:row>
      <xdr:rowOff>106683</xdr:rowOff>
    </xdr:to>
    <xdr:cxnSp macro="">
      <xdr:nvCxnSpPr>
        <xdr:cNvPr id="231" name="直線コネクタ 230"/>
        <xdr:cNvCxnSpPr/>
      </xdr:nvCxnSpPr>
      <xdr:spPr>
        <a:xfrm>
          <a:off x="4546600" y="1690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44967</xdr:rowOff>
    </xdr:from>
    <xdr:ext cx="599010" cy="259045"/>
    <xdr:sp macro="" textlink="">
      <xdr:nvSpPr>
        <xdr:cNvPr id="232" name="衛生費最大値テキスト"/>
        <xdr:cNvSpPr txBox="1"/>
      </xdr:nvSpPr>
      <xdr:spPr>
        <a:xfrm>
          <a:off x="4686300" y="1513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98290</xdr:rowOff>
    </xdr:from>
    <xdr:to>
      <xdr:col>24</xdr:col>
      <xdr:colOff>152400</xdr:colOff>
      <xdr:row>89</xdr:row>
      <xdr:rowOff>98290</xdr:rowOff>
    </xdr:to>
    <xdr:cxnSp macro="">
      <xdr:nvCxnSpPr>
        <xdr:cNvPr id="233" name="直線コネクタ 232"/>
        <xdr:cNvCxnSpPr/>
      </xdr:nvCxnSpPr>
      <xdr:spPr>
        <a:xfrm>
          <a:off x="4546600" y="1535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33679</xdr:rowOff>
    </xdr:from>
    <xdr:to>
      <xdr:col>24</xdr:col>
      <xdr:colOff>63500</xdr:colOff>
      <xdr:row>98</xdr:row>
      <xdr:rowOff>118946</xdr:rowOff>
    </xdr:to>
    <xdr:cxnSp macro="">
      <xdr:nvCxnSpPr>
        <xdr:cNvPr id="234" name="直線コネクタ 233"/>
        <xdr:cNvCxnSpPr/>
      </xdr:nvCxnSpPr>
      <xdr:spPr>
        <a:xfrm flipV="1">
          <a:off x="3797300" y="16835779"/>
          <a:ext cx="838200" cy="8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50953</xdr:rowOff>
    </xdr:from>
    <xdr:ext cx="534377" cy="259045"/>
    <xdr:sp macro="" textlink="">
      <xdr:nvSpPr>
        <xdr:cNvPr id="235" name="衛生費平均値テキスト"/>
        <xdr:cNvSpPr txBox="1"/>
      </xdr:nvSpPr>
      <xdr:spPr>
        <a:xfrm>
          <a:off x="4686300" y="16338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28076</xdr:rowOff>
    </xdr:from>
    <xdr:to>
      <xdr:col>24</xdr:col>
      <xdr:colOff>114300</xdr:colOff>
      <xdr:row>96</xdr:row>
      <xdr:rowOff>129676</xdr:rowOff>
    </xdr:to>
    <xdr:sp macro="" textlink="">
      <xdr:nvSpPr>
        <xdr:cNvPr id="236" name="フローチャート: 判断 235"/>
        <xdr:cNvSpPr/>
      </xdr:nvSpPr>
      <xdr:spPr>
        <a:xfrm>
          <a:off x="4584700" y="1648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118946</xdr:rowOff>
    </xdr:from>
    <xdr:to>
      <xdr:col>19</xdr:col>
      <xdr:colOff>177800</xdr:colOff>
      <xdr:row>98</xdr:row>
      <xdr:rowOff>162528</xdr:rowOff>
    </xdr:to>
    <xdr:cxnSp macro="">
      <xdr:nvCxnSpPr>
        <xdr:cNvPr id="237" name="直線コネクタ 236"/>
        <xdr:cNvCxnSpPr/>
      </xdr:nvCxnSpPr>
      <xdr:spPr>
        <a:xfrm flipV="1">
          <a:off x="2908300" y="16921046"/>
          <a:ext cx="889000" cy="4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135975</xdr:rowOff>
    </xdr:from>
    <xdr:to>
      <xdr:col>20</xdr:col>
      <xdr:colOff>38100</xdr:colOff>
      <xdr:row>97</xdr:row>
      <xdr:rowOff>66125</xdr:rowOff>
    </xdr:to>
    <xdr:sp macro="" textlink="">
      <xdr:nvSpPr>
        <xdr:cNvPr id="238" name="フローチャート: 判断 237"/>
        <xdr:cNvSpPr/>
      </xdr:nvSpPr>
      <xdr:spPr>
        <a:xfrm>
          <a:off x="3746500" y="1659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82652</xdr:rowOff>
    </xdr:from>
    <xdr:ext cx="534377" cy="259045"/>
    <xdr:sp macro="" textlink="">
      <xdr:nvSpPr>
        <xdr:cNvPr id="239" name="テキスト ボックス 238"/>
        <xdr:cNvSpPr txBox="1"/>
      </xdr:nvSpPr>
      <xdr:spPr>
        <a:xfrm>
          <a:off x="3530111" y="1637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90012</xdr:rowOff>
    </xdr:from>
    <xdr:to>
      <xdr:col>15</xdr:col>
      <xdr:colOff>50800</xdr:colOff>
      <xdr:row>98</xdr:row>
      <xdr:rowOff>162528</xdr:rowOff>
    </xdr:to>
    <xdr:cxnSp macro="">
      <xdr:nvCxnSpPr>
        <xdr:cNvPr id="240" name="直線コネクタ 239"/>
        <xdr:cNvCxnSpPr/>
      </xdr:nvCxnSpPr>
      <xdr:spPr>
        <a:xfrm>
          <a:off x="2019300" y="16892112"/>
          <a:ext cx="889000" cy="7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17952</xdr:rowOff>
    </xdr:from>
    <xdr:to>
      <xdr:col>15</xdr:col>
      <xdr:colOff>101600</xdr:colOff>
      <xdr:row>97</xdr:row>
      <xdr:rowOff>119552</xdr:rowOff>
    </xdr:to>
    <xdr:sp macro="" textlink="">
      <xdr:nvSpPr>
        <xdr:cNvPr id="241" name="フローチャート: 判断 240"/>
        <xdr:cNvSpPr/>
      </xdr:nvSpPr>
      <xdr:spPr>
        <a:xfrm>
          <a:off x="2857500" y="16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136079</xdr:rowOff>
    </xdr:from>
    <xdr:ext cx="534377" cy="259045"/>
    <xdr:sp macro="" textlink="">
      <xdr:nvSpPr>
        <xdr:cNvPr id="242" name="テキスト ボックス 241"/>
        <xdr:cNvSpPr txBox="1"/>
      </xdr:nvSpPr>
      <xdr:spPr>
        <a:xfrm>
          <a:off x="2641111" y="16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90012</xdr:rowOff>
    </xdr:from>
    <xdr:to>
      <xdr:col>10</xdr:col>
      <xdr:colOff>114300</xdr:colOff>
      <xdr:row>98</xdr:row>
      <xdr:rowOff>159474</xdr:rowOff>
    </xdr:to>
    <xdr:cxnSp macro="">
      <xdr:nvCxnSpPr>
        <xdr:cNvPr id="243" name="直線コネクタ 242"/>
        <xdr:cNvCxnSpPr/>
      </xdr:nvCxnSpPr>
      <xdr:spPr>
        <a:xfrm flipV="1">
          <a:off x="1130300" y="16892112"/>
          <a:ext cx="889000" cy="6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50561</xdr:rowOff>
    </xdr:from>
    <xdr:to>
      <xdr:col>10</xdr:col>
      <xdr:colOff>165100</xdr:colOff>
      <xdr:row>97</xdr:row>
      <xdr:rowOff>152161</xdr:rowOff>
    </xdr:to>
    <xdr:sp macro="" textlink="">
      <xdr:nvSpPr>
        <xdr:cNvPr id="244" name="フローチャート: 判断 243"/>
        <xdr:cNvSpPr/>
      </xdr:nvSpPr>
      <xdr:spPr>
        <a:xfrm>
          <a:off x="1968500" y="1668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168688</xdr:rowOff>
    </xdr:from>
    <xdr:ext cx="534377" cy="259045"/>
    <xdr:sp macro="" textlink="">
      <xdr:nvSpPr>
        <xdr:cNvPr id="245" name="テキスト ボックス 244"/>
        <xdr:cNvSpPr txBox="1"/>
      </xdr:nvSpPr>
      <xdr:spPr>
        <a:xfrm>
          <a:off x="1752111" y="1645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78842</xdr:rowOff>
    </xdr:from>
    <xdr:to>
      <xdr:col>6</xdr:col>
      <xdr:colOff>38100</xdr:colOff>
      <xdr:row>98</xdr:row>
      <xdr:rowOff>8992</xdr:rowOff>
    </xdr:to>
    <xdr:sp macro="" textlink="">
      <xdr:nvSpPr>
        <xdr:cNvPr id="246" name="フローチャート: 判断 245"/>
        <xdr:cNvSpPr/>
      </xdr:nvSpPr>
      <xdr:spPr>
        <a:xfrm>
          <a:off x="1079500" y="167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25519</xdr:rowOff>
    </xdr:from>
    <xdr:ext cx="534377" cy="259045"/>
    <xdr:sp macro="" textlink="">
      <xdr:nvSpPr>
        <xdr:cNvPr id="247" name="テキスト ボックス 246"/>
        <xdr:cNvSpPr txBox="1"/>
      </xdr:nvSpPr>
      <xdr:spPr>
        <a:xfrm>
          <a:off x="863111" y="1648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154329</xdr:rowOff>
    </xdr:from>
    <xdr:to>
      <xdr:col>24</xdr:col>
      <xdr:colOff>114300</xdr:colOff>
      <xdr:row>98</xdr:row>
      <xdr:rowOff>84479</xdr:rowOff>
    </xdr:to>
    <xdr:sp macro="" textlink="">
      <xdr:nvSpPr>
        <xdr:cNvPr id="253" name="楕円 252"/>
        <xdr:cNvSpPr/>
      </xdr:nvSpPr>
      <xdr:spPr>
        <a:xfrm>
          <a:off x="4584700" y="1678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69256</xdr:rowOff>
    </xdr:from>
    <xdr:ext cx="534377" cy="259045"/>
    <xdr:sp macro="" textlink="">
      <xdr:nvSpPr>
        <xdr:cNvPr id="254" name="衛生費該当値テキスト"/>
        <xdr:cNvSpPr txBox="1"/>
      </xdr:nvSpPr>
      <xdr:spPr>
        <a:xfrm>
          <a:off x="4686300" y="1669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68146</xdr:rowOff>
    </xdr:from>
    <xdr:to>
      <xdr:col>20</xdr:col>
      <xdr:colOff>38100</xdr:colOff>
      <xdr:row>98</xdr:row>
      <xdr:rowOff>169746</xdr:rowOff>
    </xdr:to>
    <xdr:sp macro="" textlink="">
      <xdr:nvSpPr>
        <xdr:cNvPr id="255" name="楕円 254"/>
        <xdr:cNvSpPr/>
      </xdr:nvSpPr>
      <xdr:spPr>
        <a:xfrm>
          <a:off x="3746500" y="1687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160873</xdr:rowOff>
    </xdr:from>
    <xdr:ext cx="534377" cy="259045"/>
    <xdr:sp macro="" textlink="">
      <xdr:nvSpPr>
        <xdr:cNvPr id="256" name="テキスト ボックス 255"/>
        <xdr:cNvSpPr txBox="1"/>
      </xdr:nvSpPr>
      <xdr:spPr>
        <a:xfrm>
          <a:off x="3530111" y="169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111728</xdr:rowOff>
    </xdr:from>
    <xdr:to>
      <xdr:col>15</xdr:col>
      <xdr:colOff>101600</xdr:colOff>
      <xdr:row>99</xdr:row>
      <xdr:rowOff>41878</xdr:rowOff>
    </xdr:to>
    <xdr:sp macro="" textlink="">
      <xdr:nvSpPr>
        <xdr:cNvPr id="257" name="楕円 256"/>
        <xdr:cNvSpPr/>
      </xdr:nvSpPr>
      <xdr:spPr>
        <a:xfrm>
          <a:off x="2857500" y="1691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33005</xdr:rowOff>
    </xdr:from>
    <xdr:ext cx="534377" cy="259045"/>
    <xdr:sp macro="" textlink="">
      <xdr:nvSpPr>
        <xdr:cNvPr id="258" name="テキスト ボックス 257"/>
        <xdr:cNvSpPr txBox="1"/>
      </xdr:nvSpPr>
      <xdr:spPr>
        <a:xfrm>
          <a:off x="2641111" y="1700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39212</xdr:rowOff>
    </xdr:from>
    <xdr:to>
      <xdr:col>10</xdr:col>
      <xdr:colOff>165100</xdr:colOff>
      <xdr:row>98</xdr:row>
      <xdr:rowOff>140812</xdr:rowOff>
    </xdr:to>
    <xdr:sp macro="" textlink="">
      <xdr:nvSpPr>
        <xdr:cNvPr id="259" name="楕円 258"/>
        <xdr:cNvSpPr/>
      </xdr:nvSpPr>
      <xdr:spPr>
        <a:xfrm>
          <a:off x="1968500" y="1684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131939</xdr:rowOff>
    </xdr:from>
    <xdr:ext cx="534377" cy="259045"/>
    <xdr:sp macro="" textlink="">
      <xdr:nvSpPr>
        <xdr:cNvPr id="260" name="テキスト ボックス 259"/>
        <xdr:cNvSpPr txBox="1"/>
      </xdr:nvSpPr>
      <xdr:spPr>
        <a:xfrm>
          <a:off x="1752111" y="1693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108674</xdr:rowOff>
    </xdr:from>
    <xdr:to>
      <xdr:col>6</xdr:col>
      <xdr:colOff>38100</xdr:colOff>
      <xdr:row>99</xdr:row>
      <xdr:rowOff>38824</xdr:rowOff>
    </xdr:to>
    <xdr:sp macro="" textlink="">
      <xdr:nvSpPr>
        <xdr:cNvPr id="261" name="楕円 260"/>
        <xdr:cNvSpPr/>
      </xdr:nvSpPr>
      <xdr:spPr>
        <a:xfrm>
          <a:off x="1079500" y="1691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29951</xdr:rowOff>
    </xdr:from>
    <xdr:ext cx="534377" cy="259045"/>
    <xdr:sp macro="" textlink="">
      <xdr:nvSpPr>
        <xdr:cNvPr id="262" name="テキスト ボックス 261"/>
        <xdr:cNvSpPr txBox="1"/>
      </xdr:nvSpPr>
      <xdr:spPr>
        <a:xfrm>
          <a:off x="863111" y="1700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4" name="直線コネクタ 283"/>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7" name="労働費最大値テキスト"/>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88" name="直線コネクタ 287"/>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93980</xdr:rowOff>
    </xdr:from>
    <xdr:to>
      <xdr:col>55</xdr:col>
      <xdr:colOff>0</xdr:colOff>
      <xdr:row>38</xdr:row>
      <xdr:rowOff>94437</xdr:rowOff>
    </xdr:to>
    <xdr:cxnSp macro="">
      <xdr:nvCxnSpPr>
        <xdr:cNvPr id="289" name="直線コネクタ 288"/>
        <xdr:cNvCxnSpPr/>
      </xdr:nvCxnSpPr>
      <xdr:spPr>
        <a:xfrm flipV="1">
          <a:off x="9639300" y="6609080"/>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143324</xdr:rowOff>
    </xdr:from>
    <xdr:ext cx="378565" cy="259045"/>
    <xdr:sp macro="" textlink="">
      <xdr:nvSpPr>
        <xdr:cNvPr id="290" name="労働費平均値テキスト"/>
        <xdr:cNvSpPr txBox="1"/>
      </xdr:nvSpPr>
      <xdr:spPr>
        <a:xfrm>
          <a:off x="10528300" y="6315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91" name="フローチャート: 判断 290"/>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93980</xdr:rowOff>
    </xdr:from>
    <xdr:to>
      <xdr:col>50</xdr:col>
      <xdr:colOff>114300</xdr:colOff>
      <xdr:row>38</xdr:row>
      <xdr:rowOff>94437</xdr:rowOff>
    </xdr:to>
    <xdr:cxnSp macro="">
      <xdr:nvCxnSpPr>
        <xdr:cNvPr id="292" name="直線コネクタ 291"/>
        <xdr:cNvCxnSpPr/>
      </xdr:nvCxnSpPr>
      <xdr:spPr>
        <a:xfrm>
          <a:off x="8750300" y="660908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51181</xdr:rowOff>
    </xdr:from>
    <xdr:to>
      <xdr:col>50</xdr:col>
      <xdr:colOff>165100</xdr:colOff>
      <xdr:row>37</xdr:row>
      <xdr:rowOff>152781</xdr:rowOff>
    </xdr:to>
    <xdr:sp macro="" textlink="">
      <xdr:nvSpPr>
        <xdr:cNvPr id="293" name="フローチャート: 判断 292"/>
        <xdr:cNvSpPr/>
      </xdr:nvSpPr>
      <xdr:spPr>
        <a:xfrm>
          <a:off x="9588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169308</xdr:rowOff>
    </xdr:from>
    <xdr:ext cx="378565" cy="259045"/>
    <xdr:sp macro="" textlink="">
      <xdr:nvSpPr>
        <xdr:cNvPr id="294" name="テキスト ボックス 293"/>
        <xdr:cNvSpPr txBox="1"/>
      </xdr:nvSpPr>
      <xdr:spPr>
        <a:xfrm>
          <a:off x="9450017" y="6170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86437</xdr:rowOff>
    </xdr:from>
    <xdr:to>
      <xdr:col>45</xdr:col>
      <xdr:colOff>177800</xdr:colOff>
      <xdr:row>38</xdr:row>
      <xdr:rowOff>93980</xdr:rowOff>
    </xdr:to>
    <xdr:cxnSp macro="">
      <xdr:nvCxnSpPr>
        <xdr:cNvPr id="295" name="直線コネクタ 294"/>
        <xdr:cNvCxnSpPr/>
      </xdr:nvCxnSpPr>
      <xdr:spPr>
        <a:xfrm>
          <a:off x="7861300" y="6601537"/>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6" name="フローチャート: 判断 295"/>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7" name="テキスト ボックス 296"/>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85751</xdr:rowOff>
    </xdr:from>
    <xdr:to>
      <xdr:col>41</xdr:col>
      <xdr:colOff>50800</xdr:colOff>
      <xdr:row>38</xdr:row>
      <xdr:rowOff>86437</xdr:rowOff>
    </xdr:to>
    <xdr:cxnSp macro="">
      <xdr:nvCxnSpPr>
        <xdr:cNvPr id="298" name="直線コネクタ 297"/>
        <xdr:cNvCxnSpPr/>
      </xdr:nvCxnSpPr>
      <xdr:spPr>
        <a:xfrm>
          <a:off x="6972300" y="660085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299" name="フローチャート: 判断 298"/>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51350</xdr:rowOff>
    </xdr:from>
    <xdr:ext cx="378565" cy="259045"/>
    <xdr:sp macro="" textlink="">
      <xdr:nvSpPr>
        <xdr:cNvPr id="300" name="テキスト ボックス 299"/>
        <xdr:cNvSpPr txBox="1"/>
      </xdr:nvSpPr>
      <xdr:spPr>
        <a:xfrm>
          <a:off x="767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301" name="フローチャート: 判断 300"/>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45407</xdr:rowOff>
    </xdr:from>
    <xdr:ext cx="378565" cy="259045"/>
    <xdr:sp macro="" textlink="">
      <xdr:nvSpPr>
        <xdr:cNvPr id="302" name="テキスト ボックス 301"/>
        <xdr:cNvSpPr txBox="1"/>
      </xdr:nvSpPr>
      <xdr:spPr>
        <a:xfrm>
          <a:off x="6783017" y="621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43180</xdr:rowOff>
    </xdr:from>
    <xdr:to>
      <xdr:col>55</xdr:col>
      <xdr:colOff>50800</xdr:colOff>
      <xdr:row>38</xdr:row>
      <xdr:rowOff>144780</xdr:rowOff>
    </xdr:to>
    <xdr:sp macro="" textlink="">
      <xdr:nvSpPr>
        <xdr:cNvPr id="308" name="楕円 307"/>
        <xdr:cNvSpPr/>
      </xdr:nvSpPr>
      <xdr:spPr>
        <a:xfrm>
          <a:off x="104267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129557</xdr:rowOff>
    </xdr:from>
    <xdr:ext cx="378565" cy="259045"/>
    <xdr:sp macro="" textlink="">
      <xdr:nvSpPr>
        <xdr:cNvPr id="309" name="労働費該当値テキスト"/>
        <xdr:cNvSpPr txBox="1"/>
      </xdr:nvSpPr>
      <xdr:spPr>
        <a:xfrm>
          <a:off x="10528300" y="6473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43637</xdr:rowOff>
    </xdr:from>
    <xdr:to>
      <xdr:col>50</xdr:col>
      <xdr:colOff>165100</xdr:colOff>
      <xdr:row>38</xdr:row>
      <xdr:rowOff>145237</xdr:rowOff>
    </xdr:to>
    <xdr:sp macro="" textlink="">
      <xdr:nvSpPr>
        <xdr:cNvPr id="310" name="楕円 309"/>
        <xdr:cNvSpPr/>
      </xdr:nvSpPr>
      <xdr:spPr>
        <a:xfrm>
          <a:off x="9588500" y="65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136364</xdr:rowOff>
    </xdr:from>
    <xdr:ext cx="378565" cy="259045"/>
    <xdr:sp macro="" textlink="">
      <xdr:nvSpPr>
        <xdr:cNvPr id="311" name="テキスト ボックス 310"/>
        <xdr:cNvSpPr txBox="1"/>
      </xdr:nvSpPr>
      <xdr:spPr>
        <a:xfrm>
          <a:off x="9450017" y="6651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43180</xdr:rowOff>
    </xdr:from>
    <xdr:to>
      <xdr:col>46</xdr:col>
      <xdr:colOff>38100</xdr:colOff>
      <xdr:row>38</xdr:row>
      <xdr:rowOff>144780</xdr:rowOff>
    </xdr:to>
    <xdr:sp macro="" textlink="">
      <xdr:nvSpPr>
        <xdr:cNvPr id="312" name="楕円 311"/>
        <xdr:cNvSpPr/>
      </xdr:nvSpPr>
      <xdr:spPr>
        <a:xfrm>
          <a:off x="8699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135907</xdr:rowOff>
    </xdr:from>
    <xdr:ext cx="378565" cy="259045"/>
    <xdr:sp macro="" textlink="">
      <xdr:nvSpPr>
        <xdr:cNvPr id="313" name="テキスト ボックス 312"/>
        <xdr:cNvSpPr txBox="1"/>
      </xdr:nvSpPr>
      <xdr:spPr>
        <a:xfrm>
          <a:off x="8561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35637</xdr:rowOff>
    </xdr:from>
    <xdr:to>
      <xdr:col>41</xdr:col>
      <xdr:colOff>101600</xdr:colOff>
      <xdr:row>38</xdr:row>
      <xdr:rowOff>137237</xdr:rowOff>
    </xdr:to>
    <xdr:sp macro="" textlink="">
      <xdr:nvSpPr>
        <xdr:cNvPr id="314" name="楕円 313"/>
        <xdr:cNvSpPr/>
      </xdr:nvSpPr>
      <xdr:spPr>
        <a:xfrm>
          <a:off x="7810500" y="655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128364</xdr:rowOff>
    </xdr:from>
    <xdr:ext cx="378565" cy="259045"/>
    <xdr:sp macro="" textlink="">
      <xdr:nvSpPr>
        <xdr:cNvPr id="315" name="テキスト ボックス 314"/>
        <xdr:cNvSpPr txBox="1"/>
      </xdr:nvSpPr>
      <xdr:spPr>
        <a:xfrm>
          <a:off x="7672017" y="6643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34951</xdr:rowOff>
    </xdr:from>
    <xdr:to>
      <xdr:col>36</xdr:col>
      <xdr:colOff>165100</xdr:colOff>
      <xdr:row>38</xdr:row>
      <xdr:rowOff>136551</xdr:rowOff>
    </xdr:to>
    <xdr:sp macro="" textlink="">
      <xdr:nvSpPr>
        <xdr:cNvPr id="316" name="楕円 315"/>
        <xdr:cNvSpPr/>
      </xdr:nvSpPr>
      <xdr:spPr>
        <a:xfrm>
          <a:off x="6921500" y="65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127678</xdr:rowOff>
    </xdr:from>
    <xdr:ext cx="378565" cy="259045"/>
    <xdr:sp macro="" textlink="">
      <xdr:nvSpPr>
        <xdr:cNvPr id="317" name="テキスト ボックス 316"/>
        <xdr:cNvSpPr txBox="1"/>
      </xdr:nvSpPr>
      <xdr:spPr>
        <a:xfrm>
          <a:off x="6783017" y="6642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41" name="直線コネクタ 340"/>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42" name="農林水産業費最小値テキスト"/>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3" name="直線コネクタ 342"/>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4" name="農林水産業費最大値テキスト"/>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5" name="直線コネクタ 344"/>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7620</xdr:rowOff>
    </xdr:from>
    <xdr:to>
      <xdr:col>55</xdr:col>
      <xdr:colOff>0</xdr:colOff>
      <xdr:row>58</xdr:row>
      <xdr:rowOff>25883</xdr:rowOff>
    </xdr:to>
    <xdr:cxnSp macro="">
      <xdr:nvCxnSpPr>
        <xdr:cNvPr id="346" name="直線コネクタ 345"/>
        <xdr:cNvCxnSpPr/>
      </xdr:nvCxnSpPr>
      <xdr:spPr>
        <a:xfrm>
          <a:off x="9639300" y="9951720"/>
          <a:ext cx="838200" cy="1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12323</xdr:rowOff>
    </xdr:from>
    <xdr:ext cx="534377" cy="259045"/>
    <xdr:sp macro="" textlink="">
      <xdr:nvSpPr>
        <xdr:cNvPr id="347" name="農林水産業費平均値テキスト"/>
        <xdr:cNvSpPr txBox="1"/>
      </xdr:nvSpPr>
      <xdr:spPr>
        <a:xfrm>
          <a:off x="10528300" y="9613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48" name="フローチャート: 判断 347"/>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7620</xdr:rowOff>
    </xdr:from>
    <xdr:to>
      <xdr:col>50</xdr:col>
      <xdr:colOff>114300</xdr:colOff>
      <xdr:row>58</xdr:row>
      <xdr:rowOff>14859</xdr:rowOff>
    </xdr:to>
    <xdr:cxnSp macro="">
      <xdr:nvCxnSpPr>
        <xdr:cNvPr id="349" name="直線コネクタ 348"/>
        <xdr:cNvCxnSpPr/>
      </xdr:nvCxnSpPr>
      <xdr:spPr>
        <a:xfrm flipV="1">
          <a:off x="8750300" y="995172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28587</xdr:rowOff>
    </xdr:from>
    <xdr:to>
      <xdr:col>50</xdr:col>
      <xdr:colOff>165100</xdr:colOff>
      <xdr:row>57</xdr:row>
      <xdr:rowOff>130187</xdr:rowOff>
    </xdr:to>
    <xdr:sp macro="" textlink="">
      <xdr:nvSpPr>
        <xdr:cNvPr id="350" name="フローチャート: 判断 349"/>
        <xdr:cNvSpPr/>
      </xdr:nvSpPr>
      <xdr:spPr>
        <a:xfrm>
          <a:off x="9588500" y="980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146714</xdr:rowOff>
    </xdr:from>
    <xdr:ext cx="534377" cy="259045"/>
    <xdr:sp macro="" textlink="">
      <xdr:nvSpPr>
        <xdr:cNvPr id="351" name="テキスト ボックス 350"/>
        <xdr:cNvSpPr txBox="1"/>
      </xdr:nvSpPr>
      <xdr:spPr>
        <a:xfrm>
          <a:off x="9372111" y="957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14859</xdr:rowOff>
    </xdr:from>
    <xdr:to>
      <xdr:col>45</xdr:col>
      <xdr:colOff>177800</xdr:colOff>
      <xdr:row>58</xdr:row>
      <xdr:rowOff>59919</xdr:rowOff>
    </xdr:to>
    <xdr:cxnSp macro="">
      <xdr:nvCxnSpPr>
        <xdr:cNvPr id="352" name="直線コネクタ 351"/>
        <xdr:cNvCxnSpPr/>
      </xdr:nvCxnSpPr>
      <xdr:spPr>
        <a:xfrm flipV="1">
          <a:off x="7861300" y="9958959"/>
          <a:ext cx="889000" cy="4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3" name="フローチャート: 判断 352"/>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158501</xdr:rowOff>
    </xdr:from>
    <xdr:ext cx="534377" cy="259045"/>
    <xdr:sp macro="" textlink="">
      <xdr:nvSpPr>
        <xdr:cNvPr id="354" name="テキスト ボックス 353"/>
        <xdr:cNvSpPr txBox="1"/>
      </xdr:nvSpPr>
      <xdr:spPr>
        <a:xfrm>
          <a:off x="8483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54077</xdr:rowOff>
    </xdr:from>
    <xdr:to>
      <xdr:col>41</xdr:col>
      <xdr:colOff>50800</xdr:colOff>
      <xdr:row>58</xdr:row>
      <xdr:rowOff>59919</xdr:rowOff>
    </xdr:to>
    <xdr:cxnSp macro="">
      <xdr:nvCxnSpPr>
        <xdr:cNvPr id="355" name="直線コネクタ 354"/>
        <xdr:cNvCxnSpPr/>
      </xdr:nvCxnSpPr>
      <xdr:spPr>
        <a:xfrm>
          <a:off x="6972300" y="9998177"/>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6" name="フローチャート: 判断 355"/>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155871</xdr:rowOff>
    </xdr:from>
    <xdr:ext cx="534377" cy="259045"/>
    <xdr:sp macro="" textlink="">
      <xdr:nvSpPr>
        <xdr:cNvPr id="357" name="テキスト ボックス 356"/>
        <xdr:cNvSpPr txBox="1"/>
      </xdr:nvSpPr>
      <xdr:spPr>
        <a:xfrm>
          <a:off x="7594111" y="95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58" name="フローチャート: 判断 357"/>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140238</xdr:rowOff>
    </xdr:from>
    <xdr:ext cx="534377" cy="259045"/>
    <xdr:sp macro="" textlink="">
      <xdr:nvSpPr>
        <xdr:cNvPr id="359" name="テキスト ボックス 358"/>
        <xdr:cNvSpPr txBox="1"/>
      </xdr:nvSpPr>
      <xdr:spPr>
        <a:xfrm>
          <a:off x="6705111" y="956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146533</xdr:rowOff>
    </xdr:from>
    <xdr:to>
      <xdr:col>55</xdr:col>
      <xdr:colOff>50800</xdr:colOff>
      <xdr:row>58</xdr:row>
      <xdr:rowOff>76683</xdr:rowOff>
    </xdr:to>
    <xdr:sp macro="" textlink="">
      <xdr:nvSpPr>
        <xdr:cNvPr id="365" name="楕円 364"/>
        <xdr:cNvSpPr/>
      </xdr:nvSpPr>
      <xdr:spPr>
        <a:xfrm>
          <a:off x="10426700" y="991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61460</xdr:rowOff>
    </xdr:from>
    <xdr:ext cx="534377" cy="259045"/>
    <xdr:sp macro="" textlink="">
      <xdr:nvSpPr>
        <xdr:cNvPr id="366" name="農林水産業費該当値テキスト"/>
        <xdr:cNvSpPr txBox="1"/>
      </xdr:nvSpPr>
      <xdr:spPr>
        <a:xfrm>
          <a:off x="10528300" y="983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128270</xdr:rowOff>
    </xdr:from>
    <xdr:to>
      <xdr:col>50</xdr:col>
      <xdr:colOff>165100</xdr:colOff>
      <xdr:row>58</xdr:row>
      <xdr:rowOff>58420</xdr:rowOff>
    </xdr:to>
    <xdr:sp macro="" textlink="">
      <xdr:nvSpPr>
        <xdr:cNvPr id="367" name="楕円 366"/>
        <xdr:cNvSpPr/>
      </xdr:nvSpPr>
      <xdr:spPr>
        <a:xfrm>
          <a:off x="9588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49547</xdr:rowOff>
    </xdr:from>
    <xdr:ext cx="534377" cy="259045"/>
    <xdr:sp macro="" textlink="">
      <xdr:nvSpPr>
        <xdr:cNvPr id="368" name="テキスト ボックス 367"/>
        <xdr:cNvSpPr txBox="1"/>
      </xdr:nvSpPr>
      <xdr:spPr>
        <a:xfrm>
          <a:off x="9372111" y="999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135509</xdr:rowOff>
    </xdr:from>
    <xdr:to>
      <xdr:col>46</xdr:col>
      <xdr:colOff>38100</xdr:colOff>
      <xdr:row>58</xdr:row>
      <xdr:rowOff>65659</xdr:rowOff>
    </xdr:to>
    <xdr:sp macro="" textlink="">
      <xdr:nvSpPr>
        <xdr:cNvPr id="369" name="楕円 368"/>
        <xdr:cNvSpPr/>
      </xdr:nvSpPr>
      <xdr:spPr>
        <a:xfrm>
          <a:off x="8699500" y="990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56786</xdr:rowOff>
    </xdr:from>
    <xdr:ext cx="534377" cy="259045"/>
    <xdr:sp macro="" textlink="">
      <xdr:nvSpPr>
        <xdr:cNvPr id="370" name="テキスト ボックス 369"/>
        <xdr:cNvSpPr txBox="1"/>
      </xdr:nvSpPr>
      <xdr:spPr>
        <a:xfrm>
          <a:off x="8483111" y="1000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9119</xdr:rowOff>
    </xdr:from>
    <xdr:to>
      <xdr:col>41</xdr:col>
      <xdr:colOff>101600</xdr:colOff>
      <xdr:row>58</xdr:row>
      <xdr:rowOff>110719</xdr:rowOff>
    </xdr:to>
    <xdr:sp macro="" textlink="">
      <xdr:nvSpPr>
        <xdr:cNvPr id="371" name="楕円 370"/>
        <xdr:cNvSpPr/>
      </xdr:nvSpPr>
      <xdr:spPr>
        <a:xfrm>
          <a:off x="7810500" y="995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101846</xdr:rowOff>
    </xdr:from>
    <xdr:ext cx="534377" cy="259045"/>
    <xdr:sp macro="" textlink="">
      <xdr:nvSpPr>
        <xdr:cNvPr id="372" name="テキスト ボックス 371"/>
        <xdr:cNvSpPr txBox="1"/>
      </xdr:nvSpPr>
      <xdr:spPr>
        <a:xfrm>
          <a:off x="7594111" y="100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3277</xdr:rowOff>
    </xdr:from>
    <xdr:to>
      <xdr:col>36</xdr:col>
      <xdr:colOff>165100</xdr:colOff>
      <xdr:row>58</xdr:row>
      <xdr:rowOff>104877</xdr:rowOff>
    </xdr:to>
    <xdr:sp macro="" textlink="">
      <xdr:nvSpPr>
        <xdr:cNvPr id="373" name="楕円 372"/>
        <xdr:cNvSpPr/>
      </xdr:nvSpPr>
      <xdr:spPr>
        <a:xfrm>
          <a:off x="6921500" y="99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96004</xdr:rowOff>
    </xdr:from>
    <xdr:ext cx="534377" cy="259045"/>
    <xdr:sp macro="" textlink="">
      <xdr:nvSpPr>
        <xdr:cNvPr id="374" name="テキスト ボックス 373"/>
        <xdr:cNvSpPr txBox="1"/>
      </xdr:nvSpPr>
      <xdr:spPr>
        <a:xfrm>
          <a:off x="6705111" y="1004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398" name="直線コネクタ 397"/>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399" name="商工費最小値テキスト"/>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400" name="直線コネクタ 399"/>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401" name="商工費最大値テキスト"/>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2" name="直線コネクタ 401"/>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107068</xdr:rowOff>
    </xdr:from>
    <xdr:to>
      <xdr:col>55</xdr:col>
      <xdr:colOff>0</xdr:colOff>
      <xdr:row>78</xdr:row>
      <xdr:rowOff>153912</xdr:rowOff>
    </xdr:to>
    <xdr:cxnSp macro="">
      <xdr:nvCxnSpPr>
        <xdr:cNvPr id="403" name="直線コネクタ 402"/>
        <xdr:cNvCxnSpPr/>
      </xdr:nvCxnSpPr>
      <xdr:spPr>
        <a:xfrm>
          <a:off x="9639300" y="13480168"/>
          <a:ext cx="838200" cy="4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64209</xdr:rowOff>
    </xdr:from>
    <xdr:ext cx="534377" cy="259045"/>
    <xdr:sp macro="" textlink="">
      <xdr:nvSpPr>
        <xdr:cNvPr id="404" name="商工費平均値テキスト"/>
        <xdr:cNvSpPr txBox="1"/>
      </xdr:nvSpPr>
      <xdr:spPr>
        <a:xfrm>
          <a:off x="10528300" y="12922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5" name="フローチャート: 判断 404"/>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107068</xdr:rowOff>
    </xdr:from>
    <xdr:to>
      <xdr:col>50</xdr:col>
      <xdr:colOff>114300</xdr:colOff>
      <xdr:row>78</xdr:row>
      <xdr:rowOff>167323</xdr:rowOff>
    </xdr:to>
    <xdr:cxnSp macro="">
      <xdr:nvCxnSpPr>
        <xdr:cNvPr id="406" name="直線コネクタ 405"/>
        <xdr:cNvCxnSpPr/>
      </xdr:nvCxnSpPr>
      <xdr:spPr>
        <a:xfrm flipV="1">
          <a:off x="8750300" y="13480168"/>
          <a:ext cx="889000" cy="6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86747</xdr:rowOff>
    </xdr:from>
    <xdr:to>
      <xdr:col>50</xdr:col>
      <xdr:colOff>165100</xdr:colOff>
      <xdr:row>77</xdr:row>
      <xdr:rowOff>16897</xdr:rowOff>
    </xdr:to>
    <xdr:sp macro="" textlink="">
      <xdr:nvSpPr>
        <xdr:cNvPr id="407" name="フローチャート: 判断 406"/>
        <xdr:cNvSpPr/>
      </xdr:nvSpPr>
      <xdr:spPr>
        <a:xfrm>
          <a:off x="9588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33424</xdr:rowOff>
    </xdr:from>
    <xdr:ext cx="534377" cy="259045"/>
    <xdr:sp macro="" textlink="">
      <xdr:nvSpPr>
        <xdr:cNvPr id="408" name="テキスト ボックス 407"/>
        <xdr:cNvSpPr txBox="1"/>
      </xdr:nvSpPr>
      <xdr:spPr>
        <a:xfrm>
          <a:off x="9372111" y="1289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166218</xdr:rowOff>
    </xdr:from>
    <xdr:to>
      <xdr:col>45</xdr:col>
      <xdr:colOff>177800</xdr:colOff>
      <xdr:row>78</xdr:row>
      <xdr:rowOff>167323</xdr:rowOff>
    </xdr:to>
    <xdr:cxnSp macro="">
      <xdr:nvCxnSpPr>
        <xdr:cNvPr id="409" name="直線コネクタ 408"/>
        <xdr:cNvCxnSpPr/>
      </xdr:nvCxnSpPr>
      <xdr:spPr>
        <a:xfrm>
          <a:off x="7861300" y="13539318"/>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93663</xdr:rowOff>
    </xdr:from>
    <xdr:to>
      <xdr:col>46</xdr:col>
      <xdr:colOff>38100</xdr:colOff>
      <xdr:row>78</xdr:row>
      <xdr:rowOff>23813</xdr:rowOff>
    </xdr:to>
    <xdr:sp macro="" textlink="">
      <xdr:nvSpPr>
        <xdr:cNvPr id="410" name="フローチャート: 判断 409"/>
        <xdr:cNvSpPr/>
      </xdr:nvSpPr>
      <xdr:spPr>
        <a:xfrm>
          <a:off x="8699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40340</xdr:rowOff>
    </xdr:from>
    <xdr:ext cx="534377" cy="259045"/>
    <xdr:sp macro="" textlink="">
      <xdr:nvSpPr>
        <xdr:cNvPr id="411" name="テキスト ボックス 410"/>
        <xdr:cNvSpPr txBox="1"/>
      </xdr:nvSpPr>
      <xdr:spPr>
        <a:xfrm>
          <a:off x="8483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166218</xdr:rowOff>
    </xdr:from>
    <xdr:to>
      <xdr:col>41</xdr:col>
      <xdr:colOff>50800</xdr:colOff>
      <xdr:row>78</xdr:row>
      <xdr:rowOff>170123</xdr:rowOff>
    </xdr:to>
    <xdr:cxnSp macro="">
      <xdr:nvCxnSpPr>
        <xdr:cNvPr id="412" name="直線コネクタ 411"/>
        <xdr:cNvCxnSpPr/>
      </xdr:nvCxnSpPr>
      <xdr:spPr>
        <a:xfrm flipV="1">
          <a:off x="6972300" y="13539318"/>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92044</xdr:rowOff>
    </xdr:from>
    <xdr:to>
      <xdr:col>41</xdr:col>
      <xdr:colOff>101600</xdr:colOff>
      <xdr:row>78</xdr:row>
      <xdr:rowOff>22194</xdr:rowOff>
    </xdr:to>
    <xdr:sp macro="" textlink="">
      <xdr:nvSpPr>
        <xdr:cNvPr id="413" name="フローチャート: 判断 412"/>
        <xdr:cNvSpPr/>
      </xdr:nvSpPr>
      <xdr:spPr>
        <a:xfrm>
          <a:off x="7810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38721</xdr:rowOff>
    </xdr:from>
    <xdr:ext cx="534377" cy="259045"/>
    <xdr:sp macro="" textlink="">
      <xdr:nvSpPr>
        <xdr:cNvPr id="414" name="テキスト ボックス 413"/>
        <xdr:cNvSpPr txBox="1"/>
      </xdr:nvSpPr>
      <xdr:spPr>
        <a:xfrm>
          <a:off x="7594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84995</xdr:rowOff>
    </xdr:from>
    <xdr:to>
      <xdr:col>36</xdr:col>
      <xdr:colOff>165100</xdr:colOff>
      <xdr:row>78</xdr:row>
      <xdr:rowOff>15145</xdr:rowOff>
    </xdr:to>
    <xdr:sp macro="" textlink="">
      <xdr:nvSpPr>
        <xdr:cNvPr id="415" name="フローチャート: 判断 414"/>
        <xdr:cNvSpPr/>
      </xdr:nvSpPr>
      <xdr:spPr>
        <a:xfrm>
          <a:off x="6921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31672</xdr:rowOff>
    </xdr:from>
    <xdr:ext cx="534377" cy="259045"/>
    <xdr:sp macro="" textlink="">
      <xdr:nvSpPr>
        <xdr:cNvPr id="416" name="テキスト ボックス 415"/>
        <xdr:cNvSpPr txBox="1"/>
      </xdr:nvSpPr>
      <xdr:spPr>
        <a:xfrm>
          <a:off x="6705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103112</xdr:rowOff>
    </xdr:from>
    <xdr:to>
      <xdr:col>55</xdr:col>
      <xdr:colOff>50800</xdr:colOff>
      <xdr:row>79</xdr:row>
      <xdr:rowOff>33262</xdr:rowOff>
    </xdr:to>
    <xdr:sp macro="" textlink="">
      <xdr:nvSpPr>
        <xdr:cNvPr id="422" name="楕円 421"/>
        <xdr:cNvSpPr/>
      </xdr:nvSpPr>
      <xdr:spPr>
        <a:xfrm>
          <a:off x="10426700" y="1347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18039</xdr:rowOff>
    </xdr:from>
    <xdr:ext cx="469744" cy="259045"/>
    <xdr:sp macro="" textlink="">
      <xdr:nvSpPr>
        <xdr:cNvPr id="423" name="商工費該当値テキスト"/>
        <xdr:cNvSpPr txBox="1"/>
      </xdr:nvSpPr>
      <xdr:spPr>
        <a:xfrm>
          <a:off x="10528300" y="1339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56268</xdr:rowOff>
    </xdr:from>
    <xdr:to>
      <xdr:col>50</xdr:col>
      <xdr:colOff>165100</xdr:colOff>
      <xdr:row>78</xdr:row>
      <xdr:rowOff>157868</xdr:rowOff>
    </xdr:to>
    <xdr:sp macro="" textlink="">
      <xdr:nvSpPr>
        <xdr:cNvPr id="424" name="楕円 423"/>
        <xdr:cNvSpPr/>
      </xdr:nvSpPr>
      <xdr:spPr>
        <a:xfrm>
          <a:off x="9588500" y="1342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148995</xdr:rowOff>
    </xdr:from>
    <xdr:ext cx="469744" cy="259045"/>
    <xdr:sp macro="" textlink="">
      <xdr:nvSpPr>
        <xdr:cNvPr id="425" name="テキスト ボックス 424"/>
        <xdr:cNvSpPr txBox="1"/>
      </xdr:nvSpPr>
      <xdr:spPr>
        <a:xfrm>
          <a:off x="9404428" y="1352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116523</xdr:rowOff>
    </xdr:from>
    <xdr:to>
      <xdr:col>46</xdr:col>
      <xdr:colOff>38100</xdr:colOff>
      <xdr:row>79</xdr:row>
      <xdr:rowOff>46673</xdr:rowOff>
    </xdr:to>
    <xdr:sp macro="" textlink="">
      <xdr:nvSpPr>
        <xdr:cNvPr id="426" name="楕円 425"/>
        <xdr:cNvSpPr/>
      </xdr:nvSpPr>
      <xdr:spPr>
        <a:xfrm>
          <a:off x="8699500" y="134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37800</xdr:rowOff>
    </xdr:from>
    <xdr:ext cx="469744" cy="259045"/>
    <xdr:sp macro="" textlink="">
      <xdr:nvSpPr>
        <xdr:cNvPr id="427" name="テキスト ボックス 426"/>
        <xdr:cNvSpPr txBox="1"/>
      </xdr:nvSpPr>
      <xdr:spPr>
        <a:xfrm>
          <a:off x="8515428" y="1358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115418</xdr:rowOff>
    </xdr:from>
    <xdr:to>
      <xdr:col>41</xdr:col>
      <xdr:colOff>101600</xdr:colOff>
      <xdr:row>79</xdr:row>
      <xdr:rowOff>45568</xdr:rowOff>
    </xdr:to>
    <xdr:sp macro="" textlink="">
      <xdr:nvSpPr>
        <xdr:cNvPr id="428" name="楕円 427"/>
        <xdr:cNvSpPr/>
      </xdr:nvSpPr>
      <xdr:spPr>
        <a:xfrm>
          <a:off x="7810500" y="1348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36695</xdr:rowOff>
    </xdr:from>
    <xdr:ext cx="469744" cy="259045"/>
    <xdr:sp macro="" textlink="">
      <xdr:nvSpPr>
        <xdr:cNvPr id="429" name="テキスト ボックス 428"/>
        <xdr:cNvSpPr txBox="1"/>
      </xdr:nvSpPr>
      <xdr:spPr>
        <a:xfrm>
          <a:off x="7626428" y="1358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119323</xdr:rowOff>
    </xdr:from>
    <xdr:to>
      <xdr:col>36</xdr:col>
      <xdr:colOff>165100</xdr:colOff>
      <xdr:row>79</xdr:row>
      <xdr:rowOff>49473</xdr:rowOff>
    </xdr:to>
    <xdr:sp macro="" textlink="">
      <xdr:nvSpPr>
        <xdr:cNvPr id="430" name="楕円 429"/>
        <xdr:cNvSpPr/>
      </xdr:nvSpPr>
      <xdr:spPr>
        <a:xfrm>
          <a:off x="6921500" y="1349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40600</xdr:rowOff>
    </xdr:from>
    <xdr:ext cx="469744" cy="259045"/>
    <xdr:sp macro="" textlink="">
      <xdr:nvSpPr>
        <xdr:cNvPr id="431" name="テキスト ボックス 430"/>
        <xdr:cNvSpPr txBox="1"/>
      </xdr:nvSpPr>
      <xdr:spPr>
        <a:xfrm>
          <a:off x="6737428" y="1358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5" name="直線コネクタ 454"/>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6" name="土木費最小値テキスト"/>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7" name="直線コネクタ 456"/>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58" name="土木費最大値テキスト"/>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59" name="直線コネクタ 458"/>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45731</xdr:rowOff>
    </xdr:from>
    <xdr:to>
      <xdr:col>55</xdr:col>
      <xdr:colOff>0</xdr:colOff>
      <xdr:row>98</xdr:row>
      <xdr:rowOff>58303</xdr:rowOff>
    </xdr:to>
    <xdr:cxnSp macro="">
      <xdr:nvCxnSpPr>
        <xdr:cNvPr id="460" name="直線コネクタ 459"/>
        <xdr:cNvCxnSpPr/>
      </xdr:nvCxnSpPr>
      <xdr:spPr>
        <a:xfrm>
          <a:off x="9639300" y="16847831"/>
          <a:ext cx="8382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94212</xdr:rowOff>
    </xdr:from>
    <xdr:ext cx="534377" cy="259045"/>
    <xdr:sp macro="" textlink="">
      <xdr:nvSpPr>
        <xdr:cNvPr id="461" name="土木費平均値テキスト"/>
        <xdr:cNvSpPr txBox="1"/>
      </xdr:nvSpPr>
      <xdr:spPr>
        <a:xfrm>
          <a:off x="10528300" y="16381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62" name="フローチャート: 判断 461"/>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45731</xdr:rowOff>
    </xdr:from>
    <xdr:to>
      <xdr:col>50</xdr:col>
      <xdr:colOff>114300</xdr:colOff>
      <xdr:row>98</xdr:row>
      <xdr:rowOff>49701</xdr:rowOff>
    </xdr:to>
    <xdr:cxnSp macro="">
      <xdr:nvCxnSpPr>
        <xdr:cNvPr id="463" name="直線コネクタ 462"/>
        <xdr:cNvCxnSpPr/>
      </xdr:nvCxnSpPr>
      <xdr:spPr>
        <a:xfrm flipV="1">
          <a:off x="8750300" y="16847831"/>
          <a:ext cx="889000" cy="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117528</xdr:rowOff>
    </xdr:from>
    <xdr:to>
      <xdr:col>50</xdr:col>
      <xdr:colOff>165100</xdr:colOff>
      <xdr:row>97</xdr:row>
      <xdr:rowOff>47678</xdr:rowOff>
    </xdr:to>
    <xdr:sp macro="" textlink="">
      <xdr:nvSpPr>
        <xdr:cNvPr id="464" name="フローチャート: 判断 463"/>
        <xdr:cNvSpPr/>
      </xdr:nvSpPr>
      <xdr:spPr>
        <a:xfrm>
          <a:off x="9588500" y="165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64205</xdr:rowOff>
    </xdr:from>
    <xdr:ext cx="534377" cy="259045"/>
    <xdr:sp macro="" textlink="">
      <xdr:nvSpPr>
        <xdr:cNvPr id="465" name="テキスト ボックス 464"/>
        <xdr:cNvSpPr txBox="1"/>
      </xdr:nvSpPr>
      <xdr:spPr>
        <a:xfrm>
          <a:off x="9372111" y="163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115529</xdr:rowOff>
    </xdr:from>
    <xdr:to>
      <xdr:col>45</xdr:col>
      <xdr:colOff>177800</xdr:colOff>
      <xdr:row>98</xdr:row>
      <xdr:rowOff>49701</xdr:rowOff>
    </xdr:to>
    <xdr:cxnSp macro="">
      <xdr:nvCxnSpPr>
        <xdr:cNvPr id="466" name="直線コネクタ 465"/>
        <xdr:cNvCxnSpPr/>
      </xdr:nvCxnSpPr>
      <xdr:spPr>
        <a:xfrm>
          <a:off x="7861300" y="16746179"/>
          <a:ext cx="889000" cy="10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139915</xdr:rowOff>
    </xdr:from>
    <xdr:to>
      <xdr:col>46</xdr:col>
      <xdr:colOff>38100</xdr:colOff>
      <xdr:row>97</xdr:row>
      <xdr:rowOff>70065</xdr:rowOff>
    </xdr:to>
    <xdr:sp macro="" textlink="">
      <xdr:nvSpPr>
        <xdr:cNvPr id="467" name="フローチャート: 判断 466"/>
        <xdr:cNvSpPr/>
      </xdr:nvSpPr>
      <xdr:spPr>
        <a:xfrm>
          <a:off x="8699500" y="165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86592</xdr:rowOff>
    </xdr:from>
    <xdr:ext cx="534377" cy="259045"/>
    <xdr:sp macro="" textlink="">
      <xdr:nvSpPr>
        <xdr:cNvPr id="468" name="テキスト ボックス 467"/>
        <xdr:cNvSpPr txBox="1"/>
      </xdr:nvSpPr>
      <xdr:spPr>
        <a:xfrm>
          <a:off x="8483111" y="1637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115529</xdr:rowOff>
    </xdr:from>
    <xdr:to>
      <xdr:col>41</xdr:col>
      <xdr:colOff>50800</xdr:colOff>
      <xdr:row>97</xdr:row>
      <xdr:rowOff>150025</xdr:rowOff>
    </xdr:to>
    <xdr:cxnSp macro="">
      <xdr:nvCxnSpPr>
        <xdr:cNvPr id="469" name="直線コネクタ 468"/>
        <xdr:cNvCxnSpPr/>
      </xdr:nvCxnSpPr>
      <xdr:spPr>
        <a:xfrm flipV="1">
          <a:off x="6972300" y="16746179"/>
          <a:ext cx="889000" cy="3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137058</xdr:rowOff>
    </xdr:from>
    <xdr:to>
      <xdr:col>41</xdr:col>
      <xdr:colOff>101600</xdr:colOff>
      <xdr:row>97</xdr:row>
      <xdr:rowOff>67208</xdr:rowOff>
    </xdr:to>
    <xdr:sp macro="" textlink="">
      <xdr:nvSpPr>
        <xdr:cNvPr id="470" name="フローチャート: 判断 469"/>
        <xdr:cNvSpPr/>
      </xdr:nvSpPr>
      <xdr:spPr>
        <a:xfrm>
          <a:off x="7810500" y="1659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83735</xdr:rowOff>
    </xdr:from>
    <xdr:ext cx="534377" cy="259045"/>
    <xdr:sp macro="" textlink="">
      <xdr:nvSpPr>
        <xdr:cNvPr id="471" name="テキスト ボックス 470"/>
        <xdr:cNvSpPr txBox="1"/>
      </xdr:nvSpPr>
      <xdr:spPr>
        <a:xfrm>
          <a:off x="7594111" y="1637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126550</xdr:rowOff>
    </xdr:from>
    <xdr:to>
      <xdr:col>36</xdr:col>
      <xdr:colOff>165100</xdr:colOff>
      <xdr:row>97</xdr:row>
      <xdr:rowOff>56700</xdr:rowOff>
    </xdr:to>
    <xdr:sp macro="" textlink="">
      <xdr:nvSpPr>
        <xdr:cNvPr id="472" name="フローチャート: 判断 471"/>
        <xdr:cNvSpPr/>
      </xdr:nvSpPr>
      <xdr:spPr>
        <a:xfrm>
          <a:off x="6921500" y="165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73227</xdr:rowOff>
    </xdr:from>
    <xdr:ext cx="534377" cy="259045"/>
    <xdr:sp macro="" textlink="">
      <xdr:nvSpPr>
        <xdr:cNvPr id="473" name="テキスト ボックス 472"/>
        <xdr:cNvSpPr txBox="1"/>
      </xdr:nvSpPr>
      <xdr:spPr>
        <a:xfrm>
          <a:off x="6705111" y="163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7503</xdr:rowOff>
    </xdr:from>
    <xdr:to>
      <xdr:col>55</xdr:col>
      <xdr:colOff>50800</xdr:colOff>
      <xdr:row>98</xdr:row>
      <xdr:rowOff>109103</xdr:rowOff>
    </xdr:to>
    <xdr:sp macro="" textlink="">
      <xdr:nvSpPr>
        <xdr:cNvPr id="479" name="楕円 478"/>
        <xdr:cNvSpPr/>
      </xdr:nvSpPr>
      <xdr:spPr>
        <a:xfrm>
          <a:off x="10426700" y="16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93880</xdr:rowOff>
    </xdr:from>
    <xdr:ext cx="534377" cy="259045"/>
    <xdr:sp macro="" textlink="">
      <xdr:nvSpPr>
        <xdr:cNvPr id="480" name="土木費該当値テキスト"/>
        <xdr:cNvSpPr txBox="1"/>
      </xdr:nvSpPr>
      <xdr:spPr>
        <a:xfrm>
          <a:off x="10528300" y="1672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166381</xdr:rowOff>
    </xdr:from>
    <xdr:to>
      <xdr:col>50</xdr:col>
      <xdr:colOff>165100</xdr:colOff>
      <xdr:row>98</xdr:row>
      <xdr:rowOff>96531</xdr:rowOff>
    </xdr:to>
    <xdr:sp macro="" textlink="">
      <xdr:nvSpPr>
        <xdr:cNvPr id="481" name="楕円 480"/>
        <xdr:cNvSpPr/>
      </xdr:nvSpPr>
      <xdr:spPr>
        <a:xfrm>
          <a:off x="9588500" y="1679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87658</xdr:rowOff>
    </xdr:from>
    <xdr:ext cx="534377" cy="259045"/>
    <xdr:sp macro="" textlink="">
      <xdr:nvSpPr>
        <xdr:cNvPr id="482" name="テキスト ボックス 481"/>
        <xdr:cNvSpPr txBox="1"/>
      </xdr:nvSpPr>
      <xdr:spPr>
        <a:xfrm>
          <a:off x="9372111" y="1688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170351</xdr:rowOff>
    </xdr:from>
    <xdr:to>
      <xdr:col>46</xdr:col>
      <xdr:colOff>38100</xdr:colOff>
      <xdr:row>98</xdr:row>
      <xdr:rowOff>100501</xdr:rowOff>
    </xdr:to>
    <xdr:sp macro="" textlink="">
      <xdr:nvSpPr>
        <xdr:cNvPr id="483" name="楕円 482"/>
        <xdr:cNvSpPr/>
      </xdr:nvSpPr>
      <xdr:spPr>
        <a:xfrm>
          <a:off x="8699500" y="1680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91628</xdr:rowOff>
    </xdr:from>
    <xdr:ext cx="534377" cy="259045"/>
    <xdr:sp macro="" textlink="">
      <xdr:nvSpPr>
        <xdr:cNvPr id="484" name="テキスト ボックス 483"/>
        <xdr:cNvSpPr txBox="1"/>
      </xdr:nvSpPr>
      <xdr:spPr>
        <a:xfrm>
          <a:off x="8483111" y="1689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64729</xdr:rowOff>
    </xdr:from>
    <xdr:to>
      <xdr:col>41</xdr:col>
      <xdr:colOff>101600</xdr:colOff>
      <xdr:row>97</xdr:row>
      <xdr:rowOff>166329</xdr:rowOff>
    </xdr:to>
    <xdr:sp macro="" textlink="">
      <xdr:nvSpPr>
        <xdr:cNvPr id="485" name="楕円 484"/>
        <xdr:cNvSpPr/>
      </xdr:nvSpPr>
      <xdr:spPr>
        <a:xfrm>
          <a:off x="7810500" y="1669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157456</xdr:rowOff>
    </xdr:from>
    <xdr:ext cx="534377" cy="259045"/>
    <xdr:sp macro="" textlink="">
      <xdr:nvSpPr>
        <xdr:cNvPr id="486" name="テキスト ボックス 485"/>
        <xdr:cNvSpPr txBox="1"/>
      </xdr:nvSpPr>
      <xdr:spPr>
        <a:xfrm>
          <a:off x="7594111" y="1678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99225</xdr:rowOff>
    </xdr:from>
    <xdr:to>
      <xdr:col>36</xdr:col>
      <xdr:colOff>165100</xdr:colOff>
      <xdr:row>98</xdr:row>
      <xdr:rowOff>29375</xdr:rowOff>
    </xdr:to>
    <xdr:sp macro="" textlink="">
      <xdr:nvSpPr>
        <xdr:cNvPr id="487" name="楕円 486"/>
        <xdr:cNvSpPr/>
      </xdr:nvSpPr>
      <xdr:spPr>
        <a:xfrm>
          <a:off x="6921500" y="1672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20502</xdr:rowOff>
    </xdr:from>
    <xdr:ext cx="534377" cy="259045"/>
    <xdr:sp macro="" textlink="">
      <xdr:nvSpPr>
        <xdr:cNvPr id="488" name="テキスト ボックス 487"/>
        <xdr:cNvSpPr txBox="1"/>
      </xdr:nvSpPr>
      <xdr:spPr>
        <a:xfrm>
          <a:off x="6705111" y="1682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3" name="直線コネクタ 512"/>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4" name="消防費最小値テキスト"/>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5" name="直線コネクタ 514"/>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6" name="消防費最大値テキスト"/>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7" name="直線コネクタ 516"/>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59690</xdr:rowOff>
    </xdr:from>
    <xdr:to>
      <xdr:col>85</xdr:col>
      <xdr:colOff>127000</xdr:colOff>
      <xdr:row>38</xdr:row>
      <xdr:rowOff>115278</xdr:rowOff>
    </xdr:to>
    <xdr:cxnSp macro="">
      <xdr:nvCxnSpPr>
        <xdr:cNvPr id="518" name="直線コネクタ 517"/>
        <xdr:cNvCxnSpPr/>
      </xdr:nvCxnSpPr>
      <xdr:spPr>
        <a:xfrm>
          <a:off x="15481300" y="6574790"/>
          <a:ext cx="838200" cy="5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126750</xdr:rowOff>
    </xdr:from>
    <xdr:ext cx="534377" cy="259045"/>
    <xdr:sp macro="" textlink="">
      <xdr:nvSpPr>
        <xdr:cNvPr id="519" name="消防費平均値テキスト"/>
        <xdr:cNvSpPr txBox="1"/>
      </xdr:nvSpPr>
      <xdr:spPr>
        <a:xfrm>
          <a:off x="16370300" y="612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20" name="フローチャート: 判断 519"/>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59690</xdr:rowOff>
    </xdr:from>
    <xdr:to>
      <xdr:col>81</xdr:col>
      <xdr:colOff>50800</xdr:colOff>
      <xdr:row>38</xdr:row>
      <xdr:rowOff>160731</xdr:rowOff>
    </xdr:to>
    <xdr:cxnSp macro="">
      <xdr:nvCxnSpPr>
        <xdr:cNvPr id="521" name="直線コネクタ 520"/>
        <xdr:cNvCxnSpPr/>
      </xdr:nvCxnSpPr>
      <xdr:spPr>
        <a:xfrm flipV="1">
          <a:off x="14592300" y="6574790"/>
          <a:ext cx="8890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82918</xdr:rowOff>
    </xdr:from>
    <xdr:to>
      <xdr:col>81</xdr:col>
      <xdr:colOff>101600</xdr:colOff>
      <xdr:row>37</xdr:row>
      <xdr:rowOff>13068</xdr:rowOff>
    </xdr:to>
    <xdr:sp macro="" textlink="">
      <xdr:nvSpPr>
        <xdr:cNvPr id="522" name="フローチャート: 判断 521"/>
        <xdr:cNvSpPr/>
      </xdr:nvSpPr>
      <xdr:spPr>
        <a:xfrm>
          <a:off x="15430500" y="625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29595</xdr:rowOff>
    </xdr:from>
    <xdr:ext cx="534377" cy="259045"/>
    <xdr:sp macro="" textlink="">
      <xdr:nvSpPr>
        <xdr:cNvPr id="523" name="テキスト ボックス 522"/>
        <xdr:cNvSpPr txBox="1"/>
      </xdr:nvSpPr>
      <xdr:spPr>
        <a:xfrm>
          <a:off x="15214111" y="603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65139</xdr:rowOff>
    </xdr:from>
    <xdr:to>
      <xdr:col>76</xdr:col>
      <xdr:colOff>114300</xdr:colOff>
      <xdr:row>38</xdr:row>
      <xdr:rowOff>160731</xdr:rowOff>
    </xdr:to>
    <xdr:cxnSp macro="">
      <xdr:nvCxnSpPr>
        <xdr:cNvPr id="524" name="直線コネクタ 523"/>
        <xdr:cNvCxnSpPr/>
      </xdr:nvCxnSpPr>
      <xdr:spPr>
        <a:xfrm>
          <a:off x="13703300" y="6580239"/>
          <a:ext cx="889000" cy="9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153060</xdr:rowOff>
    </xdr:from>
    <xdr:to>
      <xdr:col>76</xdr:col>
      <xdr:colOff>165100</xdr:colOff>
      <xdr:row>37</xdr:row>
      <xdr:rowOff>83210</xdr:rowOff>
    </xdr:to>
    <xdr:sp macro="" textlink="">
      <xdr:nvSpPr>
        <xdr:cNvPr id="525" name="フローチャート: 判断 524"/>
        <xdr:cNvSpPr/>
      </xdr:nvSpPr>
      <xdr:spPr>
        <a:xfrm>
          <a:off x="14541500" y="63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99737</xdr:rowOff>
    </xdr:from>
    <xdr:ext cx="534377" cy="259045"/>
    <xdr:sp macro="" textlink="">
      <xdr:nvSpPr>
        <xdr:cNvPr id="526" name="テキスト ボックス 525"/>
        <xdr:cNvSpPr txBox="1"/>
      </xdr:nvSpPr>
      <xdr:spPr>
        <a:xfrm>
          <a:off x="14325111" y="610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65139</xdr:rowOff>
    </xdr:from>
    <xdr:to>
      <xdr:col>71</xdr:col>
      <xdr:colOff>177800</xdr:colOff>
      <xdr:row>38</xdr:row>
      <xdr:rowOff>149416</xdr:rowOff>
    </xdr:to>
    <xdr:cxnSp macro="">
      <xdr:nvCxnSpPr>
        <xdr:cNvPr id="527" name="直線コネクタ 526"/>
        <xdr:cNvCxnSpPr/>
      </xdr:nvCxnSpPr>
      <xdr:spPr>
        <a:xfrm flipV="1">
          <a:off x="12814300" y="6580239"/>
          <a:ext cx="889000" cy="8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164643</xdr:rowOff>
    </xdr:from>
    <xdr:to>
      <xdr:col>72</xdr:col>
      <xdr:colOff>38100</xdr:colOff>
      <xdr:row>37</xdr:row>
      <xdr:rowOff>94793</xdr:rowOff>
    </xdr:to>
    <xdr:sp macro="" textlink="">
      <xdr:nvSpPr>
        <xdr:cNvPr id="528" name="フローチャート: 判断 527"/>
        <xdr:cNvSpPr/>
      </xdr:nvSpPr>
      <xdr:spPr>
        <a:xfrm>
          <a:off x="13652500" y="633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111320</xdr:rowOff>
    </xdr:from>
    <xdr:ext cx="534377" cy="259045"/>
    <xdr:sp macro="" textlink="">
      <xdr:nvSpPr>
        <xdr:cNvPr id="529" name="テキスト ボックス 528"/>
        <xdr:cNvSpPr txBox="1"/>
      </xdr:nvSpPr>
      <xdr:spPr>
        <a:xfrm>
          <a:off x="13436111" y="611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2908</xdr:rowOff>
    </xdr:from>
    <xdr:to>
      <xdr:col>67</xdr:col>
      <xdr:colOff>101600</xdr:colOff>
      <xdr:row>37</xdr:row>
      <xdr:rowOff>104508</xdr:rowOff>
    </xdr:to>
    <xdr:sp macro="" textlink="">
      <xdr:nvSpPr>
        <xdr:cNvPr id="530" name="フローチャート: 判断 529"/>
        <xdr:cNvSpPr/>
      </xdr:nvSpPr>
      <xdr:spPr>
        <a:xfrm>
          <a:off x="127635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121035</xdr:rowOff>
    </xdr:from>
    <xdr:ext cx="534377" cy="259045"/>
    <xdr:sp macro="" textlink="">
      <xdr:nvSpPr>
        <xdr:cNvPr id="531" name="テキスト ボックス 530"/>
        <xdr:cNvSpPr txBox="1"/>
      </xdr:nvSpPr>
      <xdr:spPr>
        <a:xfrm>
          <a:off x="12547111" y="612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64478</xdr:rowOff>
    </xdr:from>
    <xdr:to>
      <xdr:col>85</xdr:col>
      <xdr:colOff>177800</xdr:colOff>
      <xdr:row>38</xdr:row>
      <xdr:rowOff>166078</xdr:rowOff>
    </xdr:to>
    <xdr:sp macro="" textlink="">
      <xdr:nvSpPr>
        <xdr:cNvPr id="537" name="楕円 536"/>
        <xdr:cNvSpPr/>
      </xdr:nvSpPr>
      <xdr:spPr>
        <a:xfrm>
          <a:off x="16268700" y="657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150855</xdr:rowOff>
    </xdr:from>
    <xdr:ext cx="534377" cy="259045"/>
    <xdr:sp macro="" textlink="">
      <xdr:nvSpPr>
        <xdr:cNvPr id="538" name="消防費該当値テキスト"/>
        <xdr:cNvSpPr txBox="1"/>
      </xdr:nvSpPr>
      <xdr:spPr>
        <a:xfrm>
          <a:off x="16370300" y="64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xdr:rowOff>
    </xdr:from>
    <xdr:to>
      <xdr:col>81</xdr:col>
      <xdr:colOff>101600</xdr:colOff>
      <xdr:row>38</xdr:row>
      <xdr:rowOff>110490</xdr:rowOff>
    </xdr:to>
    <xdr:sp macro="" textlink="">
      <xdr:nvSpPr>
        <xdr:cNvPr id="539" name="楕円 538"/>
        <xdr:cNvSpPr/>
      </xdr:nvSpPr>
      <xdr:spPr>
        <a:xfrm>
          <a:off x="15430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101617</xdr:rowOff>
    </xdr:from>
    <xdr:ext cx="534377" cy="259045"/>
    <xdr:sp macro="" textlink="">
      <xdr:nvSpPr>
        <xdr:cNvPr id="540" name="テキスト ボックス 539"/>
        <xdr:cNvSpPr txBox="1"/>
      </xdr:nvSpPr>
      <xdr:spPr>
        <a:xfrm>
          <a:off x="15214111" y="661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109931</xdr:rowOff>
    </xdr:from>
    <xdr:to>
      <xdr:col>76</xdr:col>
      <xdr:colOff>165100</xdr:colOff>
      <xdr:row>39</xdr:row>
      <xdr:rowOff>40081</xdr:rowOff>
    </xdr:to>
    <xdr:sp macro="" textlink="">
      <xdr:nvSpPr>
        <xdr:cNvPr id="541" name="楕円 540"/>
        <xdr:cNvSpPr/>
      </xdr:nvSpPr>
      <xdr:spPr>
        <a:xfrm>
          <a:off x="14541500" y="662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31208</xdr:rowOff>
    </xdr:from>
    <xdr:ext cx="534377" cy="259045"/>
    <xdr:sp macro="" textlink="">
      <xdr:nvSpPr>
        <xdr:cNvPr id="542" name="テキスト ボックス 541"/>
        <xdr:cNvSpPr txBox="1"/>
      </xdr:nvSpPr>
      <xdr:spPr>
        <a:xfrm>
          <a:off x="14325111" y="671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14339</xdr:rowOff>
    </xdr:from>
    <xdr:to>
      <xdr:col>72</xdr:col>
      <xdr:colOff>38100</xdr:colOff>
      <xdr:row>38</xdr:row>
      <xdr:rowOff>115939</xdr:rowOff>
    </xdr:to>
    <xdr:sp macro="" textlink="">
      <xdr:nvSpPr>
        <xdr:cNvPr id="543" name="楕円 542"/>
        <xdr:cNvSpPr/>
      </xdr:nvSpPr>
      <xdr:spPr>
        <a:xfrm>
          <a:off x="13652500" y="652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107066</xdr:rowOff>
    </xdr:from>
    <xdr:ext cx="534377" cy="259045"/>
    <xdr:sp macro="" textlink="">
      <xdr:nvSpPr>
        <xdr:cNvPr id="544" name="テキスト ボックス 543"/>
        <xdr:cNvSpPr txBox="1"/>
      </xdr:nvSpPr>
      <xdr:spPr>
        <a:xfrm>
          <a:off x="13436111" y="662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98616</xdr:rowOff>
    </xdr:from>
    <xdr:to>
      <xdr:col>67</xdr:col>
      <xdr:colOff>101600</xdr:colOff>
      <xdr:row>39</xdr:row>
      <xdr:rowOff>28766</xdr:rowOff>
    </xdr:to>
    <xdr:sp macro="" textlink="">
      <xdr:nvSpPr>
        <xdr:cNvPr id="545" name="楕円 544"/>
        <xdr:cNvSpPr/>
      </xdr:nvSpPr>
      <xdr:spPr>
        <a:xfrm>
          <a:off x="12763500" y="661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19893</xdr:rowOff>
    </xdr:from>
    <xdr:ext cx="534377" cy="259045"/>
    <xdr:sp macro="" textlink="">
      <xdr:nvSpPr>
        <xdr:cNvPr id="546" name="テキスト ボックス 545"/>
        <xdr:cNvSpPr txBox="1"/>
      </xdr:nvSpPr>
      <xdr:spPr>
        <a:xfrm>
          <a:off x="12547111" y="670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3" name="直線コネクタ 572"/>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4" name="教育費最小値テキスト"/>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5" name="直線コネクタ 574"/>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6" name="教育費最大値テキスト"/>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7" name="直線コネクタ 576"/>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166887</xdr:rowOff>
    </xdr:from>
    <xdr:to>
      <xdr:col>85</xdr:col>
      <xdr:colOff>127000</xdr:colOff>
      <xdr:row>58</xdr:row>
      <xdr:rowOff>2197</xdr:rowOff>
    </xdr:to>
    <xdr:cxnSp macro="">
      <xdr:nvCxnSpPr>
        <xdr:cNvPr id="578" name="直線コネクタ 577"/>
        <xdr:cNvCxnSpPr/>
      </xdr:nvCxnSpPr>
      <xdr:spPr>
        <a:xfrm flipV="1">
          <a:off x="15481300" y="9939537"/>
          <a:ext cx="8382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168649</xdr:rowOff>
    </xdr:from>
    <xdr:ext cx="534377" cy="259045"/>
    <xdr:sp macro="" textlink="">
      <xdr:nvSpPr>
        <xdr:cNvPr id="579" name="教育費平均値テキスト"/>
        <xdr:cNvSpPr txBox="1"/>
      </xdr:nvSpPr>
      <xdr:spPr>
        <a:xfrm>
          <a:off x="16370300" y="94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80" name="フローチャート: 判断 579"/>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2197</xdr:rowOff>
    </xdr:from>
    <xdr:to>
      <xdr:col>81</xdr:col>
      <xdr:colOff>50800</xdr:colOff>
      <xdr:row>58</xdr:row>
      <xdr:rowOff>88885</xdr:rowOff>
    </xdr:to>
    <xdr:cxnSp macro="">
      <xdr:nvCxnSpPr>
        <xdr:cNvPr id="581" name="直線コネクタ 580"/>
        <xdr:cNvCxnSpPr/>
      </xdr:nvCxnSpPr>
      <xdr:spPr>
        <a:xfrm flipV="1">
          <a:off x="14592300" y="9946297"/>
          <a:ext cx="889000" cy="8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82" name="フローチャート: 判断 581"/>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69296</xdr:rowOff>
    </xdr:from>
    <xdr:ext cx="534377" cy="259045"/>
    <xdr:sp macro="" textlink="">
      <xdr:nvSpPr>
        <xdr:cNvPr id="583" name="テキスト ボックス 582"/>
        <xdr:cNvSpPr txBox="1"/>
      </xdr:nvSpPr>
      <xdr:spPr>
        <a:xfrm>
          <a:off x="15214111" y="932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58172</xdr:rowOff>
    </xdr:from>
    <xdr:to>
      <xdr:col>76</xdr:col>
      <xdr:colOff>114300</xdr:colOff>
      <xdr:row>58</xdr:row>
      <xdr:rowOff>88885</xdr:rowOff>
    </xdr:to>
    <xdr:cxnSp macro="">
      <xdr:nvCxnSpPr>
        <xdr:cNvPr id="584" name="直線コネクタ 583"/>
        <xdr:cNvCxnSpPr/>
      </xdr:nvCxnSpPr>
      <xdr:spPr>
        <a:xfrm>
          <a:off x="13703300" y="10002272"/>
          <a:ext cx="889000" cy="3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5" name="フローチャート: 判断 584"/>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133842</xdr:rowOff>
    </xdr:from>
    <xdr:ext cx="534377" cy="259045"/>
    <xdr:sp macro="" textlink="">
      <xdr:nvSpPr>
        <xdr:cNvPr id="586" name="テキスト ボックス 585"/>
        <xdr:cNvSpPr txBox="1"/>
      </xdr:nvSpPr>
      <xdr:spPr>
        <a:xfrm>
          <a:off x="14325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155131</xdr:rowOff>
    </xdr:from>
    <xdr:to>
      <xdr:col>71</xdr:col>
      <xdr:colOff>177800</xdr:colOff>
      <xdr:row>58</xdr:row>
      <xdr:rowOff>58172</xdr:rowOff>
    </xdr:to>
    <xdr:cxnSp macro="">
      <xdr:nvCxnSpPr>
        <xdr:cNvPr id="587" name="直線コネクタ 586"/>
        <xdr:cNvCxnSpPr/>
      </xdr:nvCxnSpPr>
      <xdr:spPr>
        <a:xfrm>
          <a:off x="12814300" y="9927781"/>
          <a:ext cx="889000" cy="7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88" name="フローチャート: 判断 587"/>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165030</xdr:rowOff>
    </xdr:from>
    <xdr:ext cx="534377" cy="259045"/>
    <xdr:sp macro="" textlink="">
      <xdr:nvSpPr>
        <xdr:cNvPr id="589" name="テキスト ボックス 588"/>
        <xdr:cNvSpPr txBox="1"/>
      </xdr:nvSpPr>
      <xdr:spPr>
        <a:xfrm>
          <a:off x="13436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90" name="フローチャート: 判断 589"/>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142660</xdr:rowOff>
    </xdr:from>
    <xdr:ext cx="534377" cy="259045"/>
    <xdr:sp macro="" textlink="">
      <xdr:nvSpPr>
        <xdr:cNvPr id="591" name="テキスト ボックス 590"/>
        <xdr:cNvSpPr txBox="1"/>
      </xdr:nvSpPr>
      <xdr:spPr>
        <a:xfrm>
          <a:off x="12547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116087</xdr:rowOff>
    </xdr:from>
    <xdr:to>
      <xdr:col>85</xdr:col>
      <xdr:colOff>177800</xdr:colOff>
      <xdr:row>58</xdr:row>
      <xdr:rowOff>46237</xdr:rowOff>
    </xdr:to>
    <xdr:sp macro="" textlink="">
      <xdr:nvSpPr>
        <xdr:cNvPr id="597" name="楕円 596"/>
        <xdr:cNvSpPr/>
      </xdr:nvSpPr>
      <xdr:spPr>
        <a:xfrm>
          <a:off x="16268700" y="988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31014</xdr:rowOff>
    </xdr:from>
    <xdr:ext cx="534377" cy="259045"/>
    <xdr:sp macro="" textlink="">
      <xdr:nvSpPr>
        <xdr:cNvPr id="598" name="教育費該当値テキスト"/>
        <xdr:cNvSpPr txBox="1"/>
      </xdr:nvSpPr>
      <xdr:spPr>
        <a:xfrm>
          <a:off x="16370300" y="9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122847</xdr:rowOff>
    </xdr:from>
    <xdr:to>
      <xdr:col>81</xdr:col>
      <xdr:colOff>101600</xdr:colOff>
      <xdr:row>58</xdr:row>
      <xdr:rowOff>52997</xdr:rowOff>
    </xdr:to>
    <xdr:sp macro="" textlink="">
      <xdr:nvSpPr>
        <xdr:cNvPr id="599" name="楕円 598"/>
        <xdr:cNvSpPr/>
      </xdr:nvSpPr>
      <xdr:spPr>
        <a:xfrm>
          <a:off x="15430500" y="989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44124</xdr:rowOff>
    </xdr:from>
    <xdr:ext cx="534377" cy="259045"/>
    <xdr:sp macro="" textlink="">
      <xdr:nvSpPr>
        <xdr:cNvPr id="600" name="テキスト ボックス 599"/>
        <xdr:cNvSpPr txBox="1"/>
      </xdr:nvSpPr>
      <xdr:spPr>
        <a:xfrm>
          <a:off x="15214111" y="998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38085</xdr:rowOff>
    </xdr:from>
    <xdr:to>
      <xdr:col>76</xdr:col>
      <xdr:colOff>165100</xdr:colOff>
      <xdr:row>58</xdr:row>
      <xdr:rowOff>139685</xdr:rowOff>
    </xdr:to>
    <xdr:sp macro="" textlink="">
      <xdr:nvSpPr>
        <xdr:cNvPr id="601" name="楕円 600"/>
        <xdr:cNvSpPr/>
      </xdr:nvSpPr>
      <xdr:spPr>
        <a:xfrm>
          <a:off x="14541500" y="998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130812</xdr:rowOff>
    </xdr:from>
    <xdr:ext cx="534377" cy="259045"/>
    <xdr:sp macro="" textlink="">
      <xdr:nvSpPr>
        <xdr:cNvPr id="602" name="テキスト ボックス 601"/>
        <xdr:cNvSpPr txBox="1"/>
      </xdr:nvSpPr>
      <xdr:spPr>
        <a:xfrm>
          <a:off x="14325111" y="1007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7372</xdr:rowOff>
    </xdr:from>
    <xdr:to>
      <xdr:col>72</xdr:col>
      <xdr:colOff>38100</xdr:colOff>
      <xdr:row>58</xdr:row>
      <xdr:rowOff>108972</xdr:rowOff>
    </xdr:to>
    <xdr:sp macro="" textlink="">
      <xdr:nvSpPr>
        <xdr:cNvPr id="603" name="楕円 602"/>
        <xdr:cNvSpPr/>
      </xdr:nvSpPr>
      <xdr:spPr>
        <a:xfrm>
          <a:off x="13652500" y="99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100099</xdr:rowOff>
    </xdr:from>
    <xdr:ext cx="534377" cy="259045"/>
    <xdr:sp macro="" textlink="">
      <xdr:nvSpPr>
        <xdr:cNvPr id="604" name="テキスト ボックス 603"/>
        <xdr:cNvSpPr txBox="1"/>
      </xdr:nvSpPr>
      <xdr:spPr>
        <a:xfrm>
          <a:off x="13436111" y="1004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104331</xdr:rowOff>
    </xdr:from>
    <xdr:to>
      <xdr:col>67</xdr:col>
      <xdr:colOff>101600</xdr:colOff>
      <xdr:row>58</xdr:row>
      <xdr:rowOff>34481</xdr:rowOff>
    </xdr:to>
    <xdr:sp macro="" textlink="">
      <xdr:nvSpPr>
        <xdr:cNvPr id="605" name="楕円 604"/>
        <xdr:cNvSpPr/>
      </xdr:nvSpPr>
      <xdr:spPr>
        <a:xfrm>
          <a:off x="12763500" y="98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25608</xdr:rowOff>
    </xdr:from>
    <xdr:ext cx="534377" cy="259045"/>
    <xdr:sp macro="" textlink="">
      <xdr:nvSpPr>
        <xdr:cNvPr id="606" name="テキスト ボックス 605"/>
        <xdr:cNvSpPr txBox="1"/>
      </xdr:nvSpPr>
      <xdr:spPr>
        <a:xfrm>
          <a:off x="12547111" y="996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30" name="直線コネクタ 629"/>
        <xdr:cNvCxnSpPr/>
      </xdr:nvCxnSpPr>
      <xdr:spPr>
        <a:xfrm flipV="1">
          <a:off x="16317595" y="12021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33" name="災害復旧費最大値テキスト"/>
        <xdr:cNvSpPr txBox="1"/>
      </xdr:nvSpPr>
      <xdr:spPr>
        <a:xfrm>
          <a:off x="16370300" y="117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4" name="直線コネクタ 633"/>
        <xdr:cNvCxnSpPr/>
      </xdr:nvCxnSpPr>
      <xdr:spPr>
        <a:xfrm>
          <a:off x="16230600" y="1202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168987</xdr:rowOff>
    </xdr:from>
    <xdr:to>
      <xdr:col>85</xdr:col>
      <xdr:colOff>127000</xdr:colOff>
      <xdr:row>79</xdr:row>
      <xdr:rowOff>33313</xdr:rowOff>
    </xdr:to>
    <xdr:cxnSp macro="">
      <xdr:nvCxnSpPr>
        <xdr:cNvPr id="635" name="直線コネクタ 634"/>
        <xdr:cNvCxnSpPr/>
      </xdr:nvCxnSpPr>
      <xdr:spPr>
        <a:xfrm>
          <a:off x="15481300" y="13542087"/>
          <a:ext cx="8382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61346</xdr:rowOff>
    </xdr:from>
    <xdr:ext cx="469744" cy="259045"/>
    <xdr:sp macro="" textlink="">
      <xdr:nvSpPr>
        <xdr:cNvPr id="636" name="災害復旧費平均値テキスト"/>
        <xdr:cNvSpPr txBox="1"/>
      </xdr:nvSpPr>
      <xdr:spPr>
        <a:xfrm>
          <a:off x="16370300" y="13262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37" name="フローチャート: 判断 636"/>
        <xdr:cNvSpPr/>
      </xdr:nvSpPr>
      <xdr:spPr>
        <a:xfrm>
          <a:off x="16268700" y="134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168987</xdr:rowOff>
    </xdr:from>
    <xdr:to>
      <xdr:col>81</xdr:col>
      <xdr:colOff>50800</xdr:colOff>
      <xdr:row>78</xdr:row>
      <xdr:rowOff>170218</xdr:rowOff>
    </xdr:to>
    <xdr:cxnSp macro="">
      <xdr:nvCxnSpPr>
        <xdr:cNvPr id="638" name="直線コネクタ 637"/>
        <xdr:cNvCxnSpPr/>
      </xdr:nvCxnSpPr>
      <xdr:spPr>
        <a:xfrm flipV="1">
          <a:off x="14592300" y="13542087"/>
          <a:ext cx="889000" cy="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66154</xdr:rowOff>
    </xdr:from>
    <xdr:to>
      <xdr:col>81</xdr:col>
      <xdr:colOff>101600</xdr:colOff>
      <xdr:row>78</xdr:row>
      <xdr:rowOff>167754</xdr:rowOff>
    </xdr:to>
    <xdr:sp macro="" textlink="">
      <xdr:nvSpPr>
        <xdr:cNvPr id="639" name="フローチャート: 判断 638"/>
        <xdr:cNvSpPr/>
      </xdr:nvSpPr>
      <xdr:spPr>
        <a:xfrm>
          <a:off x="154305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12831</xdr:rowOff>
    </xdr:from>
    <xdr:ext cx="469744" cy="259045"/>
    <xdr:sp macro="" textlink="">
      <xdr:nvSpPr>
        <xdr:cNvPr id="640" name="テキスト ボックス 639"/>
        <xdr:cNvSpPr txBox="1"/>
      </xdr:nvSpPr>
      <xdr:spPr>
        <a:xfrm>
          <a:off x="15246428" y="1321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170218</xdr:rowOff>
    </xdr:from>
    <xdr:to>
      <xdr:col>76</xdr:col>
      <xdr:colOff>114300</xdr:colOff>
      <xdr:row>79</xdr:row>
      <xdr:rowOff>8395</xdr:rowOff>
    </xdr:to>
    <xdr:cxnSp macro="">
      <xdr:nvCxnSpPr>
        <xdr:cNvPr id="641" name="直線コネクタ 640"/>
        <xdr:cNvCxnSpPr/>
      </xdr:nvCxnSpPr>
      <xdr:spPr>
        <a:xfrm flipV="1">
          <a:off x="13703300" y="13543318"/>
          <a:ext cx="889000" cy="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66560</xdr:rowOff>
    </xdr:from>
    <xdr:to>
      <xdr:col>76</xdr:col>
      <xdr:colOff>165100</xdr:colOff>
      <xdr:row>78</xdr:row>
      <xdr:rowOff>168160</xdr:rowOff>
    </xdr:to>
    <xdr:sp macro="" textlink="">
      <xdr:nvSpPr>
        <xdr:cNvPr id="642" name="フローチャート: 判断 641"/>
        <xdr:cNvSpPr/>
      </xdr:nvSpPr>
      <xdr:spPr>
        <a:xfrm>
          <a:off x="14541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13237</xdr:rowOff>
    </xdr:from>
    <xdr:ext cx="469744" cy="259045"/>
    <xdr:sp macro="" textlink="">
      <xdr:nvSpPr>
        <xdr:cNvPr id="643" name="テキスト ボックス 642"/>
        <xdr:cNvSpPr txBox="1"/>
      </xdr:nvSpPr>
      <xdr:spPr>
        <a:xfrm>
          <a:off x="14357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8395</xdr:rowOff>
    </xdr:from>
    <xdr:to>
      <xdr:col>71</xdr:col>
      <xdr:colOff>177800</xdr:colOff>
      <xdr:row>79</xdr:row>
      <xdr:rowOff>42354</xdr:rowOff>
    </xdr:to>
    <xdr:cxnSp macro="">
      <xdr:nvCxnSpPr>
        <xdr:cNvPr id="644" name="直線コネクタ 643"/>
        <xdr:cNvCxnSpPr/>
      </xdr:nvCxnSpPr>
      <xdr:spPr>
        <a:xfrm flipV="1">
          <a:off x="12814300" y="13552945"/>
          <a:ext cx="889000" cy="3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90323</xdr:rowOff>
    </xdr:from>
    <xdr:to>
      <xdr:col>72</xdr:col>
      <xdr:colOff>38100</xdr:colOff>
      <xdr:row>79</xdr:row>
      <xdr:rowOff>20473</xdr:rowOff>
    </xdr:to>
    <xdr:sp macro="" textlink="">
      <xdr:nvSpPr>
        <xdr:cNvPr id="645" name="フローチャート: 判断 644"/>
        <xdr:cNvSpPr/>
      </xdr:nvSpPr>
      <xdr:spPr>
        <a:xfrm>
          <a:off x="13652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37000</xdr:rowOff>
    </xdr:from>
    <xdr:ext cx="469744" cy="259045"/>
    <xdr:sp macro="" textlink="">
      <xdr:nvSpPr>
        <xdr:cNvPr id="646" name="テキスト ボックス 645"/>
        <xdr:cNvSpPr txBox="1"/>
      </xdr:nvSpPr>
      <xdr:spPr>
        <a:xfrm>
          <a:off x="13468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118250</xdr:rowOff>
    </xdr:from>
    <xdr:to>
      <xdr:col>67</xdr:col>
      <xdr:colOff>101600</xdr:colOff>
      <xdr:row>79</xdr:row>
      <xdr:rowOff>48400</xdr:rowOff>
    </xdr:to>
    <xdr:sp macro="" textlink="">
      <xdr:nvSpPr>
        <xdr:cNvPr id="647" name="フローチャート: 判断 646"/>
        <xdr:cNvSpPr/>
      </xdr:nvSpPr>
      <xdr:spPr>
        <a:xfrm>
          <a:off x="12763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64927</xdr:rowOff>
    </xdr:from>
    <xdr:ext cx="469744" cy="259045"/>
    <xdr:sp macro="" textlink="">
      <xdr:nvSpPr>
        <xdr:cNvPr id="648" name="テキスト ボックス 647"/>
        <xdr:cNvSpPr txBox="1"/>
      </xdr:nvSpPr>
      <xdr:spPr>
        <a:xfrm>
          <a:off x="12579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153963</xdr:rowOff>
    </xdr:from>
    <xdr:to>
      <xdr:col>85</xdr:col>
      <xdr:colOff>177800</xdr:colOff>
      <xdr:row>79</xdr:row>
      <xdr:rowOff>84113</xdr:rowOff>
    </xdr:to>
    <xdr:sp macro="" textlink="">
      <xdr:nvSpPr>
        <xdr:cNvPr id="654" name="楕円 653"/>
        <xdr:cNvSpPr/>
      </xdr:nvSpPr>
      <xdr:spPr>
        <a:xfrm>
          <a:off x="16268700" y="135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68890</xdr:rowOff>
    </xdr:from>
    <xdr:ext cx="378565" cy="259045"/>
    <xdr:sp macro="" textlink="">
      <xdr:nvSpPr>
        <xdr:cNvPr id="655" name="災害復旧費該当値テキスト"/>
        <xdr:cNvSpPr txBox="1"/>
      </xdr:nvSpPr>
      <xdr:spPr>
        <a:xfrm>
          <a:off x="16370300" y="1344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118187</xdr:rowOff>
    </xdr:from>
    <xdr:to>
      <xdr:col>81</xdr:col>
      <xdr:colOff>101600</xdr:colOff>
      <xdr:row>79</xdr:row>
      <xdr:rowOff>48337</xdr:rowOff>
    </xdr:to>
    <xdr:sp macro="" textlink="">
      <xdr:nvSpPr>
        <xdr:cNvPr id="656" name="楕円 655"/>
        <xdr:cNvSpPr/>
      </xdr:nvSpPr>
      <xdr:spPr>
        <a:xfrm>
          <a:off x="15430500" y="1349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39464</xdr:rowOff>
    </xdr:from>
    <xdr:ext cx="469744" cy="259045"/>
    <xdr:sp macro="" textlink="">
      <xdr:nvSpPr>
        <xdr:cNvPr id="657" name="テキスト ボックス 656"/>
        <xdr:cNvSpPr txBox="1"/>
      </xdr:nvSpPr>
      <xdr:spPr>
        <a:xfrm>
          <a:off x="15246428" y="1358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119418</xdr:rowOff>
    </xdr:from>
    <xdr:to>
      <xdr:col>76</xdr:col>
      <xdr:colOff>165100</xdr:colOff>
      <xdr:row>79</xdr:row>
      <xdr:rowOff>49568</xdr:rowOff>
    </xdr:to>
    <xdr:sp macro="" textlink="">
      <xdr:nvSpPr>
        <xdr:cNvPr id="658" name="楕円 657"/>
        <xdr:cNvSpPr/>
      </xdr:nvSpPr>
      <xdr:spPr>
        <a:xfrm>
          <a:off x="14541500" y="1349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40695</xdr:rowOff>
    </xdr:from>
    <xdr:ext cx="469744" cy="259045"/>
    <xdr:sp macro="" textlink="">
      <xdr:nvSpPr>
        <xdr:cNvPr id="659" name="テキスト ボックス 658"/>
        <xdr:cNvSpPr txBox="1"/>
      </xdr:nvSpPr>
      <xdr:spPr>
        <a:xfrm>
          <a:off x="14357428" y="13585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129045</xdr:rowOff>
    </xdr:from>
    <xdr:to>
      <xdr:col>72</xdr:col>
      <xdr:colOff>38100</xdr:colOff>
      <xdr:row>79</xdr:row>
      <xdr:rowOff>59195</xdr:rowOff>
    </xdr:to>
    <xdr:sp macro="" textlink="">
      <xdr:nvSpPr>
        <xdr:cNvPr id="660" name="楕円 659"/>
        <xdr:cNvSpPr/>
      </xdr:nvSpPr>
      <xdr:spPr>
        <a:xfrm>
          <a:off x="13652500" y="1350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50322</xdr:rowOff>
    </xdr:from>
    <xdr:ext cx="469744" cy="259045"/>
    <xdr:sp macro="" textlink="">
      <xdr:nvSpPr>
        <xdr:cNvPr id="661" name="テキスト ボックス 660"/>
        <xdr:cNvSpPr txBox="1"/>
      </xdr:nvSpPr>
      <xdr:spPr>
        <a:xfrm>
          <a:off x="13468428" y="1359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163004</xdr:rowOff>
    </xdr:from>
    <xdr:to>
      <xdr:col>67</xdr:col>
      <xdr:colOff>101600</xdr:colOff>
      <xdr:row>79</xdr:row>
      <xdr:rowOff>93154</xdr:rowOff>
    </xdr:to>
    <xdr:sp macro="" textlink="">
      <xdr:nvSpPr>
        <xdr:cNvPr id="662" name="楕円 661"/>
        <xdr:cNvSpPr/>
      </xdr:nvSpPr>
      <xdr:spPr>
        <a:xfrm>
          <a:off x="12763500" y="135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84281</xdr:rowOff>
    </xdr:from>
    <xdr:ext cx="378565" cy="259045"/>
    <xdr:sp macro="" textlink="">
      <xdr:nvSpPr>
        <xdr:cNvPr id="663" name="テキスト ボックス 662"/>
        <xdr:cNvSpPr txBox="1"/>
      </xdr:nvSpPr>
      <xdr:spPr>
        <a:xfrm>
          <a:off x="12625017" y="13628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7" name="直線コネクタ 686"/>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88" name="公債費最小値テキスト"/>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89" name="直線コネクタ 688"/>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90" name="公債費最大値テキスト"/>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91" name="直線コネクタ 690"/>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164976</xdr:rowOff>
    </xdr:from>
    <xdr:to>
      <xdr:col>85</xdr:col>
      <xdr:colOff>127000</xdr:colOff>
      <xdr:row>97</xdr:row>
      <xdr:rowOff>167140</xdr:rowOff>
    </xdr:to>
    <xdr:cxnSp macro="">
      <xdr:nvCxnSpPr>
        <xdr:cNvPr id="692" name="直線コネクタ 691"/>
        <xdr:cNvCxnSpPr/>
      </xdr:nvCxnSpPr>
      <xdr:spPr>
        <a:xfrm>
          <a:off x="15481300" y="16795626"/>
          <a:ext cx="838200" cy="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52196</xdr:rowOff>
    </xdr:from>
    <xdr:ext cx="534377" cy="259045"/>
    <xdr:sp macro="" textlink="">
      <xdr:nvSpPr>
        <xdr:cNvPr id="693" name="公債費平均値テキスト"/>
        <xdr:cNvSpPr txBox="1"/>
      </xdr:nvSpPr>
      <xdr:spPr>
        <a:xfrm>
          <a:off x="16370300" y="16339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4" name="フローチャート: 判断 693"/>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121489</xdr:rowOff>
    </xdr:from>
    <xdr:to>
      <xdr:col>81</xdr:col>
      <xdr:colOff>50800</xdr:colOff>
      <xdr:row>97</xdr:row>
      <xdr:rowOff>164976</xdr:rowOff>
    </xdr:to>
    <xdr:cxnSp macro="">
      <xdr:nvCxnSpPr>
        <xdr:cNvPr id="695" name="直線コネクタ 694"/>
        <xdr:cNvCxnSpPr/>
      </xdr:nvCxnSpPr>
      <xdr:spPr>
        <a:xfrm>
          <a:off x="14592300" y="16752139"/>
          <a:ext cx="889000" cy="4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89998</xdr:rowOff>
    </xdr:from>
    <xdr:to>
      <xdr:col>81</xdr:col>
      <xdr:colOff>101600</xdr:colOff>
      <xdr:row>97</xdr:row>
      <xdr:rowOff>20148</xdr:rowOff>
    </xdr:to>
    <xdr:sp macro="" textlink="">
      <xdr:nvSpPr>
        <xdr:cNvPr id="696" name="フローチャート: 判断 695"/>
        <xdr:cNvSpPr/>
      </xdr:nvSpPr>
      <xdr:spPr>
        <a:xfrm>
          <a:off x="15430500" y="1654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36675</xdr:rowOff>
    </xdr:from>
    <xdr:ext cx="534377" cy="259045"/>
    <xdr:sp macro="" textlink="">
      <xdr:nvSpPr>
        <xdr:cNvPr id="697" name="テキスト ボックス 696"/>
        <xdr:cNvSpPr txBox="1"/>
      </xdr:nvSpPr>
      <xdr:spPr>
        <a:xfrm>
          <a:off x="15214111" y="1632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121489</xdr:rowOff>
    </xdr:from>
    <xdr:to>
      <xdr:col>76</xdr:col>
      <xdr:colOff>114300</xdr:colOff>
      <xdr:row>97</xdr:row>
      <xdr:rowOff>166210</xdr:rowOff>
    </xdr:to>
    <xdr:cxnSp macro="">
      <xdr:nvCxnSpPr>
        <xdr:cNvPr id="698" name="直線コネクタ 697"/>
        <xdr:cNvCxnSpPr/>
      </xdr:nvCxnSpPr>
      <xdr:spPr>
        <a:xfrm flipV="1">
          <a:off x="13703300" y="16752139"/>
          <a:ext cx="889000" cy="4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92275</xdr:rowOff>
    </xdr:from>
    <xdr:to>
      <xdr:col>76</xdr:col>
      <xdr:colOff>165100</xdr:colOff>
      <xdr:row>97</xdr:row>
      <xdr:rowOff>22425</xdr:rowOff>
    </xdr:to>
    <xdr:sp macro="" textlink="">
      <xdr:nvSpPr>
        <xdr:cNvPr id="699" name="フローチャート: 判断 698"/>
        <xdr:cNvSpPr/>
      </xdr:nvSpPr>
      <xdr:spPr>
        <a:xfrm>
          <a:off x="14541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38952</xdr:rowOff>
    </xdr:from>
    <xdr:ext cx="534377" cy="259045"/>
    <xdr:sp macro="" textlink="">
      <xdr:nvSpPr>
        <xdr:cNvPr id="700" name="テキスト ボックス 699"/>
        <xdr:cNvSpPr txBox="1"/>
      </xdr:nvSpPr>
      <xdr:spPr>
        <a:xfrm>
          <a:off x="14325111" y="1632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166210</xdr:rowOff>
    </xdr:from>
    <xdr:to>
      <xdr:col>71</xdr:col>
      <xdr:colOff>177800</xdr:colOff>
      <xdr:row>98</xdr:row>
      <xdr:rowOff>2418</xdr:rowOff>
    </xdr:to>
    <xdr:cxnSp macro="">
      <xdr:nvCxnSpPr>
        <xdr:cNvPr id="701" name="直線コネクタ 700"/>
        <xdr:cNvCxnSpPr/>
      </xdr:nvCxnSpPr>
      <xdr:spPr>
        <a:xfrm flipV="1">
          <a:off x="12814300" y="16796860"/>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94828</xdr:rowOff>
    </xdr:from>
    <xdr:to>
      <xdr:col>72</xdr:col>
      <xdr:colOff>38100</xdr:colOff>
      <xdr:row>97</xdr:row>
      <xdr:rowOff>24978</xdr:rowOff>
    </xdr:to>
    <xdr:sp macro="" textlink="">
      <xdr:nvSpPr>
        <xdr:cNvPr id="702" name="フローチャート: 判断 701"/>
        <xdr:cNvSpPr/>
      </xdr:nvSpPr>
      <xdr:spPr>
        <a:xfrm>
          <a:off x="13652500" y="1655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41505</xdr:rowOff>
    </xdr:from>
    <xdr:ext cx="534377" cy="259045"/>
    <xdr:sp macro="" textlink="">
      <xdr:nvSpPr>
        <xdr:cNvPr id="703" name="テキスト ボックス 702"/>
        <xdr:cNvSpPr txBox="1"/>
      </xdr:nvSpPr>
      <xdr:spPr>
        <a:xfrm>
          <a:off x="13436111" y="1632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87330</xdr:rowOff>
    </xdr:from>
    <xdr:to>
      <xdr:col>67</xdr:col>
      <xdr:colOff>101600</xdr:colOff>
      <xdr:row>97</xdr:row>
      <xdr:rowOff>17480</xdr:rowOff>
    </xdr:to>
    <xdr:sp macro="" textlink="">
      <xdr:nvSpPr>
        <xdr:cNvPr id="704" name="フローチャート: 判断 703"/>
        <xdr:cNvSpPr/>
      </xdr:nvSpPr>
      <xdr:spPr>
        <a:xfrm>
          <a:off x="12763500" y="165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34007</xdr:rowOff>
    </xdr:from>
    <xdr:ext cx="534377" cy="259045"/>
    <xdr:sp macro="" textlink="">
      <xdr:nvSpPr>
        <xdr:cNvPr id="705" name="テキスト ボックス 704"/>
        <xdr:cNvSpPr txBox="1"/>
      </xdr:nvSpPr>
      <xdr:spPr>
        <a:xfrm>
          <a:off x="12547111" y="1632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116340</xdr:rowOff>
    </xdr:from>
    <xdr:to>
      <xdr:col>85</xdr:col>
      <xdr:colOff>177800</xdr:colOff>
      <xdr:row>98</xdr:row>
      <xdr:rowOff>46490</xdr:rowOff>
    </xdr:to>
    <xdr:sp macro="" textlink="">
      <xdr:nvSpPr>
        <xdr:cNvPr id="711" name="楕円 710"/>
        <xdr:cNvSpPr/>
      </xdr:nvSpPr>
      <xdr:spPr>
        <a:xfrm>
          <a:off x="16268700" y="167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31267</xdr:rowOff>
    </xdr:from>
    <xdr:ext cx="534377" cy="259045"/>
    <xdr:sp macro="" textlink="">
      <xdr:nvSpPr>
        <xdr:cNvPr id="712" name="公債費該当値テキスト"/>
        <xdr:cNvSpPr txBox="1"/>
      </xdr:nvSpPr>
      <xdr:spPr>
        <a:xfrm>
          <a:off x="16370300" y="1666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114176</xdr:rowOff>
    </xdr:from>
    <xdr:to>
      <xdr:col>81</xdr:col>
      <xdr:colOff>101600</xdr:colOff>
      <xdr:row>98</xdr:row>
      <xdr:rowOff>44326</xdr:rowOff>
    </xdr:to>
    <xdr:sp macro="" textlink="">
      <xdr:nvSpPr>
        <xdr:cNvPr id="713" name="楕円 712"/>
        <xdr:cNvSpPr/>
      </xdr:nvSpPr>
      <xdr:spPr>
        <a:xfrm>
          <a:off x="15430500" y="1674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35453</xdr:rowOff>
    </xdr:from>
    <xdr:ext cx="534377" cy="259045"/>
    <xdr:sp macro="" textlink="">
      <xdr:nvSpPr>
        <xdr:cNvPr id="714" name="テキスト ボックス 713"/>
        <xdr:cNvSpPr txBox="1"/>
      </xdr:nvSpPr>
      <xdr:spPr>
        <a:xfrm>
          <a:off x="15214111"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70689</xdr:rowOff>
    </xdr:from>
    <xdr:to>
      <xdr:col>76</xdr:col>
      <xdr:colOff>165100</xdr:colOff>
      <xdr:row>98</xdr:row>
      <xdr:rowOff>839</xdr:rowOff>
    </xdr:to>
    <xdr:sp macro="" textlink="">
      <xdr:nvSpPr>
        <xdr:cNvPr id="715" name="楕円 714"/>
        <xdr:cNvSpPr/>
      </xdr:nvSpPr>
      <xdr:spPr>
        <a:xfrm>
          <a:off x="14541500" y="1670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163416</xdr:rowOff>
    </xdr:from>
    <xdr:ext cx="534377" cy="259045"/>
    <xdr:sp macro="" textlink="">
      <xdr:nvSpPr>
        <xdr:cNvPr id="716" name="テキスト ボックス 715"/>
        <xdr:cNvSpPr txBox="1"/>
      </xdr:nvSpPr>
      <xdr:spPr>
        <a:xfrm>
          <a:off x="14325111" y="1679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115410</xdr:rowOff>
    </xdr:from>
    <xdr:to>
      <xdr:col>72</xdr:col>
      <xdr:colOff>38100</xdr:colOff>
      <xdr:row>98</xdr:row>
      <xdr:rowOff>45560</xdr:rowOff>
    </xdr:to>
    <xdr:sp macro="" textlink="">
      <xdr:nvSpPr>
        <xdr:cNvPr id="717" name="楕円 716"/>
        <xdr:cNvSpPr/>
      </xdr:nvSpPr>
      <xdr:spPr>
        <a:xfrm>
          <a:off x="13652500" y="1674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36687</xdr:rowOff>
    </xdr:from>
    <xdr:ext cx="534377" cy="259045"/>
    <xdr:sp macro="" textlink="">
      <xdr:nvSpPr>
        <xdr:cNvPr id="718" name="テキスト ボックス 717"/>
        <xdr:cNvSpPr txBox="1"/>
      </xdr:nvSpPr>
      <xdr:spPr>
        <a:xfrm>
          <a:off x="13436111" y="1683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123068</xdr:rowOff>
    </xdr:from>
    <xdr:to>
      <xdr:col>67</xdr:col>
      <xdr:colOff>101600</xdr:colOff>
      <xdr:row>98</xdr:row>
      <xdr:rowOff>53218</xdr:rowOff>
    </xdr:to>
    <xdr:sp macro="" textlink="">
      <xdr:nvSpPr>
        <xdr:cNvPr id="719" name="楕円 718"/>
        <xdr:cNvSpPr/>
      </xdr:nvSpPr>
      <xdr:spPr>
        <a:xfrm>
          <a:off x="12763500" y="1675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44345</xdr:rowOff>
    </xdr:from>
    <xdr:ext cx="534377" cy="259045"/>
    <xdr:sp macro="" textlink="">
      <xdr:nvSpPr>
        <xdr:cNvPr id="720" name="テキスト ボックス 719"/>
        <xdr:cNvSpPr txBox="1"/>
      </xdr:nvSpPr>
      <xdr:spPr>
        <a:xfrm>
          <a:off x="12547111" y="1684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6" name="直線コネクタ 745"/>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49" name="諸支出金最大値テキスト"/>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50" name="直線コネクタ 749"/>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24964</xdr:rowOff>
    </xdr:from>
    <xdr:to>
      <xdr:col>116</xdr:col>
      <xdr:colOff>63500</xdr:colOff>
      <xdr:row>39</xdr:row>
      <xdr:rowOff>88646</xdr:rowOff>
    </xdr:to>
    <xdr:cxnSp macro="">
      <xdr:nvCxnSpPr>
        <xdr:cNvPr id="751" name="直線コネクタ 750"/>
        <xdr:cNvCxnSpPr/>
      </xdr:nvCxnSpPr>
      <xdr:spPr>
        <a:xfrm>
          <a:off x="21323300" y="6711514"/>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52" name="諸支出金平均値テキスト"/>
        <xdr:cNvSpPr txBox="1"/>
      </xdr:nvSpPr>
      <xdr:spPr>
        <a:xfrm>
          <a:off x="22212300" y="6534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53" name="フローチャート: 判断 752"/>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24964</xdr:rowOff>
    </xdr:from>
    <xdr:to>
      <xdr:col>111</xdr:col>
      <xdr:colOff>177800</xdr:colOff>
      <xdr:row>39</xdr:row>
      <xdr:rowOff>69052</xdr:rowOff>
    </xdr:to>
    <xdr:cxnSp macro="">
      <xdr:nvCxnSpPr>
        <xdr:cNvPr id="754" name="直線コネクタ 753"/>
        <xdr:cNvCxnSpPr/>
      </xdr:nvCxnSpPr>
      <xdr:spPr>
        <a:xfrm flipV="1">
          <a:off x="20434300" y="671151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25545</xdr:rowOff>
    </xdr:from>
    <xdr:to>
      <xdr:col>112</xdr:col>
      <xdr:colOff>38100</xdr:colOff>
      <xdr:row>39</xdr:row>
      <xdr:rowOff>127145</xdr:rowOff>
    </xdr:to>
    <xdr:sp macro="" textlink="">
      <xdr:nvSpPr>
        <xdr:cNvPr id="755" name="フローチャート: 判断 754"/>
        <xdr:cNvSpPr/>
      </xdr:nvSpPr>
      <xdr:spPr>
        <a:xfrm>
          <a:off x="21272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118272</xdr:rowOff>
    </xdr:from>
    <xdr:ext cx="378565" cy="259045"/>
    <xdr:sp macro="" textlink="">
      <xdr:nvSpPr>
        <xdr:cNvPr id="756" name="テキスト ボックス 755"/>
        <xdr:cNvSpPr txBox="1"/>
      </xdr:nvSpPr>
      <xdr:spPr>
        <a:xfrm>
          <a:off x="21134017" y="6804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63064</xdr:rowOff>
    </xdr:from>
    <xdr:to>
      <xdr:col>107</xdr:col>
      <xdr:colOff>50800</xdr:colOff>
      <xdr:row>39</xdr:row>
      <xdr:rowOff>69052</xdr:rowOff>
    </xdr:to>
    <xdr:cxnSp macro="">
      <xdr:nvCxnSpPr>
        <xdr:cNvPr id="757" name="直線コネクタ 756"/>
        <xdr:cNvCxnSpPr/>
      </xdr:nvCxnSpPr>
      <xdr:spPr>
        <a:xfrm>
          <a:off x="19545300" y="6749614"/>
          <a:ext cx="889000" cy="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31859</xdr:rowOff>
    </xdr:from>
    <xdr:to>
      <xdr:col>107</xdr:col>
      <xdr:colOff>101600</xdr:colOff>
      <xdr:row>39</xdr:row>
      <xdr:rowOff>133459</xdr:rowOff>
    </xdr:to>
    <xdr:sp macro="" textlink="">
      <xdr:nvSpPr>
        <xdr:cNvPr id="758" name="フローチャート: 判断 757"/>
        <xdr:cNvSpPr/>
      </xdr:nvSpPr>
      <xdr:spPr>
        <a:xfrm>
          <a:off x="20383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124586</xdr:rowOff>
    </xdr:from>
    <xdr:ext cx="378565" cy="259045"/>
    <xdr:sp macro="" textlink="">
      <xdr:nvSpPr>
        <xdr:cNvPr id="759" name="テキスト ボックス 758"/>
        <xdr:cNvSpPr txBox="1"/>
      </xdr:nvSpPr>
      <xdr:spPr>
        <a:xfrm>
          <a:off x="20245017" y="6811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63064</xdr:rowOff>
    </xdr:from>
    <xdr:to>
      <xdr:col>102</xdr:col>
      <xdr:colOff>114300</xdr:colOff>
      <xdr:row>39</xdr:row>
      <xdr:rowOff>97681</xdr:rowOff>
    </xdr:to>
    <xdr:cxnSp macro="">
      <xdr:nvCxnSpPr>
        <xdr:cNvPr id="760" name="直線コネクタ 759"/>
        <xdr:cNvCxnSpPr/>
      </xdr:nvCxnSpPr>
      <xdr:spPr>
        <a:xfrm flipV="1">
          <a:off x="18656300" y="6749614"/>
          <a:ext cx="889000" cy="3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37302</xdr:rowOff>
    </xdr:from>
    <xdr:to>
      <xdr:col>102</xdr:col>
      <xdr:colOff>165100</xdr:colOff>
      <xdr:row>39</xdr:row>
      <xdr:rowOff>138902</xdr:rowOff>
    </xdr:to>
    <xdr:sp macro="" textlink="">
      <xdr:nvSpPr>
        <xdr:cNvPr id="761" name="フローチャート: 判断 760"/>
        <xdr:cNvSpPr/>
      </xdr:nvSpPr>
      <xdr:spPr>
        <a:xfrm>
          <a:off x="19494500" y="672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130029</xdr:rowOff>
    </xdr:from>
    <xdr:ext cx="313932" cy="259045"/>
    <xdr:sp macro="" textlink="">
      <xdr:nvSpPr>
        <xdr:cNvPr id="762" name="テキスト ボックス 761"/>
        <xdr:cNvSpPr txBox="1"/>
      </xdr:nvSpPr>
      <xdr:spPr>
        <a:xfrm>
          <a:off x="19388333" y="68165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63" name="フローチャート: 判断 762"/>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144325</xdr:rowOff>
    </xdr:from>
    <xdr:ext cx="378565" cy="259045"/>
    <xdr:sp macro="" textlink="">
      <xdr:nvSpPr>
        <xdr:cNvPr id="764" name="テキスト ボックス 763"/>
        <xdr:cNvSpPr txBox="1"/>
      </xdr:nvSpPr>
      <xdr:spPr>
        <a:xfrm>
          <a:off x="18467017" y="648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37846</xdr:rowOff>
    </xdr:from>
    <xdr:to>
      <xdr:col>116</xdr:col>
      <xdr:colOff>114300</xdr:colOff>
      <xdr:row>39</xdr:row>
      <xdr:rowOff>139446</xdr:rowOff>
    </xdr:to>
    <xdr:sp macro="" textlink="">
      <xdr:nvSpPr>
        <xdr:cNvPr id="770" name="楕円 769"/>
        <xdr:cNvSpPr/>
      </xdr:nvSpPr>
      <xdr:spPr>
        <a:xfrm>
          <a:off x="22110700" y="672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146140</xdr:rowOff>
    </xdr:from>
    <xdr:ext cx="313932" cy="259045"/>
    <xdr:sp macro="" textlink="">
      <xdr:nvSpPr>
        <xdr:cNvPr id="771" name="諸支出金該当値テキスト"/>
        <xdr:cNvSpPr txBox="1"/>
      </xdr:nvSpPr>
      <xdr:spPr>
        <a:xfrm>
          <a:off x="22212300" y="66612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145614</xdr:rowOff>
    </xdr:from>
    <xdr:to>
      <xdr:col>112</xdr:col>
      <xdr:colOff>38100</xdr:colOff>
      <xdr:row>39</xdr:row>
      <xdr:rowOff>75764</xdr:rowOff>
    </xdr:to>
    <xdr:sp macro="" textlink="">
      <xdr:nvSpPr>
        <xdr:cNvPr id="772" name="楕円 771"/>
        <xdr:cNvSpPr/>
      </xdr:nvSpPr>
      <xdr:spPr>
        <a:xfrm>
          <a:off x="21272500" y="666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92292</xdr:rowOff>
    </xdr:from>
    <xdr:ext cx="378565" cy="259045"/>
    <xdr:sp macro="" textlink="">
      <xdr:nvSpPr>
        <xdr:cNvPr id="773" name="テキスト ボックス 772"/>
        <xdr:cNvSpPr txBox="1"/>
      </xdr:nvSpPr>
      <xdr:spPr>
        <a:xfrm>
          <a:off x="21134017" y="6435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18252</xdr:rowOff>
    </xdr:from>
    <xdr:to>
      <xdr:col>107</xdr:col>
      <xdr:colOff>101600</xdr:colOff>
      <xdr:row>39</xdr:row>
      <xdr:rowOff>119852</xdr:rowOff>
    </xdr:to>
    <xdr:sp macro="" textlink="">
      <xdr:nvSpPr>
        <xdr:cNvPr id="774" name="楕円 773"/>
        <xdr:cNvSpPr/>
      </xdr:nvSpPr>
      <xdr:spPr>
        <a:xfrm>
          <a:off x="20383500" y="670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136379</xdr:rowOff>
    </xdr:from>
    <xdr:ext cx="378565" cy="259045"/>
    <xdr:sp macro="" textlink="">
      <xdr:nvSpPr>
        <xdr:cNvPr id="775" name="テキスト ボックス 774"/>
        <xdr:cNvSpPr txBox="1"/>
      </xdr:nvSpPr>
      <xdr:spPr>
        <a:xfrm>
          <a:off x="20245017" y="6480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12264</xdr:rowOff>
    </xdr:from>
    <xdr:to>
      <xdr:col>102</xdr:col>
      <xdr:colOff>165100</xdr:colOff>
      <xdr:row>39</xdr:row>
      <xdr:rowOff>113864</xdr:rowOff>
    </xdr:to>
    <xdr:sp macro="" textlink="">
      <xdr:nvSpPr>
        <xdr:cNvPr id="776" name="楕円 775"/>
        <xdr:cNvSpPr/>
      </xdr:nvSpPr>
      <xdr:spPr>
        <a:xfrm>
          <a:off x="19494500" y="669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130391</xdr:rowOff>
    </xdr:from>
    <xdr:ext cx="378565" cy="259045"/>
    <xdr:sp macro="" textlink="">
      <xdr:nvSpPr>
        <xdr:cNvPr id="777" name="テキスト ボックス 776"/>
        <xdr:cNvSpPr txBox="1"/>
      </xdr:nvSpPr>
      <xdr:spPr>
        <a:xfrm>
          <a:off x="19356017" y="6474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46881</xdr:rowOff>
    </xdr:from>
    <xdr:to>
      <xdr:col>98</xdr:col>
      <xdr:colOff>38100</xdr:colOff>
      <xdr:row>39</xdr:row>
      <xdr:rowOff>148481</xdr:rowOff>
    </xdr:to>
    <xdr:sp macro="" textlink="">
      <xdr:nvSpPr>
        <xdr:cNvPr id="778" name="楕円 777"/>
        <xdr:cNvSpPr/>
      </xdr:nvSpPr>
      <xdr:spPr>
        <a:xfrm>
          <a:off x="18605500" y="673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139608</xdr:rowOff>
    </xdr:from>
    <xdr:ext cx="313932" cy="259045"/>
    <xdr:sp macro="" textlink="">
      <xdr:nvSpPr>
        <xdr:cNvPr id="779" name="テキスト ボックス 778"/>
        <xdr:cNvSpPr txBox="1"/>
      </xdr:nvSpPr>
      <xdr:spPr>
        <a:xfrm>
          <a:off x="18499333" y="6826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運動公園整備事業（１６億５千万円増）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への積立（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９千６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大幅に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る結果となった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民生費は、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子育て世帯臨時特別給付事業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８千７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住民税非課税世帯臨時特別給付事業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４千９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事業費が増加するとともに、年少人口比率が高いことなどから類似団体内順位も大きく上昇した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商工費は、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新型コロナウイルス感染症対策の一環として実施してきた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感染症拡大防止協力金事業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等の終了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５百万円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教育費は、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前原南小学校校舎大規模改造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２千８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特別教室空調設備設置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８千６百万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により、前年度から増加している。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は、急激な人口増加に伴う道路、学校新設等の都市基盤整備及び合併前に一部事務組合で行ってきた大型事業であるごみ・し尿処理、火葬場、消防施設の整備に係る地方債の元利償還が平成２７年度までに終了したこと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以降は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類似団体平均を下回って推移している。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令和３年度の財政調整基金残高は、前年度の歳入歳出の決算上生じた剰余金の増加などにより、１，７０４百万円を積み立てたため、標準財政規模に対する割合は、６．１７ポイントの大幅増となった。</a:t>
          </a:r>
        </a:p>
        <a:p>
          <a:r>
            <a:rPr kumimoji="1" lang="ja-JP" altLang="en-US" sz="1100">
              <a:latin typeface="ＭＳ Ｐゴシック" panose="020B0600070205080204" pitchFamily="50" charset="-128"/>
              <a:ea typeface="ＭＳ Ｐゴシック" panose="020B0600070205080204" pitchFamily="50" charset="-128"/>
            </a:rPr>
            <a:t>　実質収支については、形式収支約５．７億円の増、翌年度繰越額０．２億円の増により、前年度より約５．５億円増、標準財政規模に対する割合は２．２７ポイント増となった。実質単年度収支については、約２０．７億円増加し、標準財政規模に対する割合は９．３９ポイントの大幅な増となった。主な要因は、前年度の決算剰余金など約１７億円を財政調整基金に積み立てたことに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一般会計については、令和２年度国勢調査人口の増に伴う普通交付税の大幅な増加や各種基金からの繰入を行ったことで、黒字額が増加している。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平成２６年度に赤字決算となった国民健康保険事業特別会計は、平成２７年度の税率改正と一般会計からの法定外の繰出金の増により、平成２７年度からは改善し、以降は黒字決算となっている。令和３年度も黒字ではあるものの、新型コロナウイルス感染症や基礎控除額の改正などにより保険税が減となったことにより、前年度より黒字額は減少している。</a:t>
          </a:r>
        </a:p>
        <a:p>
          <a:r>
            <a:rPr kumimoji="1" lang="ja-JP" altLang="en-US" sz="1400">
              <a:latin typeface="ＭＳ ゴシック" pitchFamily="49" charset="-128"/>
              <a:ea typeface="ＭＳ ゴシック" pitchFamily="49" charset="-128"/>
            </a:rPr>
            <a:t>　その他の会計についても赤字が無いため、連結実質赤字比率は発生していない。　　　</a:t>
          </a:r>
        </a:p>
        <a:p>
          <a:r>
            <a:rPr kumimoji="1" lang="ja-JP" altLang="en-US" sz="1400">
              <a:latin typeface="ＭＳ ゴシック" pitchFamily="49" charset="-128"/>
              <a:ea typeface="ＭＳ ゴシック" pitchFamily="49" charset="-128"/>
            </a:rPr>
            <a:t>　今後とも、引き続き健全な財政運営に努めていきたい。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70\&#31992;&#23798;&#24066;&#12501;&#12449;&#12452;&#12523;&#12469;&#12540;&#12496;\02030&#36001;&#25919;&#35506;\&#31992;&#23798;&#24066;\11&#26032;&#22320;&#26041;&#20844;&#20250;&#35336;&#21046;&#24230;\12%20&#30476;&#31561;&#35519;&#26619;\R5\9.0912&#20196;&#21644;&#65299;&#24180;&#24230;&#36001;&#25919;&#29366;&#27841;&#36039;&#26009;&#38598;&#12398;&#20316;&#25104;&#65288;&#65298;&#22238;&#30446;&#12539;&#22320;&#26041;&#20844;&#20250;&#35336;&#38306;&#20418;&#65289;\4.&#22238;&#31572;\&#32032;&#26448;\&#12304;&#36001;&#25919;&#29366;&#27841;&#36039;&#26009;&#38598;&#12305;_402303_&#31992;&#23798;&#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13.7</v>
          </cell>
          <cell r="BQ51">
            <v>0</v>
          </cell>
          <cell r="BR51">
            <v>0</v>
          </cell>
          <cell r="BS51">
            <v>0</v>
          </cell>
          <cell r="BT51">
            <v>0</v>
          </cell>
          <cell r="BU51">
            <v>0</v>
          </cell>
          <cell r="BV51">
            <v>0</v>
          </cell>
          <cell r="BW51">
            <v>0</v>
          </cell>
          <cell r="BX51">
            <v>10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row>
        <row r="53">
          <cell r="BP53">
            <v>56.6</v>
          </cell>
          <cell r="BQ53">
            <v>0</v>
          </cell>
          <cell r="BR53">
            <v>0</v>
          </cell>
          <cell r="BS53">
            <v>0</v>
          </cell>
          <cell r="BT53">
            <v>0</v>
          </cell>
          <cell r="BU53">
            <v>0</v>
          </cell>
          <cell r="BV53">
            <v>0</v>
          </cell>
          <cell r="BW53">
            <v>0</v>
          </cell>
          <cell r="BX53">
            <v>57.7</v>
          </cell>
          <cell r="BY53">
            <v>0</v>
          </cell>
          <cell r="BZ53">
            <v>0</v>
          </cell>
          <cell r="CA53">
            <v>0</v>
          </cell>
          <cell r="CB53">
            <v>0</v>
          </cell>
          <cell r="CC53">
            <v>0</v>
          </cell>
          <cell r="CD53">
            <v>0</v>
          </cell>
          <cell r="CE53">
            <v>0</v>
          </cell>
          <cell r="CF53">
            <v>59.3</v>
          </cell>
          <cell r="CG53">
            <v>0</v>
          </cell>
          <cell r="CH53">
            <v>0</v>
          </cell>
          <cell r="CI53">
            <v>0</v>
          </cell>
          <cell r="CJ53">
            <v>0</v>
          </cell>
          <cell r="CK53">
            <v>0</v>
          </cell>
          <cell r="CL53">
            <v>0</v>
          </cell>
          <cell r="CM53">
            <v>0</v>
          </cell>
          <cell r="CN53">
            <v>60.7</v>
          </cell>
          <cell r="CO53">
            <v>0</v>
          </cell>
          <cell r="CP53">
            <v>0</v>
          </cell>
          <cell r="CQ53">
            <v>0</v>
          </cell>
          <cell r="CR53">
            <v>0</v>
          </cell>
          <cell r="CS53">
            <v>0</v>
          </cell>
          <cell r="CT53">
            <v>0</v>
          </cell>
          <cell r="CU53">
            <v>0</v>
          </cell>
          <cell r="CV53">
            <v>62</v>
          </cell>
          <cell r="CW53">
            <v>0</v>
          </cell>
          <cell r="CX53">
            <v>0</v>
          </cell>
          <cell r="CY53">
            <v>0</v>
          </cell>
          <cell r="CZ53">
            <v>0</v>
          </cell>
          <cell r="DA53">
            <v>0</v>
          </cell>
          <cell r="DB53">
            <v>0</v>
          </cell>
          <cell r="DC53">
            <v>0</v>
          </cell>
        </row>
        <row r="55">
          <cell r="AN55" t="str">
            <v>類似団体内平均値</v>
          </cell>
          <cell r="BP55">
            <v>30.2</v>
          </cell>
          <cell r="BQ55">
            <v>0</v>
          </cell>
          <cell r="BR55">
            <v>0</v>
          </cell>
          <cell r="BS55">
            <v>0</v>
          </cell>
          <cell r="BT55">
            <v>0</v>
          </cell>
          <cell r="BU55">
            <v>0</v>
          </cell>
          <cell r="BV55">
            <v>0</v>
          </cell>
          <cell r="BW55">
            <v>0</v>
          </cell>
          <cell r="BX55">
            <v>25.4</v>
          </cell>
          <cell r="BY55">
            <v>0</v>
          </cell>
          <cell r="BZ55">
            <v>0</v>
          </cell>
          <cell r="CA55">
            <v>0</v>
          </cell>
          <cell r="CB55">
            <v>0</v>
          </cell>
          <cell r="CC55">
            <v>0</v>
          </cell>
          <cell r="CD55">
            <v>0</v>
          </cell>
          <cell r="CE55">
            <v>0</v>
          </cell>
          <cell r="CF55">
            <v>23</v>
          </cell>
          <cell r="CG55">
            <v>0</v>
          </cell>
          <cell r="CH55">
            <v>0</v>
          </cell>
          <cell r="CI55">
            <v>0</v>
          </cell>
          <cell r="CJ55">
            <v>0</v>
          </cell>
          <cell r="CK55">
            <v>0</v>
          </cell>
          <cell r="CL55">
            <v>0</v>
          </cell>
          <cell r="CM55">
            <v>0</v>
          </cell>
          <cell r="CN55">
            <v>28</v>
          </cell>
          <cell r="CO55">
            <v>0</v>
          </cell>
          <cell r="CP55">
            <v>0</v>
          </cell>
          <cell r="CQ55">
            <v>0</v>
          </cell>
          <cell r="CR55">
            <v>0</v>
          </cell>
          <cell r="CS55">
            <v>0</v>
          </cell>
          <cell r="CT55">
            <v>0</v>
          </cell>
          <cell r="CU55">
            <v>0</v>
          </cell>
          <cell r="CV55">
            <v>19.2</v>
          </cell>
          <cell r="CW55">
            <v>0</v>
          </cell>
          <cell r="CX55">
            <v>0</v>
          </cell>
          <cell r="CY55">
            <v>0</v>
          </cell>
          <cell r="CZ55">
            <v>0</v>
          </cell>
          <cell r="DA55">
            <v>0</v>
          </cell>
          <cell r="DB55">
            <v>0</v>
          </cell>
          <cell r="DC55">
            <v>0</v>
          </cell>
        </row>
        <row r="57">
          <cell r="BP57">
            <v>58.9</v>
          </cell>
          <cell r="BQ57">
            <v>0</v>
          </cell>
          <cell r="BR57">
            <v>0</v>
          </cell>
          <cell r="BS57">
            <v>0</v>
          </cell>
          <cell r="BT57">
            <v>0</v>
          </cell>
          <cell r="BU57">
            <v>0</v>
          </cell>
          <cell r="BV57">
            <v>0</v>
          </cell>
          <cell r="BW57">
            <v>0</v>
          </cell>
          <cell r="BX57">
            <v>60</v>
          </cell>
          <cell r="BY57">
            <v>0</v>
          </cell>
          <cell r="BZ57">
            <v>0</v>
          </cell>
          <cell r="CA57">
            <v>0</v>
          </cell>
          <cell r="CB57">
            <v>0</v>
          </cell>
          <cell r="CC57">
            <v>0</v>
          </cell>
          <cell r="CD57">
            <v>0</v>
          </cell>
          <cell r="CE57">
            <v>0</v>
          </cell>
          <cell r="CF57">
            <v>60.6</v>
          </cell>
          <cell r="CG57">
            <v>0</v>
          </cell>
          <cell r="CH57">
            <v>0</v>
          </cell>
          <cell r="CI57">
            <v>0</v>
          </cell>
          <cell r="CJ57">
            <v>0</v>
          </cell>
          <cell r="CK57">
            <v>0</v>
          </cell>
          <cell r="CL57">
            <v>0</v>
          </cell>
          <cell r="CM57">
            <v>0</v>
          </cell>
          <cell r="CN57">
            <v>62.3</v>
          </cell>
          <cell r="CO57">
            <v>0</v>
          </cell>
          <cell r="CP57">
            <v>0</v>
          </cell>
          <cell r="CQ57">
            <v>0</v>
          </cell>
          <cell r="CR57">
            <v>0</v>
          </cell>
          <cell r="CS57">
            <v>0</v>
          </cell>
          <cell r="CT57">
            <v>0</v>
          </cell>
          <cell r="CU57">
            <v>0</v>
          </cell>
          <cell r="CV57">
            <v>62.1</v>
          </cell>
          <cell r="CW57">
            <v>0</v>
          </cell>
          <cell r="CX57">
            <v>0</v>
          </cell>
          <cell r="CY57">
            <v>0</v>
          </cell>
          <cell r="CZ57">
            <v>0</v>
          </cell>
          <cell r="DA57">
            <v>0</v>
          </cell>
          <cell r="DB57">
            <v>0</v>
          </cell>
          <cell r="DC57">
            <v>0</v>
          </cell>
        </row>
        <row r="72">
          <cell r="BP72" t="str">
            <v>H29</v>
          </cell>
          <cell r="BX72" t="str">
            <v>H30</v>
          </cell>
          <cell r="CF72" t="str">
            <v>R01</v>
          </cell>
          <cell r="CN72" t="str">
            <v>R02</v>
          </cell>
          <cell r="CV72" t="str">
            <v>R03</v>
          </cell>
        </row>
        <row r="73">
          <cell r="AN73" t="str">
            <v>当該団体値</v>
          </cell>
          <cell r="BP73">
            <v>13.7</v>
          </cell>
          <cell r="BQ73">
            <v>0</v>
          </cell>
          <cell r="BR73">
            <v>0</v>
          </cell>
          <cell r="BS73">
            <v>0</v>
          </cell>
          <cell r="BT73">
            <v>0</v>
          </cell>
          <cell r="BU73">
            <v>0</v>
          </cell>
          <cell r="BV73">
            <v>0</v>
          </cell>
          <cell r="BW73">
            <v>0</v>
          </cell>
          <cell r="BX73">
            <v>10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row>
        <row r="75">
          <cell r="BP75">
            <v>5.5</v>
          </cell>
          <cell r="BQ75">
            <v>0</v>
          </cell>
          <cell r="BR75">
            <v>0</v>
          </cell>
          <cell r="BS75">
            <v>0</v>
          </cell>
          <cell r="BT75">
            <v>0</v>
          </cell>
          <cell r="BU75">
            <v>0</v>
          </cell>
          <cell r="BV75">
            <v>0</v>
          </cell>
          <cell r="BW75">
            <v>0</v>
          </cell>
          <cell r="BX75">
            <v>5.5</v>
          </cell>
          <cell r="BY75">
            <v>0</v>
          </cell>
          <cell r="BZ75">
            <v>0</v>
          </cell>
          <cell r="CA75">
            <v>0</v>
          </cell>
          <cell r="CB75">
            <v>0</v>
          </cell>
          <cell r="CC75">
            <v>0</v>
          </cell>
          <cell r="CD75">
            <v>0</v>
          </cell>
          <cell r="CE75">
            <v>0</v>
          </cell>
          <cell r="CF75">
            <v>6.5</v>
          </cell>
          <cell r="CG75">
            <v>0</v>
          </cell>
          <cell r="CH75">
            <v>0</v>
          </cell>
          <cell r="CI75">
            <v>0</v>
          </cell>
          <cell r="CJ75">
            <v>0</v>
          </cell>
          <cell r="CK75">
            <v>0</v>
          </cell>
          <cell r="CL75">
            <v>0</v>
          </cell>
          <cell r="CM75">
            <v>0</v>
          </cell>
          <cell r="CN75">
            <v>6.7</v>
          </cell>
          <cell r="CO75">
            <v>0</v>
          </cell>
          <cell r="CP75">
            <v>0</v>
          </cell>
          <cell r="CQ75">
            <v>0</v>
          </cell>
          <cell r="CR75">
            <v>0</v>
          </cell>
          <cell r="CS75">
            <v>0</v>
          </cell>
          <cell r="CT75">
            <v>0</v>
          </cell>
          <cell r="CU75">
            <v>0</v>
          </cell>
          <cell r="CV75">
            <v>6.6</v>
          </cell>
          <cell r="CW75">
            <v>0</v>
          </cell>
          <cell r="CX75">
            <v>0</v>
          </cell>
          <cell r="CY75">
            <v>0</v>
          </cell>
          <cell r="CZ75">
            <v>0</v>
          </cell>
          <cell r="DA75">
            <v>0</v>
          </cell>
          <cell r="DB75">
            <v>0</v>
          </cell>
          <cell r="DC75">
            <v>0</v>
          </cell>
        </row>
        <row r="77">
          <cell r="AN77" t="str">
            <v>類似団体内平均値</v>
          </cell>
          <cell r="BP77">
            <v>30.2</v>
          </cell>
          <cell r="BQ77">
            <v>0</v>
          </cell>
          <cell r="BR77">
            <v>0</v>
          </cell>
          <cell r="BS77">
            <v>0</v>
          </cell>
          <cell r="BT77">
            <v>0</v>
          </cell>
          <cell r="BU77">
            <v>0</v>
          </cell>
          <cell r="BV77">
            <v>0</v>
          </cell>
          <cell r="BW77">
            <v>0</v>
          </cell>
          <cell r="BX77">
            <v>25.4</v>
          </cell>
          <cell r="BY77">
            <v>0</v>
          </cell>
          <cell r="BZ77">
            <v>0</v>
          </cell>
          <cell r="CA77">
            <v>0</v>
          </cell>
          <cell r="CB77">
            <v>0</v>
          </cell>
          <cell r="CC77">
            <v>0</v>
          </cell>
          <cell r="CD77">
            <v>0</v>
          </cell>
          <cell r="CE77">
            <v>0</v>
          </cell>
          <cell r="CF77">
            <v>23</v>
          </cell>
          <cell r="CG77">
            <v>0</v>
          </cell>
          <cell r="CH77">
            <v>0</v>
          </cell>
          <cell r="CI77">
            <v>0</v>
          </cell>
          <cell r="CJ77">
            <v>0</v>
          </cell>
          <cell r="CK77">
            <v>0</v>
          </cell>
          <cell r="CL77">
            <v>0</v>
          </cell>
          <cell r="CM77">
            <v>0</v>
          </cell>
          <cell r="CN77">
            <v>28</v>
          </cell>
          <cell r="CO77">
            <v>0</v>
          </cell>
          <cell r="CP77">
            <v>0</v>
          </cell>
          <cell r="CQ77">
            <v>0</v>
          </cell>
          <cell r="CR77">
            <v>0</v>
          </cell>
          <cell r="CS77">
            <v>0</v>
          </cell>
          <cell r="CT77">
            <v>0</v>
          </cell>
          <cell r="CU77">
            <v>0</v>
          </cell>
          <cell r="CV77">
            <v>19.2</v>
          </cell>
          <cell r="CW77">
            <v>0</v>
          </cell>
          <cell r="CX77">
            <v>0</v>
          </cell>
          <cell r="CY77">
            <v>0</v>
          </cell>
          <cell r="CZ77">
            <v>0</v>
          </cell>
          <cell r="DA77">
            <v>0</v>
          </cell>
          <cell r="DB77">
            <v>0</v>
          </cell>
          <cell r="DC77">
            <v>0</v>
          </cell>
        </row>
        <row r="79">
          <cell r="BP79">
            <v>8</v>
          </cell>
          <cell r="BQ79">
            <v>0</v>
          </cell>
          <cell r="BR79">
            <v>0</v>
          </cell>
          <cell r="BS79">
            <v>0</v>
          </cell>
          <cell r="BT79">
            <v>0</v>
          </cell>
          <cell r="BU79">
            <v>0</v>
          </cell>
          <cell r="BV79">
            <v>0</v>
          </cell>
          <cell r="BW79">
            <v>0</v>
          </cell>
          <cell r="BX79">
            <v>7.8</v>
          </cell>
          <cell r="BY79">
            <v>0</v>
          </cell>
          <cell r="BZ79">
            <v>0</v>
          </cell>
          <cell r="CA79">
            <v>0</v>
          </cell>
          <cell r="CB79">
            <v>0</v>
          </cell>
          <cell r="CC79">
            <v>0</v>
          </cell>
          <cell r="CD79">
            <v>0</v>
          </cell>
          <cell r="CE79">
            <v>0</v>
          </cell>
          <cell r="CF79">
            <v>7.7</v>
          </cell>
          <cell r="CG79">
            <v>0</v>
          </cell>
          <cell r="CH79">
            <v>0</v>
          </cell>
          <cell r="CI79">
            <v>0</v>
          </cell>
          <cell r="CJ79">
            <v>0</v>
          </cell>
          <cell r="CK79">
            <v>0</v>
          </cell>
          <cell r="CL79">
            <v>0</v>
          </cell>
          <cell r="CM79">
            <v>0</v>
          </cell>
          <cell r="CN79">
            <v>7.5</v>
          </cell>
          <cell r="CO79">
            <v>0</v>
          </cell>
          <cell r="CP79">
            <v>0</v>
          </cell>
          <cell r="CQ79">
            <v>0</v>
          </cell>
          <cell r="CR79">
            <v>0</v>
          </cell>
          <cell r="CS79">
            <v>0</v>
          </cell>
          <cell r="CT79">
            <v>0</v>
          </cell>
          <cell r="CU79">
            <v>0</v>
          </cell>
          <cell r="CV79">
            <v>8</v>
          </cell>
          <cell r="CW79">
            <v>0</v>
          </cell>
          <cell r="CX79">
            <v>0</v>
          </cell>
          <cell r="CY79">
            <v>0</v>
          </cell>
          <cell r="CZ79">
            <v>0</v>
          </cell>
          <cell r="DA79">
            <v>0</v>
          </cell>
          <cell r="DB79">
            <v>0</v>
          </cell>
          <cell r="DC79">
            <v>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c r="B2" s="179" t="s">
        <v>81</v>
      </c>
      <c r="C2" s="179"/>
      <c r="D2" s="180"/>
    </row>
    <row r="3" spans="1:119" ht="18.75" customHeight="1" thickBot="1">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46968080</v>
      </c>
      <c r="BO4" s="410"/>
      <c r="BP4" s="410"/>
      <c r="BQ4" s="410"/>
      <c r="BR4" s="410"/>
      <c r="BS4" s="410"/>
      <c r="BT4" s="410"/>
      <c r="BU4" s="411"/>
      <c r="BV4" s="409">
        <v>49589419</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6.5</v>
      </c>
      <c r="CU4" s="416"/>
      <c r="CV4" s="416"/>
      <c r="CW4" s="416"/>
      <c r="CX4" s="416"/>
      <c r="CY4" s="416"/>
      <c r="CZ4" s="416"/>
      <c r="DA4" s="417"/>
      <c r="DB4" s="415">
        <v>4.2</v>
      </c>
      <c r="DC4" s="416"/>
      <c r="DD4" s="416"/>
      <c r="DE4" s="416"/>
      <c r="DF4" s="416"/>
      <c r="DG4" s="416"/>
      <c r="DH4" s="416"/>
      <c r="DI4" s="417"/>
    </row>
    <row r="5" spans="1:119" ht="18.75" customHeight="1">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45447688</v>
      </c>
      <c r="BO5" s="447"/>
      <c r="BP5" s="447"/>
      <c r="BQ5" s="447"/>
      <c r="BR5" s="447"/>
      <c r="BS5" s="447"/>
      <c r="BT5" s="447"/>
      <c r="BU5" s="448"/>
      <c r="BV5" s="446">
        <v>48641967</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81.599999999999994</v>
      </c>
      <c r="CU5" s="444"/>
      <c r="CV5" s="444"/>
      <c r="CW5" s="444"/>
      <c r="CX5" s="444"/>
      <c r="CY5" s="444"/>
      <c r="CZ5" s="444"/>
      <c r="DA5" s="445"/>
      <c r="DB5" s="443">
        <v>89.7</v>
      </c>
      <c r="DC5" s="444"/>
      <c r="DD5" s="444"/>
      <c r="DE5" s="444"/>
      <c r="DF5" s="444"/>
      <c r="DG5" s="444"/>
      <c r="DH5" s="444"/>
      <c r="DI5" s="445"/>
    </row>
    <row r="6" spans="1:119" ht="18.75" customHeight="1">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1520392</v>
      </c>
      <c r="BO6" s="447"/>
      <c r="BP6" s="447"/>
      <c r="BQ6" s="447"/>
      <c r="BR6" s="447"/>
      <c r="BS6" s="447"/>
      <c r="BT6" s="447"/>
      <c r="BU6" s="448"/>
      <c r="BV6" s="446">
        <v>947452</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86.7</v>
      </c>
      <c r="CU6" s="484"/>
      <c r="CV6" s="484"/>
      <c r="CW6" s="484"/>
      <c r="CX6" s="484"/>
      <c r="CY6" s="484"/>
      <c r="CZ6" s="484"/>
      <c r="DA6" s="485"/>
      <c r="DB6" s="483">
        <v>93.9</v>
      </c>
      <c r="DC6" s="484"/>
      <c r="DD6" s="484"/>
      <c r="DE6" s="484"/>
      <c r="DF6" s="484"/>
      <c r="DG6" s="484"/>
      <c r="DH6" s="484"/>
      <c r="DI6" s="485"/>
    </row>
    <row r="7" spans="1:119" ht="18.75" customHeight="1">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104204</v>
      </c>
      <c r="BO7" s="447"/>
      <c r="BP7" s="447"/>
      <c r="BQ7" s="447"/>
      <c r="BR7" s="447"/>
      <c r="BS7" s="447"/>
      <c r="BT7" s="447"/>
      <c r="BU7" s="448"/>
      <c r="BV7" s="446">
        <v>82879</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21843829</v>
      </c>
      <c r="CU7" s="447"/>
      <c r="CV7" s="447"/>
      <c r="CW7" s="447"/>
      <c r="CX7" s="447"/>
      <c r="CY7" s="447"/>
      <c r="CZ7" s="447"/>
      <c r="DA7" s="448"/>
      <c r="DB7" s="446">
        <v>20528882</v>
      </c>
      <c r="DC7" s="447"/>
      <c r="DD7" s="447"/>
      <c r="DE7" s="447"/>
      <c r="DF7" s="447"/>
      <c r="DG7" s="447"/>
      <c r="DH7" s="447"/>
      <c r="DI7" s="448"/>
    </row>
    <row r="8" spans="1:119" ht="18.75" customHeight="1" thickBot="1">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1416188</v>
      </c>
      <c r="BO8" s="447"/>
      <c r="BP8" s="447"/>
      <c r="BQ8" s="447"/>
      <c r="BR8" s="447"/>
      <c r="BS8" s="447"/>
      <c r="BT8" s="447"/>
      <c r="BU8" s="448"/>
      <c r="BV8" s="446">
        <v>864573</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0.56999999999999995</v>
      </c>
      <c r="CU8" s="487"/>
      <c r="CV8" s="487"/>
      <c r="CW8" s="487"/>
      <c r="CX8" s="487"/>
      <c r="CY8" s="487"/>
      <c r="CZ8" s="487"/>
      <c r="DA8" s="488"/>
      <c r="DB8" s="486">
        <v>0.57999999999999996</v>
      </c>
      <c r="DC8" s="487"/>
      <c r="DD8" s="487"/>
      <c r="DE8" s="487"/>
      <c r="DF8" s="487"/>
      <c r="DG8" s="487"/>
      <c r="DH8" s="487"/>
      <c r="DI8" s="488"/>
    </row>
    <row r="9" spans="1:119" ht="18.75" customHeight="1" thickBot="1">
      <c r="A9" s="178"/>
      <c r="B9" s="440" t="s">
        <v>112</v>
      </c>
      <c r="C9" s="441"/>
      <c r="D9" s="441"/>
      <c r="E9" s="441"/>
      <c r="F9" s="441"/>
      <c r="G9" s="441"/>
      <c r="H9" s="441"/>
      <c r="I9" s="441"/>
      <c r="J9" s="441"/>
      <c r="K9" s="489"/>
      <c r="L9" s="490" t="s">
        <v>113</v>
      </c>
      <c r="M9" s="491"/>
      <c r="N9" s="491"/>
      <c r="O9" s="491"/>
      <c r="P9" s="491"/>
      <c r="Q9" s="492"/>
      <c r="R9" s="493">
        <v>98877</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94</v>
      </c>
      <c r="AV9" s="479"/>
      <c r="AW9" s="479"/>
      <c r="AX9" s="479"/>
      <c r="AY9" s="480" t="s">
        <v>116</v>
      </c>
      <c r="AZ9" s="481"/>
      <c r="BA9" s="481"/>
      <c r="BB9" s="481"/>
      <c r="BC9" s="481"/>
      <c r="BD9" s="481"/>
      <c r="BE9" s="481"/>
      <c r="BF9" s="481"/>
      <c r="BG9" s="481"/>
      <c r="BH9" s="481"/>
      <c r="BI9" s="481"/>
      <c r="BJ9" s="481"/>
      <c r="BK9" s="481"/>
      <c r="BL9" s="481"/>
      <c r="BM9" s="482"/>
      <c r="BN9" s="446">
        <v>551615</v>
      </c>
      <c r="BO9" s="447"/>
      <c r="BP9" s="447"/>
      <c r="BQ9" s="447"/>
      <c r="BR9" s="447"/>
      <c r="BS9" s="447"/>
      <c r="BT9" s="447"/>
      <c r="BU9" s="448"/>
      <c r="BV9" s="446">
        <v>74301</v>
      </c>
      <c r="BW9" s="447"/>
      <c r="BX9" s="447"/>
      <c r="BY9" s="447"/>
      <c r="BZ9" s="447"/>
      <c r="CA9" s="447"/>
      <c r="CB9" s="447"/>
      <c r="CC9" s="448"/>
      <c r="CD9" s="449" t="s">
        <v>117</v>
      </c>
      <c r="CE9" s="450"/>
      <c r="CF9" s="450"/>
      <c r="CG9" s="450"/>
      <c r="CH9" s="450"/>
      <c r="CI9" s="450"/>
      <c r="CJ9" s="450"/>
      <c r="CK9" s="450"/>
      <c r="CL9" s="450"/>
      <c r="CM9" s="450"/>
      <c r="CN9" s="450"/>
      <c r="CO9" s="450"/>
      <c r="CP9" s="450"/>
      <c r="CQ9" s="450"/>
      <c r="CR9" s="450"/>
      <c r="CS9" s="451"/>
      <c r="CT9" s="443">
        <v>11.2</v>
      </c>
      <c r="CU9" s="444"/>
      <c r="CV9" s="444"/>
      <c r="CW9" s="444"/>
      <c r="CX9" s="444"/>
      <c r="CY9" s="444"/>
      <c r="CZ9" s="444"/>
      <c r="DA9" s="445"/>
      <c r="DB9" s="443">
        <v>12.5</v>
      </c>
      <c r="DC9" s="444"/>
      <c r="DD9" s="444"/>
      <c r="DE9" s="444"/>
      <c r="DF9" s="444"/>
      <c r="DG9" s="444"/>
      <c r="DH9" s="444"/>
      <c r="DI9" s="445"/>
    </row>
    <row r="10" spans="1:119" ht="18.75" customHeight="1" thickBot="1">
      <c r="A10" s="178"/>
      <c r="B10" s="440"/>
      <c r="C10" s="441"/>
      <c r="D10" s="441"/>
      <c r="E10" s="441"/>
      <c r="F10" s="441"/>
      <c r="G10" s="441"/>
      <c r="H10" s="441"/>
      <c r="I10" s="441"/>
      <c r="J10" s="441"/>
      <c r="K10" s="489"/>
      <c r="L10" s="496" t="s">
        <v>118</v>
      </c>
      <c r="M10" s="476"/>
      <c r="N10" s="476"/>
      <c r="O10" s="476"/>
      <c r="P10" s="476"/>
      <c r="Q10" s="477"/>
      <c r="R10" s="497">
        <v>96475</v>
      </c>
      <c r="S10" s="498"/>
      <c r="T10" s="498"/>
      <c r="U10" s="498"/>
      <c r="V10" s="499"/>
      <c r="W10" s="434"/>
      <c r="X10" s="435"/>
      <c r="Y10" s="435"/>
      <c r="Z10" s="435"/>
      <c r="AA10" s="435"/>
      <c r="AB10" s="435"/>
      <c r="AC10" s="435"/>
      <c r="AD10" s="435"/>
      <c r="AE10" s="435"/>
      <c r="AF10" s="435"/>
      <c r="AG10" s="435"/>
      <c r="AH10" s="435"/>
      <c r="AI10" s="435"/>
      <c r="AJ10" s="435"/>
      <c r="AK10" s="435"/>
      <c r="AL10" s="438"/>
      <c r="AM10" s="475" t="s">
        <v>119</v>
      </c>
      <c r="AN10" s="476"/>
      <c r="AO10" s="476"/>
      <c r="AP10" s="476"/>
      <c r="AQ10" s="476"/>
      <c r="AR10" s="476"/>
      <c r="AS10" s="476"/>
      <c r="AT10" s="477"/>
      <c r="AU10" s="478" t="s">
        <v>120</v>
      </c>
      <c r="AV10" s="479"/>
      <c r="AW10" s="479"/>
      <c r="AX10" s="479"/>
      <c r="AY10" s="480" t="s">
        <v>121</v>
      </c>
      <c r="AZ10" s="481"/>
      <c r="BA10" s="481"/>
      <c r="BB10" s="481"/>
      <c r="BC10" s="481"/>
      <c r="BD10" s="481"/>
      <c r="BE10" s="481"/>
      <c r="BF10" s="481"/>
      <c r="BG10" s="481"/>
      <c r="BH10" s="481"/>
      <c r="BI10" s="481"/>
      <c r="BJ10" s="481"/>
      <c r="BK10" s="481"/>
      <c r="BL10" s="481"/>
      <c r="BM10" s="482"/>
      <c r="BN10" s="446">
        <v>1720642</v>
      </c>
      <c r="BO10" s="447"/>
      <c r="BP10" s="447"/>
      <c r="BQ10" s="447"/>
      <c r="BR10" s="447"/>
      <c r="BS10" s="447"/>
      <c r="BT10" s="447"/>
      <c r="BU10" s="448"/>
      <c r="BV10" s="446">
        <v>424165</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126</v>
      </c>
      <c r="AV11" s="479"/>
      <c r="AW11" s="479"/>
      <c r="AX11" s="479"/>
      <c r="AY11" s="480" t="s">
        <v>127</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7922</v>
      </c>
      <c r="BW11" s="447"/>
      <c r="BX11" s="447"/>
      <c r="BY11" s="447"/>
      <c r="BZ11" s="447"/>
      <c r="CA11" s="447"/>
      <c r="CB11" s="447"/>
      <c r="CC11" s="448"/>
      <c r="CD11" s="449" t="s">
        <v>128</v>
      </c>
      <c r="CE11" s="450"/>
      <c r="CF11" s="450"/>
      <c r="CG11" s="450"/>
      <c r="CH11" s="450"/>
      <c r="CI11" s="450"/>
      <c r="CJ11" s="450"/>
      <c r="CK11" s="450"/>
      <c r="CL11" s="450"/>
      <c r="CM11" s="450"/>
      <c r="CN11" s="450"/>
      <c r="CO11" s="450"/>
      <c r="CP11" s="450"/>
      <c r="CQ11" s="450"/>
      <c r="CR11" s="450"/>
      <c r="CS11" s="451"/>
      <c r="CT11" s="486" t="s">
        <v>129</v>
      </c>
      <c r="CU11" s="487"/>
      <c r="CV11" s="487"/>
      <c r="CW11" s="487"/>
      <c r="CX11" s="487"/>
      <c r="CY11" s="487"/>
      <c r="CZ11" s="487"/>
      <c r="DA11" s="488"/>
      <c r="DB11" s="486" t="s">
        <v>130</v>
      </c>
      <c r="DC11" s="487"/>
      <c r="DD11" s="487"/>
      <c r="DE11" s="487"/>
      <c r="DF11" s="487"/>
      <c r="DG11" s="487"/>
      <c r="DH11" s="487"/>
      <c r="DI11" s="488"/>
    </row>
    <row r="12" spans="1:119" ht="18.75" customHeight="1">
      <c r="A12" s="178"/>
      <c r="B12" s="506" t="s">
        <v>131</v>
      </c>
      <c r="C12" s="507"/>
      <c r="D12" s="507"/>
      <c r="E12" s="507"/>
      <c r="F12" s="507"/>
      <c r="G12" s="507"/>
      <c r="H12" s="507"/>
      <c r="I12" s="507"/>
      <c r="J12" s="507"/>
      <c r="K12" s="508"/>
      <c r="L12" s="515" t="s">
        <v>132</v>
      </c>
      <c r="M12" s="516"/>
      <c r="N12" s="516"/>
      <c r="O12" s="516"/>
      <c r="P12" s="516"/>
      <c r="Q12" s="517"/>
      <c r="R12" s="518">
        <v>103188</v>
      </c>
      <c r="S12" s="519"/>
      <c r="T12" s="519"/>
      <c r="U12" s="519"/>
      <c r="V12" s="520"/>
      <c r="W12" s="521" t="s">
        <v>1</v>
      </c>
      <c r="X12" s="479"/>
      <c r="Y12" s="479"/>
      <c r="Z12" s="479"/>
      <c r="AA12" s="479"/>
      <c r="AB12" s="522"/>
      <c r="AC12" s="523" t="s">
        <v>133</v>
      </c>
      <c r="AD12" s="524"/>
      <c r="AE12" s="524"/>
      <c r="AF12" s="524"/>
      <c r="AG12" s="525"/>
      <c r="AH12" s="523" t="s">
        <v>134</v>
      </c>
      <c r="AI12" s="524"/>
      <c r="AJ12" s="524"/>
      <c r="AK12" s="524"/>
      <c r="AL12" s="526"/>
      <c r="AM12" s="475" t="s">
        <v>135</v>
      </c>
      <c r="AN12" s="476"/>
      <c r="AO12" s="476"/>
      <c r="AP12" s="476"/>
      <c r="AQ12" s="476"/>
      <c r="AR12" s="476"/>
      <c r="AS12" s="476"/>
      <c r="AT12" s="477"/>
      <c r="AU12" s="478" t="s">
        <v>136</v>
      </c>
      <c r="AV12" s="479"/>
      <c r="AW12" s="479"/>
      <c r="AX12" s="479"/>
      <c r="AY12" s="480" t="s">
        <v>137</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300000</v>
      </c>
      <c r="BW12" s="447"/>
      <c r="BX12" s="447"/>
      <c r="BY12" s="447"/>
      <c r="BZ12" s="447"/>
      <c r="CA12" s="447"/>
      <c r="CB12" s="447"/>
      <c r="CC12" s="448"/>
      <c r="CD12" s="449" t="s">
        <v>138</v>
      </c>
      <c r="CE12" s="450"/>
      <c r="CF12" s="450"/>
      <c r="CG12" s="450"/>
      <c r="CH12" s="450"/>
      <c r="CI12" s="450"/>
      <c r="CJ12" s="450"/>
      <c r="CK12" s="450"/>
      <c r="CL12" s="450"/>
      <c r="CM12" s="450"/>
      <c r="CN12" s="450"/>
      <c r="CO12" s="450"/>
      <c r="CP12" s="450"/>
      <c r="CQ12" s="450"/>
      <c r="CR12" s="450"/>
      <c r="CS12" s="451"/>
      <c r="CT12" s="486" t="s">
        <v>139</v>
      </c>
      <c r="CU12" s="487"/>
      <c r="CV12" s="487"/>
      <c r="CW12" s="487"/>
      <c r="CX12" s="487"/>
      <c r="CY12" s="487"/>
      <c r="CZ12" s="487"/>
      <c r="DA12" s="488"/>
      <c r="DB12" s="486" t="s">
        <v>129</v>
      </c>
      <c r="DC12" s="487"/>
      <c r="DD12" s="487"/>
      <c r="DE12" s="487"/>
      <c r="DF12" s="487"/>
      <c r="DG12" s="487"/>
      <c r="DH12" s="487"/>
      <c r="DI12" s="488"/>
    </row>
    <row r="13" spans="1:119" ht="18.75" customHeight="1">
      <c r="A13" s="178"/>
      <c r="B13" s="509"/>
      <c r="C13" s="510"/>
      <c r="D13" s="510"/>
      <c r="E13" s="510"/>
      <c r="F13" s="510"/>
      <c r="G13" s="510"/>
      <c r="H13" s="510"/>
      <c r="I13" s="510"/>
      <c r="J13" s="510"/>
      <c r="K13" s="511"/>
      <c r="L13" s="187"/>
      <c r="M13" s="537" t="s">
        <v>140</v>
      </c>
      <c r="N13" s="538"/>
      <c r="O13" s="538"/>
      <c r="P13" s="538"/>
      <c r="Q13" s="539"/>
      <c r="R13" s="530">
        <v>101901</v>
      </c>
      <c r="S13" s="531"/>
      <c r="T13" s="531"/>
      <c r="U13" s="531"/>
      <c r="V13" s="532"/>
      <c r="W13" s="462" t="s">
        <v>141</v>
      </c>
      <c r="X13" s="463"/>
      <c r="Y13" s="463"/>
      <c r="Z13" s="463"/>
      <c r="AA13" s="463"/>
      <c r="AB13" s="453"/>
      <c r="AC13" s="497">
        <v>3614</v>
      </c>
      <c r="AD13" s="498"/>
      <c r="AE13" s="498"/>
      <c r="AF13" s="498"/>
      <c r="AG13" s="540"/>
      <c r="AH13" s="497">
        <v>3926</v>
      </c>
      <c r="AI13" s="498"/>
      <c r="AJ13" s="498"/>
      <c r="AK13" s="498"/>
      <c r="AL13" s="499"/>
      <c r="AM13" s="475" t="s">
        <v>142</v>
      </c>
      <c r="AN13" s="476"/>
      <c r="AO13" s="476"/>
      <c r="AP13" s="476"/>
      <c r="AQ13" s="476"/>
      <c r="AR13" s="476"/>
      <c r="AS13" s="476"/>
      <c r="AT13" s="477"/>
      <c r="AU13" s="478" t="s">
        <v>143</v>
      </c>
      <c r="AV13" s="479"/>
      <c r="AW13" s="479"/>
      <c r="AX13" s="479"/>
      <c r="AY13" s="480" t="s">
        <v>144</v>
      </c>
      <c r="AZ13" s="481"/>
      <c r="BA13" s="481"/>
      <c r="BB13" s="481"/>
      <c r="BC13" s="481"/>
      <c r="BD13" s="481"/>
      <c r="BE13" s="481"/>
      <c r="BF13" s="481"/>
      <c r="BG13" s="481"/>
      <c r="BH13" s="481"/>
      <c r="BI13" s="481"/>
      <c r="BJ13" s="481"/>
      <c r="BK13" s="481"/>
      <c r="BL13" s="481"/>
      <c r="BM13" s="482"/>
      <c r="BN13" s="446">
        <v>2272257</v>
      </c>
      <c r="BO13" s="447"/>
      <c r="BP13" s="447"/>
      <c r="BQ13" s="447"/>
      <c r="BR13" s="447"/>
      <c r="BS13" s="447"/>
      <c r="BT13" s="447"/>
      <c r="BU13" s="448"/>
      <c r="BV13" s="446">
        <v>206388</v>
      </c>
      <c r="BW13" s="447"/>
      <c r="BX13" s="447"/>
      <c r="BY13" s="447"/>
      <c r="BZ13" s="447"/>
      <c r="CA13" s="447"/>
      <c r="CB13" s="447"/>
      <c r="CC13" s="448"/>
      <c r="CD13" s="449" t="s">
        <v>145</v>
      </c>
      <c r="CE13" s="450"/>
      <c r="CF13" s="450"/>
      <c r="CG13" s="450"/>
      <c r="CH13" s="450"/>
      <c r="CI13" s="450"/>
      <c r="CJ13" s="450"/>
      <c r="CK13" s="450"/>
      <c r="CL13" s="450"/>
      <c r="CM13" s="450"/>
      <c r="CN13" s="450"/>
      <c r="CO13" s="450"/>
      <c r="CP13" s="450"/>
      <c r="CQ13" s="450"/>
      <c r="CR13" s="450"/>
      <c r="CS13" s="451"/>
      <c r="CT13" s="443">
        <v>6.6</v>
      </c>
      <c r="CU13" s="444"/>
      <c r="CV13" s="444"/>
      <c r="CW13" s="444"/>
      <c r="CX13" s="444"/>
      <c r="CY13" s="444"/>
      <c r="CZ13" s="444"/>
      <c r="DA13" s="445"/>
      <c r="DB13" s="443">
        <v>6.7</v>
      </c>
      <c r="DC13" s="444"/>
      <c r="DD13" s="444"/>
      <c r="DE13" s="444"/>
      <c r="DF13" s="444"/>
      <c r="DG13" s="444"/>
      <c r="DH13" s="444"/>
      <c r="DI13" s="445"/>
    </row>
    <row r="14" spans="1:119" ht="18.75" customHeight="1" thickBot="1">
      <c r="A14" s="178"/>
      <c r="B14" s="509"/>
      <c r="C14" s="510"/>
      <c r="D14" s="510"/>
      <c r="E14" s="510"/>
      <c r="F14" s="510"/>
      <c r="G14" s="510"/>
      <c r="H14" s="510"/>
      <c r="I14" s="510"/>
      <c r="J14" s="510"/>
      <c r="K14" s="511"/>
      <c r="L14" s="527" t="s">
        <v>146</v>
      </c>
      <c r="M14" s="528"/>
      <c r="N14" s="528"/>
      <c r="O14" s="528"/>
      <c r="P14" s="528"/>
      <c r="Q14" s="529"/>
      <c r="R14" s="530">
        <v>102547</v>
      </c>
      <c r="S14" s="531"/>
      <c r="T14" s="531"/>
      <c r="U14" s="531"/>
      <c r="V14" s="532"/>
      <c r="W14" s="436"/>
      <c r="X14" s="437"/>
      <c r="Y14" s="437"/>
      <c r="Z14" s="437"/>
      <c r="AA14" s="437"/>
      <c r="AB14" s="426"/>
      <c r="AC14" s="533">
        <v>8</v>
      </c>
      <c r="AD14" s="534"/>
      <c r="AE14" s="534"/>
      <c r="AF14" s="534"/>
      <c r="AG14" s="535"/>
      <c r="AH14" s="533">
        <v>9</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147</v>
      </c>
      <c r="CE14" s="542"/>
      <c r="CF14" s="542"/>
      <c r="CG14" s="542"/>
      <c r="CH14" s="542"/>
      <c r="CI14" s="542"/>
      <c r="CJ14" s="542"/>
      <c r="CK14" s="542"/>
      <c r="CL14" s="542"/>
      <c r="CM14" s="542"/>
      <c r="CN14" s="542"/>
      <c r="CO14" s="542"/>
      <c r="CP14" s="542"/>
      <c r="CQ14" s="542"/>
      <c r="CR14" s="542"/>
      <c r="CS14" s="543"/>
      <c r="CT14" s="544" t="s">
        <v>148</v>
      </c>
      <c r="CU14" s="545"/>
      <c r="CV14" s="545"/>
      <c r="CW14" s="545"/>
      <c r="CX14" s="545"/>
      <c r="CY14" s="545"/>
      <c r="CZ14" s="545"/>
      <c r="DA14" s="546"/>
      <c r="DB14" s="544" t="s">
        <v>139</v>
      </c>
      <c r="DC14" s="545"/>
      <c r="DD14" s="545"/>
      <c r="DE14" s="545"/>
      <c r="DF14" s="545"/>
      <c r="DG14" s="545"/>
      <c r="DH14" s="545"/>
      <c r="DI14" s="546"/>
    </row>
    <row r="15" spans="1:119" ht="18.75" customHeight="1">
      <c r="A15" s="178"/>
      <c r="B15" s="509"/>
      <c r="C15" s="510"/>
      <c r="D15" s="510"/>
      <c r="E15" s="510"/>
      <c r="F15" s="510"/>
      <c r="G15" s="510"/>
      <c r="H15" s="510"/>
      <c r="I15" s="510"/>
      <c r="J15" s="510"/>
      <c r="K15" s="511"/>
      <c r="L15" s="187"/>
      <c r="M15" s="537" t="s">
        <v>149</v>
      </c>
      <c r="N15" s="538"/>
      <c r="O15" s="538"/>
      <c r="P15" s="538"/>
      <c r="Q15" s="539"/>
      <c r="R15" s="530">
        <v>101207</v>
      </c>
      <c r="S15" s="531"/>
      <c r="T15" s="531"/>
      <c r="U15" s="531"/>
      <c r="V15" s="532"/>
      <c r="W15" s="462" t="s">
        <v>150</v>
      </c>
      <c r="X15" s="463"/>
      <c r="Y15" s="463"/>
      <c r="Z15" s="463"/>
      <c r="AA15" s="463"/>
      <c r="AB15" s="453"/>
      <c r="AC15" s="497">
        <v>8056</v>
      </c>
      <c r="AD15" s="498"/>
      <c r="AE15" s="498"/>
      <c r="AF15" s="498"/>
      <c r="AG15" s="540"/>
      <c r="AH15" s="497">
        <v>7943</v>
      </c>
      <c r="AI15" s="498"/>
      <c r="AJ15" s="498"/>
      <c r="AK15" s="498"/>
      <c r="AL15" s="499"/>
      <c r="AM15" s="475"/>
      <c r="AN15" s="476"/>
      <c r="AO15" s="476"/>
      <c r="AP15" s="476"/>
      <c r="AQ15" s="476"/>
      <c r="AR15" s="476"/>
      <c r="AS15" s="476"/>
      <c r="AT15" s="477"/>
      <c r="AU15" s="478"/>
      <c r="AV15" s="479"/>
      <c r="AW15" s="479"/>
      <c r="AX15" s="479"/>
      <c r="AY15" s="406" t="s">
        <v>151</v>
      </c>
      <c r="AZ15" s="407"/>
      <c r="BA15" s="407"/>
      <c r="BB15" s="407"/>
      <c r="BC15" s="407"/>
      <c r="BD15" s="407"/>
      <c r="BE15" s="407"/>
      <c r="BF15" s="407"/>
      <c r="BG15" s="407"/>
      <c r="BH15" s="407"/>
      <c r="BI15" s="407"/>
      <c r="BJ15" s="407"/>
      <c r="BK15" s="407"/>
      <c r="BL15" s="407"/>
      <c r="BM15" s="408"/>
      <c r="BN15" s="409">
        <v>9965271</v>
      </c>
      <c r="BO15" s="410"/>
      <c r="BP15" s="410"/>
      <c r="BQ15" s="410"/>
      <c r="BR15" s="410"/>
      <c r="BS15" s="410"/>
      <c r="BT15" s="410"/>
      <c r="BU15" s="411"/>
      <c r="BV15" s="409">
        <v>10180564</v>
      </c>
      <c r="BW15" s="410"/>
      <c r="BX15" s="410"/>
      <c r="BY15" s="410"/>
      <c r="BZ15" s="410"/>
      <c r="CA15" s="410"/>
      <c r="CB15" s="410"/>
      <c r="CC15" s="411"/>
      <c r="CD15" s="547" t="s">
        <v>152</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c r="A16" s="178"/>
      <c r="B16" s="509"/>
      <c r="C16" s="510"/>
      <c r="D16" s="510"/>
      <c r="E16" s="510"/>
      <c r="F16" s="510"/>
      <c r="G16" s="510"/>
      <c r="H16" s="510"/>
      <c r="I16" s="510"/>
      <c r="J16" s="510"/>
      <c r="K16" s="511"/>
      <c r="L16" s="527" t="s">
        <v>153</v>
      </c>
      <c r="M16" s="550"/>
      <c r="N16" s="550"/>
      <c r="O16" s="550"/>
      <c r="P16" s="550"/>
      <c r="Q16" s="551"/>
      <c r="R16" s="552" t="s">
        <v>154</v>
      </c>
      <c r="S16" s="553"/>
      <c r="T16" s="553"/>
      <c r="U16" s="553"/>
      <c r="V16" s="554"/>
      <c r="W16" s="436"/>
      <c r="X16" s="437"/>
      <c r="Y16" s="437"/>
      <c r="Z16" s="437"/>
      <c r="AA16" s="437"/>
      <c r="AB16" s="426"/>
      <c r="AC16" s="533">
        <v>17.8</v>
      </c>
      <c r="AD16" s="534"/>
      <c r="AE16" s="534"/>
      <c r="AF16" s="534"/>
      <c r="AG16" s="535"/>
      <c r="AH16" s="533">
        <v>18.100000000000001</v>
      </c>
      <c r="AI16" s="534"/>
      <c r="AJ16" s="534"/>
      <c r="AK16" s="534"/>
      <c r="AL16" s="536"/>
      <c r="AM16" s="475"/>
      <c r="AN16" s="476"/>
      <c r="AO16" s="476"/>
      <c r="AP16" s="476"/>
      <c r="AQ16" s="476"/>
      <c r="AR16" s="476"/>
      <c r="AS16" s="476"/>
      <c r="AT16" s="477"/>
      <c r="AU16" s="478"/>
      <c r="AV16" s="479"/>
      <c r="AW16" s="479"/>
      <c r="AX16" s="479"/>
      <c r="AY16" s="480" t="s">
        <v>155</v>
      </c>
      <c r="AZ16" s="481"/>
      <c r="BA16" s="481"/>
      <c r="BB16" s="481"/>
      <c r="BC16" s="481"/>
      <c r="BD16" s="481"/>
      <c r="BE16" s="481"/>
      <c r="BF16" s="481"/>
      <c r="BG16" s="481"/>
      <c r="BH16" s="481"/>
      <c r="BI16" s="481"/>
      <c r="BJ16" s="481"/>
      <c r="BK16" s="481"/>
      <c r="BL16" s="481"/>
      <c r="BM16" s="482"/>
      <c r="BN16" s="446">
        <v>17993220</v>
      </c>
      <c r="BO16" s="447"/>
      <c r="BP16" s="447"/>
      <c r="BQ16" s="447"/>
      <c r="BR16" s="447"/>
      <c r="BS16" s="447"/>
      <c r="BT16" s="447"/>
      <c r="BU16" s="448"/>
      <c r="BV16" s="446">
        <v>17006581</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c r="A17" s="178"/>
      <c r="B17" s="512"/>
      <c r="C17" s="513"/>
      <c r="D17" s="513"/>
      <c r="E17" s="513"/>
      <c r="F17" s="513"/>
      <c r="G17" s="513"/>
      <c r="H17" s="513"/>
      <c r="I17" s="513"/>
      <c r="J17" s="513"/>
      <c r="K17" s="514"/>
      <c r="L17" s="192"/>
      <c r="M17" s="557" t="s">
        <v>156</v>
      </c>
      <c r="N17" s="558"/>
      <c r="O17" s="558"/>
      <c r="P17" s="558"/>
      <c r="Q17" s="559"/>
      <c r="R17" s="552" t="s">
        <v>157</v>
      </c>
      <c r="S17" s="553"/>
      <c r="T17" s="553"/>
      <c r="U17" s="553"/>
      <c r="V17" s="554"/>
      <c r="W17" s="462" t="s">
        <v>158</v>
      </c>
      <c r="X17" s="463"/>
      <c r="Y17" s="463"/>
      <c r="Z17" s="463"/>
      <c r="AA17" s="463"/>
      <c r="AB17" s="453"/>
      <c r="AC17" s="497">
        <v>33617</v>
      </c>
      <c r="AD17" s="498"/>
      <c r="AE17" s="498"/>
      <c r="AF17" s="498"/>
      <c r="AG17" s="540"/>
      <c r="AH17" s="497">
        <v>31985</v>
      </c>
      <c r="AI17" s="498"/>
      <c r="AJ17" s="498"/>
      <c r="AK17" s="498"/>
      <c r="AL17" s="499"/>
      <c r="AM17" s="475"/>
      <c r="AN17" s="476"/>
      <c r="AO17" s="476"/>
      <c r="AP17" s="476"/>
      <c r="AQ17" s="476"/>
      <c r="AR17" s="476"/>
      <c r="AS17" s="476"/>
      <c r="AT17" s="477"/>
      <c r="AU17" s="478"/>
      <c r="AV17" s="479"/>
      <c r="AW17" s="479"/>
      <c r="AX17" s="479"/>
      <c r="AY17" s="480" t="s">
        <v>159</v>
      </c>
      <c r="AZ17" s="481"/>
      <c r="BA17" s="481"/>
      <c r="BB17" s="481"/>
      <c r="BC17" s="481"/>
      <c r="BD17" s="481"/>
      <c r="BE17" s="481"/>
      <c r="BF17" s="481"/>
      <c r="BG17" s="481"/>
      <c r="BH17" s="481"/>
      <c r="BI17" s="481"/>
      <c r="BJ17" s="481"/>
      <c r="BK17" s="481"/>
      <c r="BL17" s="481"/>
      <c r="BM17" s="482"/>
      <c r="BN17" s="446">
        <v>12497081</v>
      </c>
      <c r="BO17" s="447"/>
      <c r="BP17" s="447"/>
      <c r="BQ17" s="447"/>
      <c r="BR17" s="447"/>
      <c r="BS17" s="447"/>
      <c r="BT17" s="447"/>
      <c r="BU17" s="448"/>
      <c r="BV17" s="446">
        <v>12800821</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c r="A18" s="178"/>
      <c r="B18" s="568" t="s">
        <v>160</v>
      </c>
      <c r="C18" s="489"/>
      <c r="D18" s="489"/>
      <c r="E18" s="569"/>
      <c r="F18" s="569"/>
      <c r="G18" s="569"/>
      <c r="H18" s="569"/>
      <c r="I18" s="569"/>
      <c r="J18" s="569"/>
      <c r="K18" s="569"/>
      <c r="L18" s="570">
        <v>215.69</v>
      </c>
      <c r="M18" s="570"/>
      <c r="N18" s="570"/>
      <c r="O18" s="570"/>
      <c r="P18" s="570"/>
      <c r="Q18" s="570"/>
      <c r="R18" s="571"/>
      <c r="S18" s="571"/>
      <c r="T18" s="571"/>
      <c r="U18" s="571"/>
      <c r="V18" s="572"/>
      <c r="W18" s="464"/>
      <c r="X18" s="465"/>
      <c r="Y18" s="465"/>
      <c r="Z18" s="465"/>
      <c r="AA18" s="465"/>
      <c r="AB18" s="456"/>
      <c r="AC18" s="573">
        <v>74.2</v>
      </c>
      <c r="AD18" s="574"/>
      <c r="AE18" s="574"/>
      <c r="AF18" s="574"/>
      <c r="AG18" s="575"/>
      <c r="AH18" s="573">
        <v>72.900000000000006</v>
      </c>
      <c r="AI18" s="574"/>
      <c r="AJ18" s="574"/>
      <c r="AK18" s="574"/>
      <c r="AL18" s="576"/>
      <c r="AM18" s="475"/>
      <c r="AN18" s="476"/>
      <c r="AO18" s="476"/>
      <c r="AP18" s="476"/>
      <c r="AQ18" s="476"/>
      <c r="AR18" s="476"/>
      <c r="AS18" s="476"/>
      <c r="AT18" s="477"/>
      <c r="AU18" s="478"/>
      <c r="AV18" s="479"/>
      <c r="AW18" s="479"/>
      <c r="AX18" s="479"/>
      <c r="AY18" s="480" t="s">
        <v>161</v>
      </c>
      <c r="AZ18" s="481"/>
      <c r="BA18" s="481"/>
      <c r="BB18" s="481"/>
      <c r="BC18" s="481"/>
      <c r="BD18" s="481"/>
      <c r="BE18" s="481"/>
      <c r="BF18" s="481"/>
      <c r="BG18" s="481"/>
      <c r="BH18" s="481"/>
      <c r="BI18" s="481"/>
      <c r="BJ18" s="481"/>
      <c r="BK18" s="481"/>
      <c r="BL18" s="481"/>
      <c r="BM18" s="482"/>
      <c r="BN18" s="446">
        <v>18232899</v>
      </c>
      <c r="BO18" s="447"/>
      <c r="BP18" s="447"/>
      <c r="BQ18" s="447"/>
      <c r="BR18" s="447"/>
      <c r="BS18" s="447"/>
      <c r="BT18" s="447"/>
      <c r="BU18" s="448"/>
      <c r="BV18" s="446">
        <v>18272991</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c r="A19" s="178"/>
      <c r="B19" s="568" t="s">
        <v>162</v>
      </c>
      <c r="C19" s="489"/>
      <c r="D19" s="489"/>
      <c r="E19" s="569"/>
      <c r="F19" s="569"/>
      <c r="G19" s="569"/>
      <c r="H19" s="569"/>
      <c r="I19" s="569"/>
      <c r="J19" s="569"/>
      <c r="K19" s="569"/>
      <c r="L19" s="577">
        <v>458</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163</v>
      </c>
      <c r="AZ19" s="481"/>
      <c r="BA19" s="481"/>
      <c r="BB19" s="481"/>
      <c r="BC19" s="481"/>
      <c r="BD19" s="481"/>
      <c r="BE19" s="481"/>
      <c r="BF19" s="481"/>
      <c r="BG19" s="481"/>
      <c r="BH19" s="481"/>
      <c r="BI19" s="481"/>
      <c r="BJ19" s="481"/>
      <c r="BK19" s="481"/>
      <c r="BL19" s="481"/>
      <c r="BM19" s="482"/>
      <c r="BN19" s="446">
        <v>25356885</v>
      </c>
      <c r="BO19" s="447"/>
      <c r="BP19" s="447"/>
      <c r="BQ19" s="447"/>
      <c r="BR19" s="447"/>
      <c r="BS19" s="447"/>
      <c r="BT19" s="447"/>
      <c r="BU19" s="448"/>
      <c r="BV19" s="446">
        <v>23797038</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c r="A20" s="178"/>
      <c r="B20" s="568" t="s">
        <v>164</v>
      </c>
      <c r="C20" s="489"/>
      <c r="D20" s="489"/>
      <c r="E20" s="569"/>
      <c r="F20" s="569"/>
      <c r="G20" s="569"/>
      <c r="H20" s="569"/>
      <c r="I20" s="569"/>
      <c r="J20" s="569"/>
      <c r="K20" s="569"/>
      <c r="L20" s="577">
        <v>37792</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c r="A21" s="178"/>
      <c r="B21" s="586" t="s">
        <v>165</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c r="A22" s="178"/>
      <c r="B22" s="616" t="s">
        <v>166</v>
      </c>
      <c r="C22" s="590"/>
      <c r="D22" s="591"/>
      <c r="E22" s="458" t="s">
        <v>1</v>
      </c>
      <c r="F22" s="463"/>
      <c r="G22" s="463"/>
      <c r="H22" s="463"/>
      <c r="I22" s="463"/>
      <c r="J22" s="463"/>
      <c r="K22" s="453"/>
      <c r="L22" s="458" t="s">
        <v>167</v>
      </c>
      <c r="M22" s="463"/>
      <c r="N22" s="463"/>
      <c r="O22" s="463"/>
      <c r="P22" s="453"/>
      <c r="Q22" s="621" t="s">
        <v>168</v>
      </c>
      <c r="R22" s="622"/>
      <c r="S22" s="622"/>
      <c r="T22" s="622"/>
      <c r="U22" s="622"/>
      <c r="V22" s="623"/>
      <c r="W22" s="589" t="s">
        <v>169</v>
      </c>
      <c r="X22" s="590"/>
      <c r="Y22" s="591"/>
      <c r="Z22" s="458" t="s">
        <v>1</v>
      </c>
      <c r="AA22" s="463"/>
      <c r="AB22" s="463"/>
      <c r="AC22" s="463"/>
      <c r="AD22" s="463"/>
      <c r="AE22" s="463"/>
      <c r="AF22" s="463"/>
      <c r="AG22" s="453"/>
      <c r="AH22" s="627" t="s">
        <v>170</v>
      </c>
      <c r="AI22" s="463"/>
      <c r="AJ22" s="463"/>
      <c r="AK22" s="463"/>
      <c r="AL22" s="453"/>
      <c r="AM22" s="627" t="s">
        <v>171</v>
      </c>
      <c r="AN22" s="628"/>
      <c r="AO22" s="628"/>
      <c r="AP22" s="628"/>
      <c r="AQ22" s="628"/>
      <c r="AR22" s="629"/>
      <c r="AS22" s="621" t="s">
        <v>168</v>
      </c>
      <c r="AT22" s="622"/>
      <c r="AU22" s="622"/>
      <c r="AV22" s="622"/>
      <c r="AW22" s="622"/>
      <c r="AX22" s="633"/>
      <c r="AY22" s="406" t="s">
        <v>172</v>
      </c>
      <c r="AZ22" s="407"/>
      <c r="BA22" s="407"/>
      <c r="BB22" s="407"/>
      <c r="BC22" s="407"/>
      <c r="BD22" s="407"/>
      <c r="BE22" s="407"/>
      <c r="BF22" s="407"/>
      <c r="BG22" s="407"/>
      <c r="BH22" s="407"/>
      <c r="BI22" s="407"/>
      <c r="BJ22" s="407"/>
      <c r="BK22" s="407"/>
      <c r="BL22" s="407"/>
      <c r="BM22" s="408"/>
      <c r="BN22" s="409">
        <v>28981091</v>
      </c>
      <c r="BO22" s="410"/>
      <c r="BP22" s="410"/>
      <c r="BQ22" s="410"/>
      <c r="BR22" s="410"/>
      <c r="BS22" s="410"/>
      <c r="BT22" s="410"/>
      <c r="BU22" s="411"/>
      <c r="BV22" s="409">
        <v>27888635</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173</v>
      </c>
      <c r="AZ23" s="481"/>
      <c r="BA23" s="481"/>
      <c r="BB23" s="481"/>
      <c r="BC23" s="481"/>
      <c r="BD23" s="481"/>
      <c r="BE23" s="481"/>
      <c r="BF23" s="481"/>
      <c r="BG23" s="481"/>
      <c r="BH23" s="481"/>
      <c r="BI23" s="481"/>
      <c r="BJ23" s="481"/>
      <c r="BK23" s="481"/>
      <c r="BL23" s="481"/>
      <c r="BM23" s="482"/>
      <c r="BN23" s="446">
        <v>24865858</v>
      </c>
      <c r="BO23" s="447"/>
      <c r="BP23" s="447"/>
      <c r="BQ23" s="447"/>
      <c r="BR23" s="447"/>
      <c r="BS23" s="447"/>
      <c r="BT23" s="447"/>
      <c r="BU23" s="448"/>
      <c r="BV23" s="446">
        <v>24019044</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c r="A24" s="178"/>
      <c r="B24" s="617"/>
      <c r="C24" s="593"/>
      <c r="D24" s="594"/>
      <c r="E24" s="496" t="s">
        <v>174</v>
      </c>
      <c r="F24" s="476"/>
      <c r="G24" s="476"/>
      <c r="H24" s="476"/>
      <c r="I24" s="476"/>
      <c r="J24" s="476"/>
      <c r="K24" s="477"/>
      <c r="L24" s="497">
        <v>1</v>
      </c>
      <c r="M24" s="498"/>
      <c r="N24" s="498"/>
      <c r="O24" s="498"/>
      <c r="P24" s="540"/>
      <c r="Q24" s="497">
        <v>8980</v>
      </c>
      <c r="R24" s="498"/>
      <c r="S24" s="498"/>
      <c r="T24" s="498"/>
      <c r="U24" s="498"/>
      <c r="V24" s="540"/>
      <c r="W24" s="592"/>
      <c r="X24" s="593"/>
      <c r="Y24" s="594"/>
      <c r="Z24" s="496" t="s">
        <v>175</v>
      </c>
      <c r="AA24" s="476"/>
      <c r="AB24" s="476"/>
      <c r="AC24" s="476"/>
      <c r="AD24" s="476"/>
      <c r="AE24" s="476"/>
      <c r="AF24" s="476"/>
      <c r="AG24" s="477"/>
      <c r="AH24" s="497">
        <v>470</v>
      </c>
      <c r="AI24" s="498"/>
      <c r="AJ24" s="498"/>
      <c r="AK24" s="498"/>
      <c r="AL24" s="540"/>
      <c r="AM24" s="497">
        <v>1512460</v>
      </c>
      <c r="AN24" s="498"/>
      <c r="AO24" s="498"/>
      <c r="AP24" s="498"/>
      <c r="AQ24" s="498"/>
      <c r="AR24" s="540"/>
      <c r="AS24" s="497">
        <v>3218</v>
      </c>
      <c r="AT24" s="498"/>
      <c r="AU24" s="498"/>
      <c r="AV24" s="498"/>
      <c r="AW24" s="498"/>
      <c r="AX24" s="499"/>
      <c r="AY24" s="562" t="s">
        <v>176</v>
      </c>
      <c r="AZ24" s="563"/>
      <c r="BA24" s="563"/>
      <c r="BB24" s="563"/>
      <c r="BC24" s="563"/>
      <c r="BD24" s="563"/>
      <c r="BE24" s="563"/>
      <c r="BF24" s="563"/>
      <c r="BG24" s="563"/>
      <c r="BH24" s="563"/>
      <c r="BI24" s="563"/>
      <c r="BJ24" s="563"/>
      <c r="BK24" s="563"/>
      <c r="BL24" s="563"/>
      <c r="BM24" s="564"/>
      <c r="BN24" s="446">
        <v>14302836</v>
      </c>
      <c r="BO24" s="447"/>
      <c r="BP24" s="447"/>
      <c r="BQ24" s="447"/>
      <c r="BR24" s="447"/>
      <c r="BS24" s="447"/>
      <c r="BT24" s="447"/>
      <c r="BU24" s="448"/>
      <c r="BV24" s="446">
        <v>13268585</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c r="A25" s="178"/>
      <c r="B25" s="617"/>
      <c r="C25" s="593"/>
      <c r="D25" s="594"/>
      <c r="E25" s="496" t="s">
        <v>177</v>
      </c>
      <c r="F25" s="476"/>
      <c r="G25" s="476"/>
      <c r="H25" s="476"/>
      <c r="I25" s="476"/>
      <c r="J25" s="476"/>
      <c r="K25" s="477"/>
      <c r="L25" s="497">
        <v>1</v>
      </c>
      <c r="M25" s="498"/>
      <c r="N25" s="498"/>
      <c r="O25" s="498"/>
      <c r="P25" s="540"/>
      <c r="Q25" s="497">
        <v>7190</v>
      </c>
      <c r="R25" s="498"/>
      <c r="S25" s="498"/>
      <c r="T25" s="498"/>
      <c r="U25" s="498"/>
      <c r="V25" s="540"/>
      <c r="W25" s="592"/>
      <c r="X25" s="593"/>
      <c r="Y25" s="594"/>
      <c r="Z25" s="496" t="s">
        <v>178</v>
      </c>
      <c r="AA25" s="476"/>
      <c r="AB25" s="476"/>
      <c r="AC25" s="476"/>
      <c r="AD25" s="476"/>
      <c r="AE25" s="476"/>
      <c r="AF25" s="476"/>
      <c r="AG25" s="477"/>
      <c r="AH25" s="497">
        <v>98</v>
      </c>
      <c r="AI25" s="498"/>
      <c r="AJ25" s="498"/>
      <c r="AK25" s="498"/>
      <c r="AL25" s="540"/>
      <c r="AM25" s="497">
        <v>303702</v>
      </c>
      <c r="AN25" s="498"/>
      <c r="AO25" s="498"/>
      <c r="AP25" s="498"/>
      <c r="AQ25" s="498"/>
      <c r="AR25" s="540"/>
      <c r="AS25" s="497">
        <v>3099</v>
      </c>
      <c r="AT25" s="498"/>
      <c r="AU25" s="498"/>
      <c r="AV25" s="498"/>
      <c r="AW25" s="498"/>
      <c r="AX25" s="499"/>
      <c r="AY25" s="406" t="s">
        <v>179</v>
      </c>
      <c r="AZ25" s="407"/>
      <c r="BA25" s="407"/>
      <c r="BB25" s="407"/>
      <c r="BC25" s="407"/>
      <c r="BD25" s="407"/>
      <c r="BE25" s="407"/>
      <c r="BF25" s="407"/>
      <c r="BG25" s="407"/>
      <c r="BH25" s="407"/>
      <c r="BI25" s="407"/>
      <c r="BJ25" s="407"/>
      <c r="BK25" s="407"/>
      <c r="BL25" s="407"/>
      <c r="BM25" s="408"/>
      <c r="BN25" s="409">
        <v>2263602</v>
      </c>
      <c r="BO25" s="410"/>
      <c r="BP25" s="410"/>
      <c r="BQ25" s="410"/>
      <c r="BR25" s="410"/>
      <c r="BS25" s="410"/>
      <c r="BT25" s="410"/>
      <c r="BU25" s="411"/>
      <c r="BV25" s="409">
        <v>1907418</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c r="A26" s="178"/>
      <c r="B26" s="617"/>
      <c r="C26" s="593"/>
      <c r="D26" s="594"/>
      <c r="E26" s="496" t="s">
        <v>180</v>
      </c>
      <c r="F26" s="476"/>
      <c r="G26" s="476"/>
      <c r="H26" s="476"/>
      <c r="I26" s="476"/>
      <c r="J26" s="476"/>
      <c r="K26" s="477"/>
      <c r="L26" s="497">
        <v>1</v>
      </c>
      <c r="M26" s="498"/>
      <c r="N26" s="498"/>
      <c r="O26" s="498"/>
      <c r="P26" s="540"/>
      <c r="Q26" s="497">
        <v>6760</v>
      </c>
      <c r="R26" s="498"/>
      <c r="S26" s="498"/>
      <c r="T26" s="498"/>
      <c r="U26" s="498"/>
      <c r="V26" s="540"/>
      <c r="W26" s="592"/>
      <c r="X26" s="593"/>
      <c r="Y26" s="594"/>
      <c r="Z26" s="496" t="s">
        <v>181</v>
      </c>
      <c r="AA26" s="598"/>
      <c r="AB26" s="598"/>
      <c r="AC26" s="598"/>
      <c r="AD26" s="598"/>
      <c r="AE26" s="598"/>
      <c r="AF26" s="598"/>
      <c r="AG26" s="599"/>
      <c r="AH26" s="497">
        <v>4</v>
      </c>
      <c r="AI26" s="498"/>
      <c r="AJ26" s="498"/>
      <c r="AK26" s="498"/>
      <c r="AL26" s="540"/>
      <c r="AM26" s="497">
        <v>11796</v>
      </c>
      <c r="AN26" s="498"/>
      <c r="AO26" s="498"/>
      <c r="AP26" s="498"/>
      <c r="AQ26" s="498"/>
      <c r="AR26" s="540"/>
      <c r="AS26" s="497">
        <v>2949</v>
      </c>
      <c r="AT26" s="498"/>
      <c r="AU26" s="498"/>
      <c r="AV26" s="498"/>
      <c r="AW26" s="498"/>
      <c r="AX26" s="499"/>
      <c r="AY26" s="449" t="s">
        <v>182</v>
      </c>
      <c r="AZ26" s="450"/>
      <c r="BA26" s="450"/>
      <c r="BB26" s="450"/>
      <c r="BC26" s="450"/>
      <c r="BD26" s="450"/>
      <c r="BE26" s="450"/>
      <c r="BF26" s="450"/>
      <c r="BG26" s="450"/>
      <c r="BH26" s="450"/>
      <c r="BI26" s="450"/>
      <c r="BJ26" s="450"/>
      <c r="BK26" s="450"/>
      <c r="BL26" s="450"/>
      <c r="BM26" s="451"/>
      <c r="BN26" s="446" t="s">
        <v>183</v>
      </c>
      <c r="BO26" s="447"/>
      <c r="BP26" s="447"/>
      <c r="BQ26" s="447"/>
      <c r="BR26" s="447"/>
      <c r="BS26" s="447"/>
      <c r="BT26" s="447"/>
      <c r="BU26" s="448"/>
      <c r="BV26" s="446" t="s">
        <v>129</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c r="A27" s="178"/>
      <c r="B27" s="617"/>
      <c r="C27" s="593"/>
      <c r="D27" s="594"/>
      <c r="E27" s="496" t="s">
        <v>184</v>
      </c>
      <c r="F27" s="476"/>
      <c r="G27" s="476"/>
      <c r="H27" s="476"/>
      <c r="I27" s="476"/>
      <c r="J27" s="476"/>
      <c r="K27" s="477"/>
      <c r="L27" s="497">
        <v>1</v>
      </c>
      <c r="M27" s="498"/>
      <c r="N27" s="498"/>
      <c r="O27" s="498"/>
      <c r="P27" s="540"/>
      <c r="Q27" s="497">
        <v>5370</v>
      </c>
      <c r="R27" s="498"/>
      <c r="S27" s="498"/>
      <c r="T27" s="498"/>
      <c r="U27" s="498"/>
      <c r="V27" s="540"/>
      <c r="W27" s="592"/>
      <c r="X27" s="593"/>
      <c r="Y27" s="594"/>
      <c r="Z27" s="496" t="s">
        <v>185</v>
      </c>
      <c r="AA27" s="476"/>
      <c r="AB27" s="476"/>
      <c r="AC27" s="476"/>
      <c r="AD27" s="476"/>
      <c r="AE27" s="476"/>
      <c r="AF27" s="476"/>
      <c r="AG27" s="477"/>
      <c r="AH27" s="497">
        <v>2</v>
      </c>
      <c r="AI27" s="498"/>
      <c r="AJ27" s="498"/>
      <c r="AK27" s="498"/>
      <c r="AL27" s="540"/>
      <c r="AM27" s="497" t="s">
        <v>186</v>
      </c>
      <c r="AN27" s="498"/>
      <c r="AO27" s="498"/>
      <c r="AP27" s="498"/>
      <c r="AQ27" s="498"/>
      <c r="AR27" s="540"/>
      <c r="AS27" s="497" t="s">
        <v>187</v>
      </c>
      <c r="AT27" s="498"/>
      <c r="AU27" s="498"/>
      <c r="AV27" s="498"/>
      <c r="AW27" s="498"/>
      <c r="AX27" s="499"/>
      <c r="AY27" s="541" t="s">
        <v>188</v>
      </c>
      <c r="AZ27" s="542"/>
      <c r="BA27" s="542"/>
      <c r="BB27" s="542"/>
      <c r="BC27" s="542"/>
      <c r="BD27" s="542"/>
      <c r="BE27" s="542"/>
      <c r="BF27" s="542"/>
      <c r="BG27" s="542"/>
      <c r="BH27" s="542"/>
      <c r="BI27" s="542"/>
      <c r="BJ27" s="542"/>
      <c r="BK27" s="542"/>
      <c r="BL27" s="542"/>
      <c r="BM27" s="543"/>
      <c r="BN27" s="565" t="s">
        <v>183</v>
      </c>
      <c r="BO27" s="566"/>
      <c r="BP27" s="566"/>
      <c r="BQ27" s="566"/>
      <c r="BR27" s="566"/>
      <c r="BS27" s="566"/>
      <c r="BT27" s="566"/>
      <c r="BU27" s="567"/>
      <c r="BV27" s="565" t="s">
        <v>148</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c r="A28" s="178"/>
      <c r="B28" s="617"/>
      <c r="C28" s="593"/>
      <c r="D28" s="594"/>
      <c r="E28" s="496" t="s">
        <v>189</v>
      </c>
      <c r="F28" s="476"/>
      <c r="G28" s="476"/>
      <c r="H28" s="476"/>
      <c r="I28" s="476"/>
      <c r="J28" s="476"/>
      <c r="K28" s="477"/>
      <c r="L28" s="497">
        <v>1</v>
      </c>
      <c r="M28" s="498"/>
      <c r="N28" s="498"/>
      <c r="O28" s="498"/>
      <c r="P28" s="540"/>
      <c r="Q28" s="497">
        <v>4830</v>
      </c>
      <c r="R28" s="498"/>
      <c r="S28" s="498"/>
      <c r="T28" s="498"/>
      <c r="U28" s="498"/>
      <c r="V28" s="540"/>
      <c r="W28" s="592"/>
      <c r="X28" s="593"/>
      <c r="Y28" s="594"/>
      <c r="Z28" s="496" t="s">
        <v>190</v>
      </c>
      <c r="AA28" s="476"/>
      <c r="AB28" s="476"/>
      <c r="AC28" s="476"/>
      <c r="AD28" s="476"/>
      <c r="AE28" s="476"/>
      <c r="AF28" s="476"/>
      <c r="AG28" s="477"/>
      <c r="AH28" s="497" t="s">
        <v>130</v>
      </c>
      <c r="AI28" s="498"/>
      <c r="AJ28" s="498"/>
      <c r="AK28" s="498"/>
      <c r="AL28" s="540"/>
      <c r="AM28" s="497" t="s">
        <v>139</v>
      </c>
      <c r="AN28" s="498"/>
      <c r="AO28" s="498"/>
      <c r="AP28" s="498"/>
      <c r="AQ28" s="498"/>
      <c r="AR28" s="540"/>
      <c r="AS28" s="497" t="s">
        <v>191</v>
      </c>
      <c r="AT28" s="498"/>
      <c r="AU28" s="498"/>
      <c r="AV28" s="498"/>
      <c r="AW28" s="498"/>
      <c r="AX28" s="499"/>
      <c r="AY28" s="600" t="s">
        <v>192</v>
      </c>
      <c r="AZ28" s="601"/>
      <c r="BA28" s="601"/>
      <c r="BB28" s="602"/>
      <c r="BC28" s="406" t="s">
        <v>48</v>
      </c>
      <c r="BD28" s="407"/>
      <c r="BE28" s="407"/>
      <c r="BF28" s="407"/>
      <c r="BG28" s="407"/>
      <c r="BH28" s="407"/>
      <c r="BI28" s="407"/>
      <c r="BJ28" s="407"/>
      <c r="BK28" s="407"/>
      <c r="BL28" s="407"/>
      <c r="BM28" s="408"/>
      <c r="BN28" s="409">
        <v>7532228</v>
      </c>
      <c r="BO28" s="410"/>
      <c r="BP28" s="410"/>
      <c r="BQ28" s="410"/>
      <c r="BR28" s="410"/>
      <c r="BS28" s="410"/>
      <c r="BT28" s="410"/>
      <c r="BU28" s="411"/>
      <c r="BV28" s="409">
        <v>5811586</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c r="A29" s="178"/>
      <c r="B29" s="617"/>
      <c r="C29" s="593"/>
      <c r="D29" s="594"/>
      <c r="E29" s="496" t="s">
        <v>193</v>
      </c>
      <c r="F29" s="476"/>
      <c r="G29" s="476"/>
      <c r="H29" s="476"/>
      <c r="I29" s="476"/>
      <c r="J29" s="476"/>
      <c r="K29" s="477"/>
      <c r="L29" s="497">
        <v>18</v>
      </c>
      <c r="M29" s="498"/>
      <c r="N29" s="498"/>
      <c r="O29" s="498"/>
      <c r="P29" s="540"/>
      <c r="Q29" s="497">
        <v>4520</v>
      </c>
      <c r="R29" s="498"/>
      <c r="S29" s="498"/>
      <c r="T29" s="498"/>
      <c r="U29" s="498"/>
      <c r="V29" s="540"/>
      <c r="W29" s="595"/>
      <c r="X29" s="596"/>
      <c r="Y29" s="597"/>
      <c r="Z29" s="496" t="s">
        <v>194</v>
      </c>
      <c r="AA29" s="476"/>
      <c r="AB29" s="476"/>
      <c r="AC29" s="476"/>
      <c r="AD29" s="476"/>
      <c r="AE29" s="476"/>
      <c r="AF29" s="476"/>
      <c r="AG29" s="477"/>
      <c r="AH29" s="497">
        <v>472</v>
      </c>
      <c r="AI29" s="498"/>
      <c r="AJ29" s="498"/>
      <c r="AK29" s="498"/>
      <c r="AL29" s="540"/>
      <c r="AM29" s="497">
        <v>1520148</v>
      </c>
      <c r="AN29" s="498"/>
      <c r="AO29" s="498"/>
      <c r="AP29" s="498"/>
      <c r="AQ29" s="498"/>
      <c r="AR29" s="540"/>
      <c r="AS29" s="497">
        <v>3221</v>
      </c>
      <c r="AT29" s="498"/>
      <c r="AU29" s="498"/>
      <c r="AV29" s="498"/>
      <c r="AW29" s="498"/>
      <c r="AX29" s="499"/>
      <c r="AY29" s="603"/>
      <c r="AZ29" s="604"/>
      <c r="BA29" s="604"/>
      <c r="BB29" s="605"/>
      <c r="BC29" s="480" t="s">
        <v>195</v>
      </c>
      <c r="BD29" s="481"/>
      <c r="BE29" s="481"/>
      <c r="BF29" s="481"/>
      <c r="BG29" s="481"/>
      <c r="BH29" s="481"/>
      <c r="BI29" s="481"/>
      <c r="BJ29" s="481"/>
      <c r="BK29" s="481"/>
      <c r="BL29" s="481"/>
      <c r="BM29" s="482"/>
      <c r="BN29" s="446">
        <v>701373</v>
      </c>
      <c r="BO29" s="447"/>
      <c r="BP29" s="447"/>
      <c r="BQ29" s="447"/>
      <c r="BR29" s="447"/>
      <c r="BS29" s="447"/>
      <c r="BT29" s="447"/>
      <c r="BU29" s="448"/>
      <c r="BV29" s="446">
        <v>316007</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196</v>
      </c>
      <c r="X30" s="614"/>
      <c r="Y30" s="614"/>
      <c r="Z30" s="614"/>
      <c r="AA30" s="614"/>
      <c r="AB30" s="614"/>
      <c r="AC30" s="614"/>
      <c r="AD30" s="614"/>
      <c r="AE30" s="614"/>
      <c r="AF30" s="614"/>
      <c r="AG30" s="615"/>
      <c r="AH30" s="573">
        <v>99.3</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5722772</v>
      </c>
      <c r="BO30" s="566"/>
      <c r="BP30" s="566"/>
      <c r="BQ30" s="566"/>
      <c r="BR30" s="566"/>
      <c r="BS30" s="566"/>
      <c r="BT30" s="566"/>
      <c r="BU30" s="567"/>
      <c r="BV30" s="565">
        <v>5431614</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09" t="s">
        <v>197</v>
      </c>
      <c r="D32" s="609"/>
      <c r="E32" s="609"/>
      <c r="F32" s="609"/>
      <c r="G32" s="609"/>
      <c r="H32" s="609"/>
      <c r="I32" s="609"/>
      <c r="J32" s="609"/>
      <c r="K32" s="609"/>
      <c r="L32" s="609"/>
      <c r="M32" s="609"/>
      <c r="N32" s="609"/>
      <c r="O32" s="609"/>
      <c r="P32" s="609"/>
      <c r="Q32" s="609"/>
      <c r="R32" s="609"/>
      <c r="S32" s="609"/>
      <c r="U32" s="450" t="s">
        <v>198</v>
      </c>
      <c r="V32" s="450"/>
      <c r="W32" s="450"/>
      <c r="X32" s="450"/>
      <c r="Y32" s="450"/>
      <c r="Z32" s="450"/>
      <c r="AA32" s="450"/>
      <c r="AB32" s="450"/>
      <c r="AC32" s="450"/>
      <c r="AD32" s="450"/>
      <c r="AE32" s="450"/>
      <c r="AF32" s="450"/>
      <c r="AG32" s="450"/>
      <c r="AH32" s="450"/>
      <c r="AI32" s="450"/>
      <c r="AJ32" s="450"/>
      <c r="AK32" s="450"/>
      <c r="AM32" s="450" t="s">
        <v>199</v>
      </c>
      <c r="AN32" s="450"/>
      <c r="AO32" s="450"/>
      <c r="AP32" s="450"/>
      <c r="AQ32" s="450"/>
      <c r="AR32" s="450"/>
      <c r="AS32" s="450"/>
      <c r="AT32" s="450"/>
      <c r="AU32" s="450"/>
      <c r="AV32" s="450"/>
      <c r="AW32" s="450"/>
      <c r="AX32" s="450"/>
      <c r="AY32" s="450"/>
      <c r="AZ32" s="450"/>
      <c r="BA32" s="450"/>
      <c r="BB32" s="450"/>
      <c r="BC32" s="450"/>
      <c r="BE32" s="450" t="s">
        <v>200</v>
      </c>
      <c r="BF32" s="450"/>
      <c r="BG32" s="450"/>
      <c r="BH32" s="450"/>
      <c r="BI32" s="450"/>
      <c r="BJ32" s="450"/>
      <c r="BK32" s="450"/>
      <c r="BL32" s="450"/>
      <c r="BM32" s="450"/>
      <c r="BN32" s="450"/>
      <c r="BO32" s="450"/>
      <c r="BP32" s="450"/>
      <c r="BQ32" s="450"/>
      <c r="BR32" s="450"/>
      <c r="BS32" s="450"/>
      <c r="BT32" s="450"/>
      <c r="BU32" s="450"/>
      <c r="BW32" s="450" t="s">
        <v>201</v>
      </c>
      <c r="BX32" s="450"/>
      <c r="BY32" s="450"/>
      <c r="BZ32" s="450"/>
      <c r="CA32" s="450"/>
      <c r="CB32" s="450"/>
      <c r="CC32" s="450"/>
      <c r="CD32" s="450"/>
      <c r="CE32" s="450"/>
      <c r="CF32" s="450"/>
      <c r="CG32" s="450"/>
      <c r="CH32" s="450"/>
      <c r="CI32" s="450"/>
      <c r="CJ32" s="450"/>
      <c r="CK32" s="450"/>
      <c r="CL32" s="450"/>
      <c r="CM32" s="450"/>
      <c r="CO32" s="450" t="s">
        <v>202</v>
      </c>
      <c r="CP32" s="450"/>
      <c r="CQ32" s="450"/>
      <c r="CR32" s="450"/>
      <c r="CS32" s="450"/>
      <c r="CT32" s="450"/>
      <c r="CU32" s="450"/>
      <c r="CV32" s="450"/>
      <c r="CW32" s="450"/>
      <c r="CX32" s="450"/>
      <c r="CY32" s="450"/>
      <c r="CZ32" s="450"/>
      <c r="DA32" s="450"/>
      <c r="DB32" s="450"/>
      <c r="DC32" s="450"/>
      <c r="DD32" s="450"/>
      <c r="DE32" s="450"/>
      <c r="DI32" s="201"/>
    </row>
    <row r="33" spans="1:113" ht="13.5" customHeight="1">
      <c r="A33" s="178"/>
      <c r="B33" s="202"/>
      <c r="C33" s="470" t="s">
        <v>203</v>
      </c>
      <c r="D33" s="470"/>
      <c r="E33" s="435" t="s">
        <v>204</v>
      </c>
      <c r="F33" s="435"/>
      <c r="G33" s="435"/>
      <c r="H33" s="435"/>
      <c r="I33" s="435"/>
      <c r="J33" s="435"/>
      <c r="K33" s="435"/>
      <c r="L33" s="435"/>
      <c r="M33" s="435"/>
      <c r="N33" s="435"/>
      <c r="O33" s="435"/>
      <c r="P33" s="435"/>
      <c r="Q33" s="435"/>
      <c r="R33" s="435"/>
      <c r="S33" s="435"/>
      <c r="T33" s="203"/>
      <c r="U33" s="470" t="s">
        <v>205</v>
      </c>
      <c r="V33" s="470"/>
      <c r="W33" s="435" t="s">
        <v>204</v>
      </c>
      <c r="X33" s="435"/>
      <c r="Y33" s="435"/>
      <c r="Z33" s="435"/>
      <c r="AA33" s="435"/>
      <c r="AB33" s="435"/>
      <c r="AC33" s="435"/>
      <c r="AD33" s="435"/>
      <c r="AE33" s="435"/>
      <c r="AF33" s="435"/>
      <c r="AG33" s="435"/>
      <c r="AH33" s="435"/>
      <c r="AI33" s="435"/>
      <c r="AJ33" s="435"/>
      <c r="AK33" s="435"/>
      <c r="AL33" s="203"/>
      <c r="AM33" s="470" t="s">
        <v>206</v>
      </c>
      <c r="AN33" s="470"/>
      <c r="AO33" s="435" t="s">
        <v>207</v>
      </c>
      <c r="AP33" s="435"/>
      <c r="AQ33" s="435"/>
      <c r="AR33" s="435"/>
      <c r="AS33" s="435"/>
      <c r="AT33" s="435"/>
      <c r="AU33" s="435"/>
      <c r="AV33" s="435"/>
      <c r="AW33" s="435"/>
      <c r="AX33" s="435"/>
      <c r="AY33" s="435"/>
      <c r="AZ33" s="435"/>
      <c r="BA33" s="435"/>
      <c r="BB33" s="435"/>
      <c r="BC33" s="435"/>
      <c r="BD33" s="204"/>
      <c r="BE33" s="435" t="s">
        <v>208</v>
      </c>
      <c r="BF33" s="435"/>
      <c r="BG33" s="435" t="s">
        <v>209</v>
      </c>
      <c r="BH33" s="435"/>
      <c r="BI33" s="435"/>
      <c r="BJ33" s="435"/>
      <c r="BK33" s="435"/>
      <c r="BL33" s="435"/>
      <c r="BM33" s="435"/>
      <c r="BN33" s="435"/>
      <c r="BO33" s="435"/>
      <c r="BP33" s="435"/>
      <c r="BQ33" s="435"/>
      <c r="BR33" s="435"/>
      <c r="BS33" s="435"/>
      <c r="BT33" s="435"/>
      <c r="BU33" s="435"/>
      <c r="BV33" s="204"/>
      <c r="BW33" s="470" t="s">
        <v>208</v>
      </c>
      <c r="BX33" s="470"/>
      <c r="BY33" s="435" t="s">
        <v>210</v>
      </c>
      <c r="BZ33" s="435"/>
      <c r="CA33" s="435"/>
      <c r="CB33" s="435"/>
      <c r="CC33" s="435"/>
      <c r="CD33" s="435"/>
      <c r="CE33" s="435"/>
      <c r="CF33" s="435"/>
      <c r="CG33" s="435"/>
      <c r="CH33" s="435"/>
      <c r="CI33" s="435"/>
      <c r="CJ33" s="435"/>
      <c r="CK33" s="435"/>
      <c r="CL33" s="435"/>
      <c r="CM33" s="435"/>
      <c r="CN33" s="203"/>
      <c r="CO33" s="470" t="s">
        <v>203</v>
      </c>
      <c r="CP33" s="470"/>
      <c r="CQ33" s="435" t="s">
        <v>211</v>
      </c>
      <c r="CR33" s="435"/>
      <c r="CS33" s="435"/>
      <c r="CT33" s="435"/>
      <c r="CU33" s="435"/>
      <c r="CV33" s="435"/>
      <c r="CW33" s="435"/>
      <c r="CX33" s="435"/>
      <c r="CY33" s="435"/>
      <c r="CZ33" s="435"/>
      <c r="DA33" s="435"/>
      <c r="DB33" s="435"/>
      <c r="DC33" s="435"/>
      <c r="DD33" s="435"/>
      <c r="DE33" s="435"/>
      <c r="DF33" s="203"/>
      <c r="DG33" s="635" t="s">
        <v>212</v>
      </c>
      <c r="DH33" s="635"/>
      <c r="DI33" s="205"/>
    </row>
    <row r="34" spans="1:113" ht="32.25" customHeight="1">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3</v>
      </c>
      <c r="V34" s="636"/>
      <c r="W34" s="637" t="str">
        <f>IF('各会計、関係団体の財政状況及び健全化判断比率'!B28="","",'各会計、関係団体の財政状況及び健全化判断比率'!B28)</f>
        <v>国民健康保険事業特別会計</v>
      </c>
      <c r="X34" s="637"/>
      <c r="Y34" s="637"/>
      <c r="Z34" s="637"/>
      <c r="AA34" s="637"/>
      <c r="AB34" s="637"/>
      <c r="AC34" s="637"/>
      <c r="AD34" s="637"/>
      <c r="AE34" s="637"/>
      <c r="AF34" s="637"/>
      <c r="AG34" s="637"/>
      <c r="AH34" s="637"/>
      <c r="AI34" s="637"/>
      <c r="AJ34" s="637"/>
      <c r="AK34" s="637"/>
      <c r="AL34" s="178"/>
      <c r="AM34" s="636">
        <f>IF(AO34="","",MAX(C34:D43,U34:V43)+1)</f>
        <v>6</v>
      </c>
      <c r="AN34" s="636"/>
      <c r="AO34" s="637" t="str">
        <f>IF('各会計、関係団体の財政状況及び健全化判断比率'!B31="","",'各会計、関係団体の財政状況及び健全化判断比率'!B31)</f>
        <v>水道事業会計</v>
      </c>
      <c r="AP34" s="637"/>
      <c r="AQ34" s="637"/>
      <c r="AR34" s="637"/>
      <c r="AS34" s="637"/>
      <c r="AT34" s="637"/>
      <c r="AU34" s="637"/>
      <c r="AV34" s="637"/>
      <c r="AW34" s="637"/>
      <c r="AX34" s="637"/>
      <c r="AY34" s="637"/>
      <c r="AZ34" s="637"/>
      <c r="BA34" s="637"/>
      <c r="BB34" s="637"/>
      <c r="BC34" s="637"/>
      <c r="BD34" s="178"/>
      <c r="BE34" s="636">
        <f>IF(BG34="","",MAX(C34:D43,U34:V43,AM34:AN43)+1)</f>
        <v>8</v>
      </c>
      <c r="BF34" s="636"/>
      <c r="BG34" s="637" t="str">
        <f>IF('各会計、関係団体の財政状況及び健全化判断比率'!B33="","",'各会計、関係団体の財政状況及び健全化判断比率'!B33)</f>
        <v>渡船事業特別会計</v>
      </c>
      <c r="BH34" s="637"/>
      <c r="BI34" s="637"/>
      <c r="BJ34" s="637"/>
      <c r="BK34" s="637"/>
      <c r="BL34" s="637"/>
      <c r="BM34" s="637"/>
      <c r="BN34" s="637"/>
      <c r="BO34" s="637"/>
      <c r="BP34" s="637"/>
      <c r="BQ34" s="637"/>
      <c r="BR34" s="637"/>
      <c r="BS34" s="637"/>
      <c r="BT34" s="637"/>
      <c r="BU34" s="637"/>
      <c r="BV34" s="178"/>
      <c r="BW34" s="636">
        <f>IF(BY34="","",MAX(C34:D43,U34:V43,AM34:AN43,BE34:BF43)+1)</f>
        <v>9</v>
      </c>
      <c r="BX34" s="636"/>
      <c r="BY34" s="637" t="str">
        <f>IF('各会計、関係団体の財政状況及び健全化判断比率'!B68="","",'各会計、関係団体の財政状況及び健全化判断比率'!B68)</f>
        <v>福岡県市町村消防団員等公務災害補償組合</v>
      </c>
      <c r="BZ34" s="637"/>
      <c r="CA34" s="637"/>
      <c r="CB34" s="637"/>
      <c r="CC34" s="637"/>
      <c r="CD34" s="637"/>
      <c r="CE34" s="637"/>
      <c r="CF34" s="637"/>
      <c r="CG34" s="637"/>
      <c r="CH34" s="637"/>
      <c r="CI34" s="637"/>
      <c r="CJ34" s="637"/>
      <c r="CK34" s="637"/>
      <c r="CL34" s="637"/>
      <c r="CM34" s="637"/>
      <c r="CN34" s="178"/>
      <c r="CO34" s="636">
        <f>IF(CQ34="","",MAX(C34:D43,U34:V43,AM34:AN43,BE34:BF43,BW34:BX43)+1)</f>
        <v>19</v>
      </c>
      <c r="CP34" s="636"/>
      <c r="CQ34" s="637" t="str">
        <f>IF('各会計、関係団体の財政状況及び健全化判断比率'!BS7="","",'各会計、関係団体の財政状況及び健全化判断比率'!BS7)</f>
        <v>志摩海洋センター</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c r="A35" s="178"/>
      <c r="B35" s="202"/>
      <c r="C35" s="636">
        <f>IF(E35="","",C34+1)</f>
        <v>2</v>
      </c>
      <c r="D35" s="636"/>
      <c r="E35" s="637" t="str">
        <f>IF('各会計、関係団体の財政状況及び健全化判断比率'!B8="","",'各会計、関係団体の財政状況及び健全化判断比率'!B8)</f>
        <v>住宅新築資金等貸付事業特別会計</v>
      </c>
      <c r="F35" s="637"/>
      <c r="G35" s="637"/>
      <c r="H35" s="637"/>
      <c r="I35" s="637"/>
      <c r="J35" s="637"/>
      <c r="K35" s="637"/>
      <c r="L35" s="637"/>
      <c r="M35" s="637"/>
      <c r="N35" s="637"/>
      <c r="O35" s="637"/>
      <c r="P35" s="637"/>
      <c r="Q35" s="637"/>
      <c r="R35" s="637"/>
      <c r="S35" s="637"/>
      <c r="T35" s="178"/>
      <c r="U35" s="636">
        <f>IF(W35="","",U34+1)</f>
        <v>4</v>
      </c>
      <c r="V35" s="636"/>
      <c r="W35" s="637" t="str">
        <f>IF('各会計、関係団体の財政状況及び健全化判断比率'!B29="","",'各会計、関係団体の財政状況及び健全化判断比率'!B29)</f>
        <v>介護保険事業特別会計</v>
      </c>
      <c r="X35" s="637"/>
      <c r="Y35" s="637"/>
      <c r="Z35" s="637"/>
      <c r="AA35" s="637"/>
      <c r="AB35" s="637"/>
      <c r="AC35" s="637"/>
      <c r="AD35" s="637"/>
      <c r="AE35" s="637"/>
      <c r="AF35" s="637"/>
      <c r="AG35" s="637"/>
      <c r="AH35" s="637"/>
      <c r="AI35" s="637"/>
      <c r="AJ35" s="637"/>
      <c r="AK35" s="637"/>
      <c r="AL35" s="178"/>
      <c r="AM35" s="636">
        <f t="shared" ref="AM35:AM43" si="0">IF(AO35="","",AM34+1)</f>
        <v>7</v>
      </c>
      <c r="AN35" s="636"/>
      <c r="AO35" s="637" t="str">
        <f>IF('各会計、関係団体の財政状況及び健全化判断比率'!B32="","",'各会計、関係団体の財政状況及び健全化判断比率'!B32)</f>
        <v>下水道事業会計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10</v>
      </c>
      <c r="BX35" s="636"/>
      <c r="BY35" s="637" t="str">
        <f>IF('各会計、関係団体の財政状況及び健全化判断比率'!B69="","",'各会計、関係団体の財政状況及び健全化判断比率'!B69)</f>
        <v>福岡県市町村職員退職手当組合（一般会計）</v>
      </c>
      <c r="BZ35" s="637"/>
      <c r="CA35" s="637"/>
      <c r="CB35" s="637"/>
      <c r="CC35" s="637"/>
      <c r="CD35" s="637"/>
      <c r="CE35" s="637"/>
      <c r="CF35" s="637"/>
      <c r="CG35" s="637"/>
      <c r="CH35" s="637"/>
      <c r="CI35" s="637"/>
      <c r="CJ35" s="637"/>
      <c r="CK35" s="637"/>
      <c r="CL35" s="637"/>
      <c r="CM35" s="637"/>
      <c r="CN35" s="178"/>
      <c r="CO35" s="636">
        <f t="shared" ref="CO35:CO43" si="3">IF(CQ35="","",CO34+1)</f>
        <v>20</v>
      </c>
      <c r="CP35" s="636"/>
      <c r="CQ35" s="637" t="str">
        <f>IF('各会計、関係団体の財政状況及び健全化判断比率'!BS8="","",'各会計、関係団体の財政状況及び健全化判断比率'!BS8)</f>
        <v>糸島市土地開発公社</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5</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11</v>
      </c>
      <c r="BX36" s="636"/>
      <c r="BY36" s="637" t="str">
        <f>IF('各会計、関係団体の財政状況及び健全化判断比率'!B70="","",'各会計、関係団体の財政状況及び健全化判断比率'!B70)</f>
        <v>福岡県市町村職員退職手当組合（基金特別会計）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12</v>
      </c>
      <c r="BX37" s="636"/>
      <c r="BY37" s="637" t="str">
        <f>IF('各会計、関係団体の財政状況及び健全化判断比率'!B71="","",'各会計、関係団体の財政状況及び健全化判断比率'!B71)</f>
        <v>福岡地区水道企業団</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13</v>
      </c>
      <c r="BX38" s="636"/>
      <c r="BY38" s="637" t="str">
        <f>IF('各会計、関係団体の財政状況及び健全化判断比率'!B72="","",'各会計、関係団体の財政状況及び健全化判断比率'!B72)</f>
        <v>福岡県自治振興組合（一般会計）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14</v>
      </c>
      <c r="BX39" s="636"/>
      <c r="BY39" s="637" t="str">
        <f>IF('各会計、関係団体の財政状況及び健全化判断比率'!B73="","",'各会計、関係団体の財政状況及び健全化判断比率'!B73)</f>
        <v>福岡県自治振興組合（公文書館事業特別会計）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15</v>
      </c>
      <c r="BX40" s="636"/>
      <c r="BY40" s="637" t="str">
        <f>IF('各会計、関係団体の財政状況及び健全化判断比率'!B74="","",'各会計、関係団体の財政状況及び健全化判断比率'!B74)</f>
        <v>福岡都市圏広域行政事業組合（一般会計）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16</v>
      </c>
      <c r="BX41" s="636"/>
      <c r="BY41" s="637" t="str">
        <f>IF('各会計、関係団体の財政状況及び健全化判断比率'!B75="","",'各会計、関係団体の財政状況及び健全化判断比率'!B75)</f>
        <v>福岡都市圏広域行政事業組合（流域連携事業特別会計）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17</v>
      </c>
      <c r="BX42" s="636"/>
      <c r="BY42" s="637" t="str">
        <f>IF('各会計、関係団体の財政状況及び健全化判断比率'!B76="","",'各会計、関係団体の財政状況及び健全化判断比率'!B76)</f>
        <v>福岡都市圏広域行政事業組合（競艇事業特別会計）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18</v>
      </c>
      <c r="BX43" s="636"/>
      <c r="BY43" s="637" t="str">
        <f>IF('各会計、関係団体の財政状況及び健全化判断比率'!B77="","",'各会計、関係団体の財政状況及び健全化判断比率'!B77)</f>
        <v>福岡県後期高齢者医療広域連合（一般会計）</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213</v>
      </c>
      <c r="E46" s="639" t="s">
        <v>214</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c r="E47" s="639" t="s">
        <v>215</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c r="E48" s="639" t="s">
        <v>216</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c r="E49" s="640" t="s">
        <v>217</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c r="E50" s="639" t="s">
        <v>218</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c r="E51" s="639" t="s">
        <v>219</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c r="E52" s="639" t="s">
        <v>220</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c r="E53" s="177" t="s">
        <v>605</v>
      </c>
    </row>
    <row r="54" spans="5:113"/>
    <row r="55" spans="5:113"/>
    <row r="56" spans="5:113"/>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215" t="s">
        <v>553</v>
      </c>
      <c r="D34" s="1215"/>
      <c r="E34" s="1216"/>
      <c r="F34" s="32">
        <v>9.61</v>
      </c>
      <c r="G34" s="33">
        <v>10.06</v>
      </c>
      <c r="H34" s="33">
        <v>10.75</v>
      </c>
      <c r="I34" s="33">
        <v>10.73</v>
      </c>
      <c r="J34" s="34">
        <v>9.8000000000000007</v>
      </c>
      <c r="K34" s="22"/>
      <c r="L34" s="22"/>
      <c r="M34" s="22"/>
      <c r="N34" s="22"/>
      <c r="O34" s="22"/>
      <c r="P34" s="22"/>
    </row>
    <row r="35" spans="1:16" ht="39" customHeight="1">
      <c r="A35" s="22"/>
      <c r="B35" s="35"/>
      <c r="C35" s="1209" t="s">
        <v>554</v>
      </c>
      <c r="D35" s="1210"/>
      <c r="E35" s="1211"/>
      <c r="F35" s="36">
        <v>8.41</v>
      </c>
      <c r="G35" s="37">
        <v>8.66</v>
      </c>
      <c r="H35" s="37">
        <v>9.01</v>
      </c>
      <c r="I35" s="37">
        <v>8.98</v>
      </c>
      <c r="J35" s="38">
        <v>8.83</v>
      </c>
      <c r="K35" s="22"/>
      <c r="L35" s="22"/>
      <c r="M35" s="22"/>
      <c r="N35" s="22"/>
      <c r="O35" s="22"/>
      <c r="P35" s="22"/>
    </row>
    <row r="36" spans="1:16" ht="39" customHeight="1">
      <c r="A36" s="22"/>
      <c r="B36" s="35"/>
      <c r="C36" s="1209" t="s">
        <v>555</v>
      </c>
      <c r="D36" s="1210"/>
      <c r="E36" s="1211"/>
      <c r="F36" s="36">
        <v>7.05</v>
      </c>
      <c r="G36" s="37">
        <v>4.03</v>
      </c>
      <c r="H36" s="37">
        <v>3.91</v>
      </c>
      <c r="I36" s="37">
        <v>4.1399999999999997</v>
      </c>
      <c r="J36" s="38">
        <v>6.44</v>
      </c>
      <c r="K36" s="22"/>
      <c r="L36" s="22"/>
      <c r="M36" s="22"/>
      <c r="N36" s="22"/>
      <c r="O36" s="22"/>
      <c r="P36" s="22"/>
    </row>
    <row r="37" spans="1:16" ht="39" customHeight="1">
      <c r="A37" s="22"/>
      <c r="B37" s="35"/>
      <c r="C37" s="1209" t="s">
        <v>556</v>
      </c>
      <c r="D37" s="1210"/>
      <c r="E37" s="1211"/>
      <c r="F37" s="36">
        <v>2.11</v>
      </c>
      <c r="G37" s="37">
        <v>1.91</v>
      </c>
      <c r="H37" s="37">
        <v>2.64</v>
      </c>
      <c r="I37" s="37">
        <v>3.78</v>
      </c>
      <c r="J37" s="38">
        <v>2.73</v>
      </c>
      <c r="K37" s="22"/>
      <c r="L37" s="22"/>
      <c r="M37" s="22"/>
      <c r="N37" s="22"/>
      <c r="O37" s="22"/>
      <c r="P37" s="22"/>
    </row>
    <row r="38" spans="1:16" ht="39" customHeight="1">
      <c r="A38" s="22"/>
      <c r="B38" s="35"/>
      <c r="C38" s="1209" t="s">
        <v>557</v>
      </c>
      <c r="D38" s="1210"/>
      <c r="E38" s="1211"/>
      <c r="F38" s="36">
        <v>3.97</v>
      </c>
      <c r="G38" s="37">
        <v>3.46</v>
      </c>
      <c r="H38" s="37">
        <v>1.85</v>
      </c>
      <c r="I38" s="37">
        <v>0.84</v>
      </c>
      <c r="J38" s="38">
        <v>0.64</v>
      </c>
      <c r="K38" s="22"/>
      <c r="L38" s="22"/>
      <c r="M38" s="22"/>
      <c r="N38" s="22"/>
      <c r="O38" s="22"/>
      <c r="P38" s="22"/>
    </row>
    <row r="39" spans="1:16" ht="39" customHeight="1">
      <c r="A39" s="22"/>
      <c r="B39" s="35"/>
      <c r="C39" s="1209" t="s">
        <v>558</v>
      </c>
      <c r="D39" s="1210"/>
      <c r="E39" s="1211"/>
      <c r="F39" s="36">
        <v>0.17</v>
      </c>
      <c r="G39" s="37">
        <v>0.17</v>
      </c>
      <c r="H39" s="37">
        <v>0.17</v>
      </c>
      <c r="I39" s="37">
        <v>0.18</v>
      </c>
      <c r="J39" s="38">
        <v>0.16</v>
      </c>
      <c r="K39" s="22"/>
      <c r="L39" s="22"/>
      <c r="M39" s="22"/>
      <c r="N39" s="22"/>
      <c r="O39" s="22"/>
      <c r="P39" s="22"/>
    </row>
    <row r="40" spans="1:16" ht="39" customHeight="1">
      <c r="A40" s="22"/>
      <c r="B40" s="35"/>
      <c r="C40" s="1209" t="s">
        <v>559</v>
      </c>
      <c r="D40" s="1210"/>
      <c r="E40" s="1211"/>
      <c r="F40" s="36">
        <v>0.01</v>
      </c>
      <c r="G40" s="37">
        <v>0.01</v>
      </c>
      <c r="H40" s="37">
        <v>0.01</v>
      </c>
      <c r="I40" s="37">
        <v>7.0000000000000007E-2</v>
      </c>
      <c r="J40" s="38">
        <v>0.03</v>
      </c>
      <c r="K40" s="22"/>
      <c r="L40" s="22"/>
      <c r="M40" s="22"/>
      <c r="N40" s="22"/>
      <c r="O40" s="22"/>
      <c r="P40" s="22"/>
    </row>
    <row r="41" spans="1:16" ht="39" customHeight="1">
      <c r="A41" s="22"/>
      <c r="B41" s="35"/>
      <c r="C41" s="1209" t="s">
        <v>560</v>
      </c>
      <c r="D41" s="1210"/>
      <c r="E41" s="1211"/>
      <c r="F41" s="36">
        <v>0</v>
      </c>
      <c r="G41" s="37">
        <v>0</v>
      </c>
      <c r="H41" s="37">
        <v>0</v>
      </c>
      <c r="I41" s="37">
        <v>0</v>
      </c>
      <c r="J41" s="38">
        <v>0</v>
      </c>
      <c r="K41" s="22"/>
      <c r="L41" s="22"/>
      <c r="M41" s="22"/>
      <c r="N41" s="22"/>
      <c r="O41" s="22"/>
      <c r="P41" s="22"/>
    </row>
    <row r="42" spans="1:16" ht="39" customHeight="1">
      <c r="A42" s="22"/>
      <c r="B42" s="39"/>
      <c r="C42" s="1209" t="s">
        <v>561</v>
      </c>
      <c r="D42" s="1210"/>
      <c r="E42" s="1211"/>
      <c r="F42" s="36" t="s">
        <v>520</v>
      </c>
      <c r="G42" s="37" t="s">
        <v>520</v>
      </c>
      <c r="H42" s="37" t="s">
        <v>520</v>
      </c>
      <c r="I42" s="37" t="s">
        <v>520</v>
      </c>
      <c r="J42" s="38" t="s">
        <v>520</v>
      </c>
      <c r="K42" s="22"/>
      <c r="L42" s="22"/>
      <c r="M42" s="22"/>
      <c r="N42" s="22"/>
      <c r="O42" s="22"/>
      <c r="P42" s="22"/>
    </row>
    <row r="43" spans="1:16" ht="39" customHeight="1" thickBot="1">
      <c r="A43" s="22"/>
      <c r="B43" s="40"/>
      <c r="C43" s="1212" t="s">
        <v>562</v>
      </c>
      <c r="D43" s="1213"/>
      <c r="E43" s="1214"/>
      <c r="F43" s="41" t="s">
        <v>520</v>
      </c>
      <c r="G43" s="42" t="s">
        <v>520</v>
      </c>
      <c r="H43" s="42" t="s">
        <v>520</v>
      </c>
      <c r="I43" s="42" t="s">
        <v>520</v>
      </c>
      <c r="J43" s="43" t="s">
        <v>520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HEbp/zQb8ZJfpoV0dPR2cGiEs8mGc3/Jw/pE6+ioiLOWlRqECoeHF2Pqv3N7gfGAXGaoGce2XeFzRdd/2KeP4w==" saltValue="Ry4Xzwl4wpG8kjq3mW4n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217" t="s">
        <v>11</v>
      </c>
      <c r="C45" s="1218"/>
      <c r="D45" s="58"/>
      <c r="E45" s="1223" t="s">
        <v>12</v>
      </c>
      <c r="F45" s="1223"/>
      <c r="G45" s="1223"/>
      <c r="H45" s="1223"/>
      <c r="I45" s="1223"/>
      <c r="J45" s="1224"/>
      <c r="K45" s="59">
        <v>2816</v>
      </c>
      <c r="L45" s="60">
        <v>2950</v>
      </c>
      <c r="M45" s="60">
        <v>3113</v>
      </c>
      <c r="N45" s="60">
        <v>2985</v>
      </c>
      <c r="O45" s="61">
        <v>2982</v>
      </c>
      <c r="P45" s="48"/>
      <c r="Q45" s="48"/>
      <c r="R45" s="48"/>
      <c r="S45" s="48"/>
      <c r="T45" s="48"/>
      <c r="U45" s="48"/>
    </row>
    <row r="46" spans="1:21" ht="30.75" customHeight="1">
      <c r="A46" s="48"/>
      <c r="B46" s="1219"/>
      <c r="C46" s="1220"/>
      <c r="D46" s="62"/>
      <c r="E46" s="1225" t="s">
        <v>13</v>
      </c>
      <c r="F46" s="1225"/>
      <c r="G46" s="1225"/>
      <c r="H46" s="1225"/>
      <c r="I46" s="1225"/>
      <c r="J46" s="1226"/>
      <c r="K46" s="63" t="s">
        <v>520</v>
      </c>
      <c r="L46" s="64" t="s">
        <v>520</v>
      </c>
      <c r="M46" s="64" t="s">
        <v>520</v>
      </c>
      <c r="N46" s="64" t="s">
        <v>520</v>
      </c>
      <c r="O46" s="65" t="s">
        <v>520</v>
      </c>
      <c r="P46" s="48"/>
      <c r="Q46" s="48"/>
      <c r="R46" s="48"/>
      <c r="S46" s="48"/>
      <c r="T46" s="48"/>
      <c r="U46" s="48"/>
    </row>
    <row r="47" spans="1:21" ht="30.75" customHeight="1">
      <c r="A47" s="48"/>
      <c r="B47" s="1219"/>
      <c r="C47" s="1220"/>
      <c r="D47" s="62"/>
      <c r="E47" s="1225" t="s">
        <v>14</v>
      </c>
      <c r="F47" s="1225"/>
      <c r="G47" s="1225"/>
      <c r="H47" s="1225"/>
      <c r="I47" s="1225"/>
      <c r="J47" s="1226"/>
      <c r="K47" s="63" t="s">
        <v>520</v>
      </c>
      <c r="L47" s="64" t="s">
        <v>520</v>
      </c>
      <c r="M47" s="64" t="s">
        <v>520</v>
      </c>
      <c r="N47" s="64" t="s">
        <v>520</v>
      </c>
      <c r="O47" s="65" t="s">
        <v>520</v>
      </c>
      <c r="P47" s="48"/>
      <c r="Q47" s="48"/>
      <c r="R47" s="48"/>
      <c r="S47" s="48"/>
      <c r="T47" s="48"/>
      <c r="U47" s="48"/>
    </row>
    <row r="48" spans="1:21" ht="30.75" customHeight="1">
      <c r="A48" s="48"/>
      <c r="B48" s="1219"/>
      <c r="C48" s="1220"/>
      <c r="D48" s="62"/>
      <c r="E48" s="1225" t="s">
        <v>15</v>
      </c>
      <c r="F48" s="1225"/>
      <c r="G48" s="1225"/>
      <c r="H48" s="1225"/>
      <c r="I48" s="1225"/>
      <c r="J48" s="1226"/>
      <c r="K48" s="63">
        <v>876</v>
      </c>
      <c r="L48" s="64">
        <v>844</v>
      </c>
      <c r="M48" s="64">
        <v>826</v>
      </c>
      <c r="N48" s="64">
        <v>657</v>
      </c>
      <c r="O48" s="65">
        <v>624</v>
      </c>
      <c r="P48" s="48"/>
      <c r="Q48" s="48"/>
      <c r="R48" s="48"/>
      <c r="S48" s="48"/>
      <c r="T48" s="48"/>
      <c r="U48" s="48"/>
    </row>
    <row r="49" spans="1:21" ht="30.75" customHeight="1">
      <c r="A49" s="48"/>
      <c r="B49" s="1219"/>
      <c r="C49" s="1220"/>
      <c r="D49" s="62"/>
      <c r="E49" s="1225" t="s">
        <v>16</v>
      </c>
      <c r="F49" s="1225"/>
      <c r="G49" s="1225"/>
      <c r="H49" s="1225"/>
      <c r="I49" s="1225"/>
      <c r="J49" s="1226"/>
      <c r="K49" s="63">
        <v>2</v>
      </c>
      <c r="L49" s="64">
        <v>2</v>
      </c>
      <c r="M49" s="64">
        <v>1</v>
      </c>
      <c r="N49" s="64">
        <v>1</v>
      </c>
      <c r="O49" s="65">
        <v>1</v>
      </c>
      <c r="P49" s="48"/>
      <c r="Q49" s="48"/>
      <c r="R49" s="48"/>
      <c r="S49" s="48"/>
      <c r="T49" s="48"/>
      <c r="U49" s="48"/>
    </row>
    <row r="50" spans="1:21" ht="30.75" customHeight="1">
      <c r="A50" s="48"/>
      <c r="B50" s="1219"/>
      <c r="C50" s="1220"/>
      <c r="D50" s="62"/>
      <c r="E50" s="1225" t="s">
        <v>17</v>
      </c>
      <c r="F50" s="1225"/>
      <c r="G50" s="1225"/>
      <c r="H50" s="1225"/>
      <c r="I50" s="1225"/>
      <c r="J50" s="1226"/>
      <c r="K50" s="63">
        <v>38</v>
      </c>
      <c r="L50" s="64">
        <v>31</v>
      </c>
      <c r="M50" s="64">
        <v>21</v>
      </c>
      <c r="N50" s="64">
        <v>16</v>
      </c>
      <c r="O50" s="65">
        <v>11</v>
      </c>
      <c r="P50" s="48"/>
      <c r="Q50" s="48"/>
      <c r="R50" s="48"/>
      <c r="S50" s="48"/>
      <c r="T50" s="48"/>
      <c r="U50" s="48"/>
    </row>
    <row r="51" spans="1:21" ht="30.75" customHeight="1">
      <c r="A51" s="48"/>
      <c r="B51" s="1221"/>
      <c r="C51" s="1222"/>
      <c r="D51" s="66"/>
      <c r="E51" s="1225" t="s">
        <v>18</v>
      </c>
      <c r="F51" s="1225"/>
      <c r="G51" s="1225"/>
      <c r="H51" s="1225"/>
      <c r="I51" s="1225"/>
      <c r="J51" s="1226"/>
      <c r="K51" s="63" t="s">
        <v>520</v>
      </c>
      <c r="L51" s="64" t="s">
        <v>520</v>
      </c>
      <c r="M51" s="64" t="s">
        <v>520</v>
      </c>
      <c r="N51" s="64" t="s">
        <v>520</v>
      </c>
      <c r="O51" s="65" t="s">
        <v>520</v>
      </c>
      <c r="P51" s="48"/>
      <c r="Q51" s="48"/>
      <c r="R51" s="48"/>
      <c r="S51" s="48"/>
      <c r="T51" s="48"/>
      <c r="U51" s="48"/>
    </row>
    <row r="52" spans="1:21" ht="30.75" customHeight="1">
      <c r="A52" s="48"/>
      <c r="B52" s="1227" t="s">
        <v>19</v>
      </c>
      <c r="C52" s="1228"/>
      <c r="D52" s="66"/>
      <c r="E52" s="1225" t="s">
        <v>20</v>
      </c>
      <c r="F52" s="1225"/>
      <c r="G52" s="1225"/>
      <c r="H52" s="1225"/>
      <c r="I52" s="1225"/>
      <c r="J52" s="1226"/>
      <c r="K52" s="63">
        <v>2734</v>
      </c>
      <c r="L52" s="64">
        <v>2726</v>
      </c>
      <c r="M52" s="64">
        <v>2637</v>
      </c>
      <c r="N52" s="64">
        <v>2510</v>
      </c>
      <c r="O52" s="65">
        <v>2448</v>
      </c>
      <c r="P52" s="48"/>
      <c r="Q52" s="48"/>
      <c r="R52" s="48"/>
      <c r="S52" s="48"/>
      <c r="T52" s="48"/>
      <c r="U52" s="48"/>
    </row>
    <row r="53" spans="1:21" ht="30.75" customHeight="1" thickBot="1">
      <c r="A53" s="48"/>
      <c r="B53" s="1229" t="s">
        <v>21</v>
      </c>
      <c r="C53" s="1230"/>
      <c r="D53" s="67"/>
      <c r="E53" s="1231" t="s">
        <v>22</v>
      </c>
      <c r="F53" s="1231"/>
      <c r="G53" s="1231"/>
      <c r="H53" s="1231"/>
      <c r="I53" s="1231"/>
      <c r="J53" s="1232"/>
      <c r="K53" s="68">
        <v>998</v>
      </c>
      <c r="L53" s="69">
        <v>1101</v>
      </c>
      <c r="M53" s="69">
        <v>1324</v>
      </c>
      <c r="N53" s="69">
        <v>1149</v>
      </c>
      <c r="O53" s="70">
        <v>1170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563</v>
      </c>
      <c r="P55" s="48"/>
      <c r="Q55" s="48"/>
      <c r="R55" s="48"/>
      <c r="S55" s="48"/>
      <c r="T55" s="48"/>
      <c r="U55" s="48"/>
    </row>
    <row r="56" spans="1:21" ht="31.5" customHeight="1" thickBot="1">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c r="B57" s="1233" t="s">
        <v>25</v>
      </c>
      <c r="C57" s="1234"/>
      <c r="D57" s="1237" t="s">
        <v>26</v>
      </c>
      <c r="E57" s="1238"/>
      <c r="F57" s="1238"/>
      <c r="G57" s="1238"/>
      <c r="H57" s="1238"/>
      <c r="I57" s="1238"/>
      <c r="J57" s="1239"/>
      <c r="K57" s="83"/>
      <c r="L57" s="84"/>
      <c r="M57" s="84"/>
      <c r="N57" s="84"/>
      <c r="O57" s="85"/>
    </row>
    <row r="58" spans="1:21" ht="31.5" customHeight="1" thickBot="1">
      <c r="B58" s="1235"/>
      <c r="C58" s="1236"/>
      <c r="D58" s="1240" t="s">
        <v>27</v>
      </c>
      <c r="E58" s="1241"/>
      <c r="F58" s="1241"/>
      <c r="G58" s="1241"/>
      <c r="H58" s="1241"/>
      <c r="I58" s="1241"/>
      <c r="J58" s="1242"/>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tl3q8oA+OuIJCNTsX+hyI9q1TJ7mw/XuMrpmd02ELl7iBIoGl58rklAyo5av1Snc/sZn6WR2c/F1Dn8OoyJQg==" saltValue="wm5H+SsS8EeXxIVohmTU7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547</v>
      </c>
      <c r="J40" s="100" t="s">
        <v>548</v>
      </c>
      <c r="K40" s="100" t="s">
        <v>549</v>
      </c>
      <c r="L40" s="100" t="s">
        <v>550</v>
      </c>
      <c r="M40" s="101" t="s">
        <v>551</v>
      </c>
    </row>
    <row r="41" spans="2:13" ht="27.75" customHeight="1">
      <c r="B41" s="1243" t="s">
        <v>30</v>
      </c>
      <c r="C41" s="1244"/>
      <c r="D41" s="102"/>
      <c r="E41" s="1249" t="s">
        <v>31</v>
      </c>
      <c r="F41" s="1249"/>
      <c r="G41" s="1249"/>
      <c r="H41" s="1250"/>
      <c r="I41" s="351">
        <v>29801</v>
      </c>
      <c r="J41" s="352">
        <v>29744</v>
      </c>
      <c r="K41" s="352">
        <v>28152</v>
      </c>
      <c r="L41" s="352">
        <v>27889</v>
      </c>
      <c r="M41" s="353">
        <v>28981</v>
      </c>
    </row>
    <row r="42" spans="2:13" ht="27.75" customHeight="1">
      <c r="B42" s="1245"/>
      <c r="C42" s="1246"/>
      <c r="D42" s="103"/>
      <c r="E42" s="1251" t="s">
        <v>32</v>
      </c>
      <c r="F42" s="1251"/>
      <c r="G42" s="1251"/>
      <c r="H42" s="1252"/>
      <c r="I42" s="354">
        <v>113</v>
      </c>
      <c r="J42" s="355">
        <v>84</v>
      </c>
      <c r="K42" s="355">
        <v>64</v>
      </c>
      <c r="L42" s="355">
        <v>49</v>
      </c>
      <c r="M42" s="356">
        <v>39</v>
      </c>
    </row>
    <row r="43" spans="2:13" ht="27.75" customHeight="1">
      <c r="B43" s="1245"/>
      <c r="C43" s="1246"/>
      <c r="D43" s="103"/>
      <c r="E43" s="1251" t="s">
        <v>33</v>
      </c>
      <c r="F43" s="1251"/>
      <c r="G43" s="1251"/>
      <c r="H43" s="1252"/>
      <c r="I43" s="354">
        <v>9884</v>
      </c>
      <c r="J43" s="355">
        <v>9563</v>
      </c>
      <c r="K43" s="355">
        <v>9025</v>
      </c>
      <c r="L43" s="355">
        <v>7900</v>
      </c>
      <c r="M43" s="356">
        <v>6934</v>
      </c>
    </row>
    <row r="44" spans="2:13" ht="27.75" customHeight="1">
      <c r="B44" s="1245"/>
      <c r="C44" s="1246"/>
      <c r="D44" s="103"/>
      <c r="E44" s="1251" t="s">
        <v>34</v>
      </c>
      <c r="F44" s="1251"/>
      <c r="G44" s="1251"/>
      <c r="H44" s="1252"/>
      <c r="I44" s="354">
        <v>0</v>
      </c>
      <c r="J44" s="355" t="s">
        <v>520</v>
      </c>
      <c r="K44" s="355" t="s">
        <v>520</v>
      </c>
      <c r="L44" s="355" t="s">
        <v>520</v>
      </c>
      <c r="M44" s="356" t="s">
        <v>520</v>
      </c>
    </row>
    <row r="45" spans="2:13" ht="27.75" customHeight="1">
      <c r="B45" s="1245"/>
      <c r="C45" s="1246"/>
      <c r="D45" s="103"/>
      <c r="E45" s="1251" t="s">
        <v>35</v>
      </c>
      <c r="F45" s="1251"/>
      <c r="G45" s="1251"/>
      <c r="H45" s="1252"/>
      <c r="I45" s="354">
        <v>3687</v>
      </c>
      <c r="J45" s="355">
        <v>3613</v>
      </c>
      <c r="K45" s="355">
        <v>3320</v>
      </c>
      <c r="L45" s="355">
        <v>3177</v>
      </c>
      <c r="M45" s="356">
        <v>2985</v>
      </c>
    </row>
    <row r="46" spans="2:13" ht="27.75" customHeight="1">
      <c r="B46" s="1245"/>
      <c r="C46" s="1246"/>
      <c r="D46" s="104"/>
      <c r="E46" s="1251" t="s">
        <v>36</v>
      </c>
      <c r="F46" s="1251"/>
      <c r="G46" s="1251"/>
      <c r="H46" s="1252"/>
      <c r="I46" s="354" t="s">
        <v>520</v>
      </c>
      <c r="J46" s="355" t="s">
        <v>520</v>
      </c>
      <c r="K46" s="355" t="s">
        <v>520</v>
      </c>
      <c r="L46" s="355" t="s">
        <v>520</v>
      </c>
      <c r="M46" s="356" t="s">
        <v>520</v>
      </c>
    </row>
    <row r="47" spans="2:13" ht="27.75" customHeight="1">
      <c r="B47" s="1245"/>
      <c r="C47" s="1246"/>
      <c r="D47" s="105"/>
      <c r="E47" s="1253" t="s">
        <v>37</v>
      </c>
      <c r="F47" s="1254"/>
      <c r="G47" s="1254"/>
      <c r="H47" s="1255"/>
      <c r="I47" s="354" t="s">
        <v>520</v>
      </c>
      <c r="J47" s="355" t="s">
        <v>520</v>
      </c>
      <c r="K47" s="355" t="s">
        <v>520</v>
      </c>
      <c r="L47" s="355" t="s">
        <v>520</v>
      </c>
      <c r="M47" s="356" t="s">
        <v>520</v>
      </c>
    </row>
    <row r="48" spans="2:13" ht="27.75" customHeight="1">
      <c r="B48" s="1245"/>
      <c r="C48" s="1246"/>
      <c r="D48" s="103"/>
      <c r="E48" s="1251" t="s">
        <v>38</v>
      </c>
      <c r="F48" s="1251"/>
      <c r="G48" s="1251"/>
      <c r="H48" s="1252"/>
      <c r="I48" s="354" t="s">
        <v>520</v>
      </c>
      <c r="J48" s="355" t="s">
        <v>520</v>
      </c>
      <c r="K48" s="355" t="s">
        <v>520</v>
      </c>
      <c r="L48" s="355" t="s">
        <v>520</v>
      </c>
      <c r="M48" s="356" t="s">
        <v>520</v>
      </c>
    </row>
    <row r="49" spans="2:13" ht="27.75" customHeight="1">
      <c r="B49" s="1247"/>
      <c r="C49" s="1248"/>
      <c r="D49" s="103"/>
      <c r="E49" s="1251" t="s">
        <v>39</v>
      </c>
      <c r="F49" s="1251"/>
      <c r="G49" s="1251"/>
      <c r="H49" s="1252"/>
      <c r="I49" s="354" t="s">
        <v>520</v>
      </c>
      <c r="J49" s="355" t="s">
        <v>520</v>
      </c>
      <c r="K49" s="355" t="s">
        <v>520</v>
      </c>
      <c r="L49" s="355" t="s">
        <v>520</v>
      </c>
      <c r="M49" s="356" t="s">
        <v>520</v>
      </c>
    </row>
    <row r="50" spans="2:13" ht="27.75" customHeight="1">
      <c r="B50" s="1256" t="s">
        <v>40</v>
      </c>
      <c r="C50" s="1257"/>
      <c r="D50" s="106"/>
      <c r="E50" s="1251" t="s">
        <v>41</v>
      </c>
      <c r="F50" s="1251"/>
      <c r="G50" s="1251"/>
      <c r="H50" s="1252"/>
      <c r="I50" s="354">
        <v>10250</v>
      </c>
      <c r="J50" s="355">
        <v>11320</v>
      </c>
      <c r="K50" s="355">
        <v>12003</v>
      </c>
      <c r="L50" s="355">
        <v>13381</v>
      </c>
      <c r="M50" s="356">
        <v>16216</v>
      </c>
    </row>
    <row r="51" spans="2:13" ht="27.75" customHeight="1">
      <c r="B51" s="1245"/>
      <c r="C51" s="1246"/>
      <c r="D51" s="103"/>
      <c r="E51" s="1251" t="s">
        <v>42</v>
      </c>
      <c r="F51" s="1251"/>
      <c r="G51" s="1251"/>
      <c r="H51" s="1252"/>
      <c r="I51" s="354">
        <v>298</v>
      </c>
      <c r="J51" s="355">
        <v>219</v>
      </c>
      <c r="K51" s="355">
        <v>165</v>
      </c>
      <c r="L51" s="355">
        <v>137</v>
      </c>
      <c r="M51" s="356">
        <v>125</v>
      </c>
    </row>
    <row r="52" spans="2:13" ht="27.75" customHeight="1">
      <c r="B52" s="1247"/>
      <c r="C52" s="1248"/>
      <c r="D52" s="103"/>
      <c r="E52" s="1251" t="s">
        <v>43</v>
      </c>
      <c r="F52" s="1251"/>
      <c r="G52" s="1251"/>
      <c r="H52" s="1252"/>
      <c r="I52" s="354">
        <v>30547</v>
      </c>
      <c r="J52" s="355">
        <v>29727</v>
      </c>
      <c r="K52" s="355">
        <v>28879</v>
      </c>
      <c r="L52" s="355">
        <v>28360</v>
      </c>
      <c r="M52" s="356">
        <v>28652</v>
      </c>
    </row>
    <row r="53" spans="2:13" ht="27.75" customHeight="1" thickBot="1">
      <c r="B53" s="1258" t="s">
        <v>44</v>
      </c>
      <c r="C53" s="1259"/>
      <c r="D53" s="107"/>
      <c r="E53" s="1260" t="s">
        <v>45</v>
      </c>
      <c r="F53" s="1260"/>
      <c r="G53" s="1260"/>
      <c r="H53" s="1261"/>
      <c r="I53" s="357">
        <v>2391</v>
      </c>
      <c r="J53" s="358">
        <v>1738</v>
      </c>
      <c r="K53" s="358">
        <v>-485</v>
      </c>
      <c r="L53" s="358">
        <v>-2863</v>
      </c>
      <c r="M53" s="359">
        <v>-6054</v>
      </c>
    </row>
    <row r="54" spans="2:13" ht="27.75" customHeight="1">
      <c r="B54" s="108" t="s">
        <v>46</v>
      </c>
      <c r="C54" s="109"/>
      <c r="D54" s="109"/>
      <c r="E54" s="110"/>
      <c r="F54" s="110"/>
      <c r="G54" s="110"/>
      <c r="H54" s="110"/>
      <c r="I54" s="111"/>
      <c r="J54" s="111"/>
      <c r="K54" s="111"/>
      <c r="L54" s="111"/>
      <c r="M54" s="111"/>
    </row>
    <row r="55" spans="2:13"/>
  </sheetData>
  <sheetProtection algorithmName="SHA-512" hashValue="1G3ZFMlk0YKgImm52Cmpmh0TckZh2fkVVQoxyhQ8HfkN9U1579vDHypDw/85B40dzn+ZeKUvzvfIX9DCQT060w==" saltValue="8lmFQ1g+9GPn/zmxjGPP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549</v>
      </c>
      <c r="G54" s="116" t="s">
        <v>550</v>
      </c>
      <c r="H54" s="117" t="s">
        <v>551</v>
      </c>
    </row>
    <row r="55" spans="2:8" ht="52.5" customHeight="1">
      <c r="B55" s="118"/>
      <c r="C55" s="1270" t="s">
        <v>48</v>
      </c>
      <c r="D55" s="1270"/>
      <c r="E55" s="1271"/>
      <c r="F55" s="119">
        <v>5687</v>
      </c>
      <c r="G55" s="119">
        <v>5812</v>
      </c>
      <c r="H55" s="120">
        <v>7532</v>
      </c>
    </row>
    <row r="56" spans="2:8" ht="52.5" customHeight="1">
      <c r="B56" s="121"/>
      <c r="C56" s="1272" t="s">
        <v>49</v>
      </c>
      <c r="D56" s="1272"/>
      <c r="E56" s="1273"/>
      <c r="F56" s="122">
        <v>301</v>
      </c>
      <c r="G56" s="122">
        <v>316</v>
      </c>
      <c r="H56" s="123">
        <v>701</v>
      </c>
    </row>
    <row r="57" spans="2:8" ht="53.25" customHeight="1">
      <c r="B57" s="121"/>
      <c r="C57" s="1274" t="s">
        <v>50</v>
      </c>
      <c r="D57" s="1274"/>
      <c r="E57" s="1275"/>
      <c r="F57" s="124">
        <v>4615</v>
      </c>
      <c r="G57" s="124">
        <v>5432</v>
      </c>
      <c r="H57" s="125">
        <v>5723</v>
      </c>
    </row>
    <row r="58" spans="2:8" ht="45.75" customHeight="1">
      <c r="B58" s="126"/>
      <c r="C58" s="1262" t="s">
        <v>572</v>
      </c>
      <c r="D58" s="1263"/>
      <c r="E58" s="1264"/>
      <c r="F58" s="127">
        <v>3693</v>
      </c>
      <c r="G58" s="127">
        <v>3713</v>
      </c>
      <c r="H58" s="128">
        <v>3553</v>
      </c>
    </row>
    <row r="59" spans="2:8" ht="45.75" customHeight="1">
      <c r="B59" s="126"/>
      <c r="C59" s="1262" t="s">
        <v>573</v>
      </c>
      <c r="D59" s="1263"/>
      <c r="E59" s="1264"/>
      <c r="F59" s="127">
        <v>747</v>
      </c>
      <c r="G59" s="127">
        <v>1510</v>
      </c>
      <c r="H59" s="128">
        <v>1979</v>
      </c>
    </row>
    <row r="60" spans="2:8" ht="45.75" customHeight="1">
      <c r="B60" s="126"/>
      <c r="C60" s="1262" t="s">
        <v>574</v>
      </c>
      <c r="D60" s="1263"/>
      <c r="E60" s="1264"/>
      <c r="F60" s="127">
        <v>48</v>
      </c>
      <c r="G60" s="127">
        <v>67</v>
      </c>
      <c r="H60" s="128">
        <v>77</v>
      </c>
    </row>
    <row r="61" spans="2:8" ht="45.75" customHeight="1">
      <c r="B61" s="126"/>
      <c r="C61" s="1262" t="s">
        <v>575</v>
      </c>
      <c r="D61" s="1263"/>
      <c r="E61" s="1264"/>
      <c r="F61" s="127">
        <v>49</v>
      </c>
      <c r="G61" s="127">
        <v>55</v>
      </c>
      <c r="H61" s="128">
        <v>57</v>
      </c>
    </row>
    <row r="62" spans="2:8" ht="45.75" customHeight="1" thickBot="1">
      <c r="B62" s="129"/>
      <c r="C62" s="1265" t="s">
        <v>576</v>
      </c>
      <c r="D62" s="1266"/>
      <c r="E62" s="1267"/>
      <c r="F62" s="130">
        <v>10</v>
      </c>
      <c r="G62" s="130">
        <v>22</v>
      </c>
      <c r="H62" s="131">
        <v>29</v>
      </c>
    </row>
    <row r="63" spans="2:8" ht="52.5" customHeight="1" thickBot="1">
      <c r="B63" s="132"/>
      <c r="C63" s="1268" t="s">
        <v>51</v>
      </c>
      <c r="D63" s="1268"/>
      <c r="E63" s="1269"/>
      <c r="F63" s="133">
        <v>10603</v>
      </c>
      <c r="G63" s="133">
        <v>11559</v>
      </c>
      <c r="H63" s="134">
        <v>13956</v>
      </c>
    </row>
    <row r="64" spans="2:8"/>
  </sheetData>
  <sheetProtection algorithmName="SHA-512" hashValue="WGZzSHfRWlYYBnzGbtVG85Gmau8nNRqtte9VWb2VnKidwyR2gHF+mC2CPxMyZc06VsJaHOV5EM2t8sJl+xzKXQ==" saltValue="03FwU+BwpBIRP5QTlaZm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85"/>
  <sheetViews>
    <sheetView workbookViewId="0"/>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606</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607</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76" t="s">
        <v>608</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609</v>
      </c>
    </row>
    <row r="50" spans="1:109">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547</v>
      </c>
      <c r="BQ50" s="1289"/>
      <c r="BR50" s="1289"/>
      <c r="BS50" s="1289"/>
      <c r="BT50" s="1289"/>
      <c r="BU50" s="1289"/>
      <c r="BV50" s="1289"/>
      <c r="BW50" s="1289"/>
      <c r="BX50" s="1289" t="s">
        <v>548</v>
      </c>
      <c r="BY50" s="1289"/>
      <c r="BZ50" s="1289"/>
      <c r="CA50" s="1289"/>
      <c r="CB50" s="1289"/>
      <c r="CC50" s="1289"/>
      <c r="CD50" s="1289"/>
      <c r="CE50" s="1289"/>
      <c r="CF50" s="1289" t="s">
        <v>549</v>
      </c>
      <c r="CG50" s="1289"/>
      <c r="CH50" s="1289"/>
      <c r="CI50" s="1289"/>
      <c r="CJ50" s="1289"/>
      <c r="CK50" s="1289"/>
      <c r="CL50" s="1289"/>
      <c r="CM50" s="1289"/>
      <c r="CN50" s="1289" t="s">
        <v>550</v>
      </c>
      <c r="CO50" s="1289"/>
      <c r="CP50" s="1289"/>
      <c r="CQ50" s="1289"/>
      <c r="CR50" s="1289"/>
      <c r="CS50" s="1289"/>
      <c r="CT50" s="1289"/>
      <c r="CU50" s="1289"/>
      <c r="CV50" s="1289" t="s">
        <v>551</v>
      </c>
      <c r="CW50" s="1289"/>
      <c r="CX50" s="1289"/>
      <c r="CY50" s="1289"/>
      <c r="CZ50" s="1289"/>
      <c r="DA50" s="1289"/>
      <c r="DB50" s="1289"/>
      <c r="DC50" s="1289"/>
    </row>
    <row r="51" spans="1:109" ht="13.5" customHeight="1">
      <c r="B51" s="375"/>
      <c r="G51" s="1295"/>
      <c r="H51" s="1295"/>
      <c r="I51" s="1293"/>
      <c r="J51" s="1293"/>
      <c r="K51" s="1291"/>
      <c r="L51" s="1291"/>
      <c r="M51" s="1291"/>
      <c r="N51" s="1291"/>
      <c r="AM51" s="384"/>
      <c r="AN51" s="1292" t="s">
        <v>610</v>
      </c>
      <c r="AO51" s="1292"/>
      <c r="AP51" s="1292"/>
      <c r="AQ51" s="1292"/>
      <c r="AR51" s="1292"/>
      <c r="AS51" s="1292"/>
      <c r="AT51" s="1292"/>
      <c r="AU51" s="1292"/>
      <c r="AV51" s="1292"/>
      <c r="AW51" s="1292"/>
      <c r="AX51" s="1292"/>
      <c r="AY51" s="1292"/>
      <c r="AZ51" s="1292"/>
      <c r="BA51" s="1292"/>
      <c r="BB51" s="1292" t="s">
        <v>611</v>
      </c>
      <c r="BC51" s="1292"/>
      <c r="BD51" s="1292"/>
      <c r="BE51" s="1292"/>
      <c r="BF51" s="1292"/>
      <c r="BG51" s="1292"/>
      <c r="BH51" s="1292"/>
      <c r="BI51" s="1292"/>
      <c r="BJ51" s="1292"/>
      <c r="BK51" s="1292"/>
      <c r="BL51" s="1292"/>
      <c r="BM51" s="1292"/>
      <c r="BN51" s="1292"/>
      <c r="BO51" s="1292"/>
      <c r="BP51" s="1290">
        <v>13.7</v>
      </c>
      <c r="BQ51" s="1290"/>
      <c r="BR51" s="1290"/>
      <c r="BS51" s="1290"/>
      <c r="BT51" s="1290"/>
      <c r="BU51" s="1290"/>
      <c r="BV51" s="1290"/>
      <c r="BW51" s="1290"/>
      <c r="BX51" s="1290">
        <v>10</v>
      </c>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90"/>
      <c r="CW51" s="1290"/>
      <c r="CX51" s="1290"/>
      <c r="CY51" s="1290"/>
      <c r="CZ51" s="1290"/>
      <c r="DA51" s="1290"/>
      <c r="DB51" s="1290"/>
      <c r="DC51" s="1290"/>
    </row>
    <row r="52" spans="1:109">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612</v>
      </c>
      <c r="BC53" s="1292"/>
      <c r="BD53" s="1292"/>
      <c r="BE53" s="1292"/>
      <c r="BF53" s="1292"/>
      <c r="BG53" s="1292"/>
      <c r="BH53" s="1292"/>
      <c r="BI53" s="1292"/>
      <c r="BJ53" s="1292"/>
      <c r="BK53" s="1292"/>
      <c r="BL53" s="1292"/>
      <c r="BM53" s="1292"/>
      <c r="BN53" s="1292"/>
      <c r="BO53" s="1292"/>
      <c r="BP53" s="1290">
        <v>56.6</v>
      </c>
      <c r="BQ53" s="1290"/>
      <c r="BR53" s="1290"/>
      <c r="BS53" s="1290"/>
      <c r="BT53" s="1290"/>
      <c r="BU53" s="1290"/>
      <c r="BV53" s="1290"/>
      <c r="BW53" s="1290"/>
      <c r="BX53" s="1290">
        <v>57.7</v>
      </c>
      <c r="BY53" s="1290"/>
      <c r="BZ53" s="1290"/>
      <c r="CA53" s="1290"/>
      <c r="CB53" s="1290"/>
      <c r="CC53" s="1290"/>
      <c r="CD53" s="1290"/>
      <c r="CE53" s="1290"/>
      <c r="CF53" s="1290">
        <v>59.3</v>
      </c>
      <c r="CG53" s="1290"/>
      <c r="CH53" s="1290"/>
      <c r="CI53" s="1290"/>
      <c r="CJ53" s="1290"/>
      <c r="CK53" s="1290"/>
      <c r="CL53" s="1290"/>
      <c r="CM53" s="1290"/>
      <c r="CN53" s="1290">
        <v>60.7</v>
      </c>
      <c r="CO53" s="1290"/>
      <c r="CP53" s="1290"/>
      <c r="CQ53" s="1290"/>
      <c r="CR53" s="1290"/>
      <c r="CS53" s="1290"/>
      <c r="CT53" s="1290"/>
      <c r="CU53" s="1290"/>
      <c r="CV53" s="1290">
        <v>62</v>
      </c>
      <c r="CW53" s="1290"/>
      <c r="CX53" s="1290"/>
      <c r="CY53" s="1290"/>
      <c r="CZ53" s="1290"/>
      <c r="DA53" s="1290"/>
      <c r="DB53" s="1290"/>
      <c r="DC53" s="1290"/>
    </row>
    <row r="54" spans="1:109">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c r="A55" s="383"/>
      <c r="B55" s="375"/>
      <c r="G55" s="1285"/>
      <c r="H55" s="1285"/>
      <c r="I55" s="1285"/>
      <c r="J55" s="1285"/>
      <c r="K55" s="1291"/>
      <c r="L55" s="1291"/>
      <c r="M55" s="1291"/>
      <c r="N55" s="1291"/>
      <c r="AN55" s="1289" t="s">
        <v>613</v>
      </c>
      <c r="AO55" s="1289"/>
      <c r="AP55" s="1289"/>
      <c r="AQ55" s="1289"/>
      <c r="AR55" s="1289"/>
      <c r="AS55" s="1289"/>
      <c r="AT55" s="1289"/>
      <c r="AU55" s="1289"/>
      <c r="AV55" s="1289"/>
      <c r="AW55" s="1289"/>
      <c r="AX55" s="1289"/>
      <c r="AY55" s="1289"/>
      <c r="AZ55" s="1289"/>
      <c r="BA55" s="1289"/>
      <c r="BB55" s="1292" t="s">
        <v>611</v>
      </c>
      <c r="BC55" s="1292"/>
      <c r="BD55" s="1292"/>
      <c r="BE55" s="1292"/>
      <c r="BF55" s="1292"/>
      <c r="BG55" s="1292"/>
      <c r="BH55" s="1292"/>
      <c r="BI55" s="1292"/>
      <c r="BJ55" s="1292"/>
      <c r="BK55" s="1292"/>
      <c r="BL55" s="1292"/>
      <c r="BM55" s="1292"/>
      <c r="BN55" s="1292"/>
      <c r="BO55" s="1292"/>
      <c r="BP55" s="1290">
        <v>30.2</v>
      </c>
      <c r="BQ55" s="1290"/>
      <c r="BR55" s="1290"/>
      <c r="BS55" s="1290"/>
      <c r="BT55" s="1290"/>
      <c r="BU55" s="1290"/>
      <c r="BV55" s="1290"/>
      <c r="BW55" s="1290"/>
      <c r="BX55" s="1290">
        <v>25.4</v>
      </c>
      <c r="BY55" s="1290"/>
      <c r="BZ55" s="1290"/>
      <c r="CA55" s="1290"/>
      <c r="CB55" s="1290"/>
      <c r="CC55" s="1290"/>
      <c r="CD55" s="1290"/>
      <c r="CE55" s="1290"/>
      <c r="CF55" s="1290">
        <v>23</v>
      </c>
      <c r="CG55" s="1290"/>
      <c r="CH55" s="1290"/>
      <c r="CI55" s="1290"/>
      <c r="CJ55" s="1290"/>
      <c r="CK55" s="1290"/>
      <c r="CL55" s="1290"/>
      <c r="CM55" s="1290"/>
      <c r="CN55" s="1290">
        <v>28</v>
      </c>
      <c r="CO55" s="1290"/>
      <c r="CP55" s="1290"/>
      <c r="CQ55" s="1290"/>
      <c r="CR55" s="1290"/>
      <c r="CS55" s="1290"/>
      <c r="CT55" s="1290"/>
      <c r="CU55" s="1290"/>
      <c r="CV55" s="1290">
        <v>19.2</v>
      </c>
      <c r="CW55" s="1290"/>
      <c r="CX55" s="1290"/>
      <c r="CY55" s="1290"/>
      <c r="CZ55" s="1290"/>
      <c r="DA55" s="1290"/>
      <c r="DB55" s="1290"/>
      <c r="DC55" s="1290"/>
    </row>
    <row r="56" spans="1:109">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612</v>
      </c>
      <c r="BC57" s="1292"/>
      <c r="BD57" s="1292"/>
      <c r="BE57" s="1292"/>
      <c r="BF57" s="1292"/>
      <c r="BG57" s="1292"/>
      <c r="BH57" s="1292"/>
      <c r="BI57" s="1292"/>
      <c r="BJ57" s="1292"/>
      <c r="BK57" s="1292"/>
      <c r="BL57" s="1292"/>
      <c r="BM57" s="1292"/>
      <c r="BN57" s="1292"/>
      <c r="BO57" s="1292"/>
      <c r="BP57" s="1290">
        <v>58.9</v>
      </c>
      <c r="BQ57" s="1290"/>
      <c r="BR57" s="1290"/>
      <c r="BS57" s="1290"/>
      <c r="BT57" s="1290"/>
      <c r="BU57" s="1290"/>
      <c r="BV57" s="1290"/>
      <c r="BW57" s="1290"/>
      <c r="BX57" s="1290">
        <v>60</v>
      </c>
      <c r="BY57" s="1290"/>
      <c r="BZ57" s="1290"/>
      <c r="CA57" s="1290"/>
      <c r="CB57" s="1290"/>
      <c r="CC57" s="1290"/>
      <c r="CD57" s="1290"/>
      <c r="CE57" s="1290"/>
      <c r="CF57" s="1290">
        <v>60.6</v>
      </c>
      <c r="CG57" s="1290"/>
      <c r="CH57" s="1290"/>
      <c r="CI57" s="1290"/>
      <c r="CJ57" s="1290"/>
      <c r="CK57" s="1290"/>
      <c r="CL57" s="1290"/>
      <c r="CM57" s="1290"/>
      <c r="CN57" s="1290">
        <v>62.3</v>
      </c>
      <c r="CO57" s="1290"/>
      <c r="CP57" s="1290"/>
      <c r="CQ57" s="1290"/>
      <c r="CR57" s="1290"/>
      <c r="CS57" s="1290"/>
      <c r="CT57" s="1290"/>
      <c r="CU57" s="1290"/>
      <c r="CV57" s="1290">
        <v>62.1</v>
      </c>
      <c r="CW57" s="1290"/>
      <c r="CX57" s="1290"/>
      <c r="CY57" s="1290"/>
      <c r="CZ57" s="1290"/>
      <c r="DA57" s="1290"/>
      <c r="DB57" s="1290"/>
      <c r="DC57" s="1290"/>
      <c r="DD57" s="388"/>
      <c r="DE57" s="387"/>
    </row>
    <row r="58" spans="1:109" s="383" customFormat="1">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614</v>
      </c>
    </row>
    <row r="64" spans="1:109">
      <c r="B64" s="375"/>
      <c r="G64" s="382"/>
      <c r="I64" s="395"/>
      <c r="J64" s="395"/>
      <c r="K64" s="395"/>
      <c r="L64" s="395"/>
      <c r="M64" s="395"/>
      <c r="N64" s="396"/>
      <c r="AM64" s="382"/>
      <c r="AN64" s="382" t="s">
        <v>607</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76" t="s">
        <v>615</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609</v>
      </c>
    </row>
    <row r="72" spans="2:107">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547</v>
      </c>
      <c r="BQ72" s="1289"/>
      <c r="BR72" s="1289"/>
      <c r="BS72" s="1289"/>
      <c r="BT72" s="1289"/>
      <c r="BU72" s="1289"/>
      <c r="BV72" s="1289"/>
      <c r="BW72" s="1289"/>
      <c r="BX72" s="1289" t="s">
        <v>548</v>
      </c>
      <c r="BY72" s="1289"/>
      <c r="BZ72" s="1289"/>
      <c r="CA72" s="1289"/>
      <c r="CB72" s="1289"/>
      <c r="CC72" s="1289"/>
      <c r="CD72" s="1289"/>
      <c r="CE72" s="1289"/>
      <c r="CF72" s="1289" t="s">
        <v>549</v>
      </c>
      <c r="CG72" s="1289"/>
      <c r="CH72" s="1289"/>
      <c r="CI72" s="1289"/>
      <c r="CJ72" s="1289"/>
      <c r="CK72" s="1289"/>
      <c r="CL72" s="1289"/>
      <c r="CM72" s="1289"/>
      <c r="CN72" s="1289" t="s">
        <v>550</v>
      </c>
      <c r="CO72" s="1289"/>
      <c r="CP72" s="1289"/>
      <c r="CQ72" s="1289"/>
      <c r="CR72" s="1289"/>
      <c r="CS72" s="1289"/>
      <c r="CT72" s="1289"/>
      <c r="CU72" s="1289"/>
      <c r="CV72" s="1289" t="s">
        <v>551</v>
      </c>
      <c r="CW72" s="1289"/>
      <c r="CX72" s="1289"/>
      <c r="CY72" s="1289"/>
      <c r="CZ72" s="1289"/>
      <c r="DA72" s="1289"/>
      <c r="DB72" s="1289"/>
      <c r="DC72" s="1289"/>
    </row>
    <row r="73" spans="2:107">
      <c r="B73" s="375"/>
      <c r="G73" s="1295"/>
      <c r="H73" s="1295"/>
      <c r="I73" s="1295"/>
      <c r="J73" s="1295"/>
      <c r="K73" s="1296"/>
      <c r="L73" s="1296"/>
      <c r="M73" s="1296"/>
      <c r="N73" s="1296"/>
      <c r="AM73" s="384"/>
      <c r="AN73" s="1292" t="s">
        <v>610</v>
      </c>
      <c r="AO73" s="1292"/>
      <c r="AP73" s="1292"/>
      <c r="AQ73" s="1292"/>
      <c r="AR73" s="1292"/>
      <c r="AS73" s="1292"/>
      <c r="AT73" s="1292"/>
      <c r="AU73" s="1292"/>
      <c r="AV73" s="1292"/>
      <c r="AW73" s="1292"/>
      <c r="AX73" s="1292"/>
      <c r="AY73" s="1292"/>
      <c r="AZ73" s="1292"/>
      <c r="BA73" s="1292"/>
      <c r="BB73" s="1292" t="s">
        <v>611</v>
      </c>
      <c r="BC73" s="1292"/>
      <c r="BD73" s="1292"/>
      <c r="BE73" s="1292"/>
      <c r="BF73" s="1292"/>
      <c r="BG73" s="1292"/>
      <c r="BH73" s="1292"/>
      <c r="BI73" s="1292"/>
      <c r="BJ73" s="1292"/>
      <c r="BK73" s="1292"/>
      <c r="BL73" s="1292"/>
      <c r="BM73" s="1292"/>
      <c r="BN73" s="1292"/>
      <c r="BO73" s="1292"/>
      <c r="BP73" s="1290">
        <v>13.7</v>
      </c>
      <c r="BQ73" s="1290"/>
      <c r="BR73" s="1290"/>
      <c r="BS73" s="1290"/>
      <c r="BT73" s="1290"/>
      <c r="BU73" s="1290"/>
      <c r="BV73" s="1290"/>
      <c r="BW73" s="1290"/>
      <c r="BX73" s="1290">
        <v>10</v>
      </c>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616</v>
      </c>
      <c r="BC75" s="1292"/>
      <c r="BD75" s="1292"/>
      <c r="BE75" s="1292"/>
      <c r="BF75" s="1292"/>
      <c r="BG75" s="1292"/>
      <c r="BH75" s="1292"/>
      <c r="BI75" s="1292"/>
      <c r="BJ75" s="1292"/>
      <c r="BK75" s="1292"/>
      <c r="BL75" s="1292"/>
      <c r="BM75" s="1292"/>
      <c r="BN75" s="1292"/>
      <c r="BO75" s="1292"/>
      <c r="BP75" s="1290">
        <v>5.5</v>
      </c>
      <c r="BQ75" s="1290"/>
      <c r="BR75" s="1290"/>
      <c r="BS75" s="1290"/>
      <c r="BT75" s="1290"/>
      <c r="BU75" s="1290"/>
      <c r="BV75" s="1290"/>
      <c r="BW75" s="1290"/>
      <c r="BX75" s="1290">
        <v>5.5</v>
      </c>
      <c r="BY75" s="1290"/>
      <c r="BZ75" s="1290"/>
      <c r="CA75" s="1290"/>
      <c r="CB75" s="1290"/>
      <c r="CC75" s="1290"/>
      <c r="CD75" s="1290"/>
      <c r="CE75" s="1290"/>
      <c r="CF75" s="1290">
        <v>6.5</v>
      </c>
      <c r="CG75" s="1290"/>
      <c r="CH75" s="1290"/>
      <c r="CI75" s="1290"/>
      <c r="CJ75" s="1290"/>
      <c r="CK75" s="1290"/>
      <c r="CL75" s="1290"/>
      <c r="CM75" s="1290"/>
      <c r="CN75" s="1290">
        <v>6.7</v>
      </c>
      <c r="CO75" s="1290"/>
      <c r="CP75" s="1290"/>
      <c r="CQ75" s="1290"/>
      <c r="CR75" s="1290"/>
      <c r="CS75" s="1290"/>
      <c r="CT75" s="1290"/>
      <c r="CU75" s="1290"/>
      <c r="CV75" s="1290">
        <v>6.6</v>
      </c>
      <c r="CW75" s="1290"/>
      <c r="CX75" s="1290"/>
      <c r="CY75" s="1290"/>
      <c r="CZ75" s="1290"/>
      <c r="DA75" s="1290"/>
      <c r="DB75" s="1290"/>
      <c r="DC75" s="1290"/>
    </row>
    <row r="76" spans="2:107">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c r="B77" s="375"/>
      <c r="G77" s="1285"/>
      <c r="H77" s="1285"/>
      <c r="I77" s="1285"/>
      <c r="J77" s="1285"/>
      <c r="K77" s="1296"/>
      <c r="L77" s="1296"/>
      <c r="M77" s="1296"/>
      <c r="N77" s="1296"/>
      <c r="AN77" s="1289" t="s">
        <v>613</v>
      </c>
      <c r="AO77" s="1289"/>
      <c r="AP77" s="1289"/>
      <c r="AQ77" s="1289"/>
      <c r="AR77" s="1289"/>
      <c r="AS77" s="1289"/>
      <c r="AT77" s="1289"/>
      <c r="AU77" s="1289"/>
      <c r="AV77" s="1289"/>
      <c r="AW77" s="1289"/>
      <c r="AX77" s="1289"/>
      <c r="AY77" s="1289"/>
      <c r="AZ77" s="1289"/>
      <c r="BA77" s="1289"/>
      <c r="BB77" s="1292" t="s">
        <v>611</v>
      </c>
      <c r="BC77" s="1292"/>
      <c r="BD77" s="1292"/>
      <c r="BE77" s="1292"/>
      <c r="BF77" s="1292"/>
      <c r="BG77" s="1292"/>
      <c r="BH77" s="1292"/>
      <c r="BI77" s="1292"/>
      <c r="BJ77" s="1292"/>
      <c r="BK77" s="1292"/>
      <c r="BL77" s="1292"/>
      <c r="BM77" s="1292"/>
      <c r="BN77" s="1292"/>
      <c r="BO77" s="1292"/>
      <c r="BP77" s="1290">
        <v>30.2</v>
      </c>
      <c r="BQ77" s="1290"/>
      <c r="BR77" s="1290"/>
      <c r="BS77" s="1290"/>
      <c r="BT77" s="1290"/>
      <c r="BU77" s="1290"/>
      <c r="BV77" s="1290"/>
      <c r="BW77" s="1290"/>
      <c r="BX77" s="1290">
        <v>25.4</v>
      </c>
      <c r="BY77" s="1290"/>
      <c r="BZ77" s="1290"/>
      <c r="CA77" s="1290"/>
      <c r="CB77" s="1290"/>
      <c r="CC77" s="1290"/>
      <c r="CD77" s="1290"/>
      <c r="CE77" s="1290"/>
      <c r="CF77" s="1290">
        <v>23</v>
      </c>
      <c r="CG77" s="1290"/>
      <c r="CH77" s="1290"/>
      <c r="CI77" s="1290"/>
      <c r="CJ77" s="1290"/>
      <c r="CK77" s="1290"/>
      <c r="CL77" s="1290"/>
      <c r="CM77" s="1290"/>
      <c r="CN77" s="1290">
        <v>28</v>
      </c>
      <c r="CO77" s="1290"/>
      <c r="CP77" s="1290"/>
      <c r="CQ77" s="1290"/>
      <c r="CR77" s="1290"/>
      <c r="CS77" s="1290"/>
      <c r="CT77" s="1290"/>
      <c r="CU77" s="1290"/>
      <c r="CV77" s="1290">
        <v>19.2</v>
      </c>
      <c r="CW77" s="1290"/>
      <c r="CX77" s="1290"/>
      <c r="CY77" s="1290"/>
      <c r="CZ77" s="1290"/>
      <c r="DA77" s="1290"/>
      <c r="DB77" s="1290"/>
      <c r="DC77" s="1290"/>
    </row>
    <row r="78" spans="2:107">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616</v>
      </c>
      <c r="BC79" s="1292"/>
      <c r="BD79" s="1292"/>
      <c r="BE79" s="1292"/>
      <c r="BF79" s="1292"/>
      <c r="BG79" s="1292"/>
      <c r="BH79" s="1292"/>
      <c r="BI79" s="1292"/>
      <c r="BJ79" s="1292"/>
      <c r="BK79" s="1292"/>
      <c r="BL79" s="1292"/>
      <c r="BM79" s="1292"/>
      <c r="BN79" s="1292"/>
      <c r="BO79" s="1292"/>
      <c r="BP79" s="1290">
        <v>8</v>
      </c>
      <c r="BQ79" s="1290"/>
      <c r="BR79" s="1290"/>
      <c r="BS79" s="1290"/>
      <c r="BT79" s="1290"/>
      <c r="BU79" s="1290"/>
      <c r="BV79" s="1290"/>
      <c r="BW79" s="1290"/>
      <c r="BX79" s="1290">
        <v>7.8</v>
      </c>
      <c r="BY79" s="1290"/>
      <c r="BZ79" s="1290"/>
      <c r="CA79" s="1290"/>
      <c r="CB79" s="1290"/>
      <c r="CC79" s="1290"/>
      <c r="CD79" s="1290"/>
      <c r="CE79" s="1290"/>
      <c r="CF79" s="1290">
        <v>7.7</v>
      </c>
      <c r="CG79" s="1290"/>
      <c r="CH79" s="1290"/>
      <c r="CI79" s="1290"/>
      <c r="CJ79" s="1290"/>
      <c r="CK79" s="1290"/>
      <c r="CL79" s="1290"/>
      <c r="CM79" s="1290"/>
      <c r="CN79" s="1290">
        <v>7.5</v>
      </c>
      <c r="CO79" s="1290"/>
      <c r="CP79" s="1290"/>
      <c r="CQ79" s="1290"/>
      <c r="CR79" s="1290"/>
      <c r="CS79" s="1290"/>
      <c r="CT79" s="1290"/>
      <c r="CU79" s="1290"/>
      <c r="CV79" s="1290">
        <v>8</v>
      </c>
      <c r="CW79" s="1290"/>
      <c r="CX79" s="1290"/>
      <c r="CY79" s="1290"/>
      <c r="CZ79" s="1290"/>
      <c r="DA79" s="1290"/>
      <c r="DB79" s="1290"/>
      <c r="DC79" s="1290"/>
    </row>
    <row r="80" spans="2:107">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494</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494</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544</v>
      </c>
      <c r="G2" s="148"/>
      <c r="H2" s="149"/>
    </row>
    <row r="3" spans="1:8">
      <c r="A3" s="145" t="s">
        <v>537</v>
      </c>
      <c r="B3" s="150"/>
      <c r="C3" s="151"/>
      <c r="D3" s="152">
        <v>41489</v>
      </c>
      <c r="E3" s="153"/>
      <c r="F3" s="154">
        <v>70615</v>
      </c>
      <c r="G3" s="155"/>
      <c r="H3" s="156"/>
    </row>
    <row r="4" spans="1:8">
      <c r="A4" s="157"/>
      <c r="B4" s="158"/>
      <c r="C4" s="159"/>
      <c r="D4" s="160">
        <v>15320</v>
      </c>
      <c r="E4" s="161"/>
      <c r="F4" s="162">
        <v>37382</v>
      </c>
      <c r="G4" s="163"/>
      <c r="H4" s="164"/>
    </row>
    <row r="5" spans="1:8">
      <c r="A5" s="145" t="s">
        <v>539</v>
      </c>
      <c r="B5" s="150"/>
      <c r="C5" s="151"/>
      <c r="D5" s="152">
        <v>49507</v>
      </c>
      <c r="E5" s="153"/>
      <c r="F5" s="154">
        <v>69185</v>
      </c>
      <c r="G5" s="155"/>
      <c r="H5" s="156"/>
    </row>
    <row r="6" spans="1:8">
      <c r="A6" s="157"/>
      <c r="B6" s="158"/>
      <c r="C6" s="159"/>
      <c r="D6" s="160">
        <v>23559</v>
      </c>
      <c r="E6" s="161"/>
      <c r="F6" s="162">
        <v>38519</v>
      </c>
      <c r="G6" s="163"/>
      <c r="H6" s="164"/>
    </row>
    <row r="7" spans="1:8">
      <c r="A7" s="145" t="s">
        <v>540</v>
      </c>
      <c r="B7" s="150"/>
      <c r="C7" s="151"/>
      <c r="D7" s="152">
        <v>30277</v>
      </c>
      <c r="E7" s="153"/>
      <c r="F7" s="154">
        <v>70166</v>
      </c>
      <c r="G7" s="155"/>
      <c r="H7" s="156"/>
    </row>
    <row r="8" spans="1:8">
      <c r="A8" s="157"/>
      <c r="B8" s="158"/>
      <c r="C8" s="159"/>
      <c r="D8" s="160">
        <v>16778</v>
      </c>
      <c r="E8" s="161"/>
      <c r="F8" s="162">
        <v>36115</v>
      </c>
      <c r="G8" s="163"/>
      <c r="H8" s="164"/>
    </row>
    <row r="9" spans="1:8">
      <c r="A9" s="145" t="s">
        <v>541</v>
      </c>
      <c r="B9" s="150"/>
      <c r="C9" s="151"/>
      <c r="D9" s="152">
        <v>37866</v>
      </c>
      <c r="E9" s="153"/>
      <c r="F9" s="154">
        <v>70329</v>
      </c>
      <c r="G9" s="155"/>
      <c r="H9" s="156"/>
    </row>
    <row r="10" spans="1:8">
      <c r="A10" s="157"/>
      <c r="B10" s="158"/>
      <c r="C10" s="159"/>
      <c r="D10" s="160">
        <v>20776</v>
      </c>
      <c r="E10" s="161"/>
      <c r="F10" s="162">
        <v>39403</v>
      </c>
      <c r="G10" s="163"/>
      <c r="H10" s="164"/>
    </row>
    <row r="11" spans="1:8">
      <c r="A11" s="145" t="s">
        <v>542</v>
      </c>
      <c r="B11" s="150"/>
      <c r="C11" s="151"/>
      <c r="D11" s="152">
        <v>57347</v>
      </c>
      <c r="E11" s="153"/>
      <c r="F11" s="154">
        <v>71871</v>
      </c>
      <c r="G11" s="155"/>
      <c r="H11" s="156"/>
    </row>
    <row r="12" spans="1:8">
      <c r="A12" s="157"/>
      <c r="B12" s="158"/>
      <c r="C12" s="165"/>
      <c r="D12" s="160">
        <v>27005</v>
      </c>
      <c r="E12" s="161"/>
      <c r="F12" s="162">
        <v>38232</v>
      </c>
      <c r="G12" s="163"/>
      <c r="H12" s="164"/>
    </row>
    <row r="13" spans="1:8">
      <c r="A13" s="145"/>
      <c r="B13" s="150"/>
      <c r="C13" s="166"/>
      <c r="D13" s="167">
        <v>43297</v>
      </c>
      <c r="E13" s="168"/>
      <c r="F13" s="169">
        <v>70433</v>
      </c>
      <c r="G13" s="170"/>
      <c r="H13" s="156"/>
    </row>
    <row r="14" spans="1:8">
      <c r="A14" s="157"/>
      <c r="B14" s="158"/>
      <c r="C14" s="159"/>
      <c r="D14" s="160">
        <v>20688</v>
      </c>
      <c r="E14" s="161"/>
      <c r="F14" s="162">
        <v>37930</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7.07</v>
      </c>
      <c r="C19" s="171">
        <f>ROUND(VALUE(SUBSTITUTE(実質収支比率等に係る経年分析!G$48,"▲","-")),2)</f>
        <v>4.05</v>
      </c>
      <c r="D19" s="171">
        <f>ROUND(VALUE(SUBSTITUTE(実質収支比率等に係る経年分析!H$48,"▲","-")),2)</f>
        <v>3.93</v>
      </c>
      <c r="E19" s="171">
        <f>ROUND(VALUE(SUBSTITUTE(実質収支比率等に係る経年分析!I$48,"▲","-")),2)</f>
        <v>4.21</v>
      </c>
      <c r="F19" s="171">
        <f>ROUND(VALUE(SUBSTITUTE(実質収支比率等に係る経年分析!J$48,"▲","-")),2)</f>
        <v>6.48</v>
      </c>
    </row>
    <row r="20" spans="1:11">
      <c r="A20" s="171" t="s">
        <v>55</v>
      </c>
      <c r="B20" s="171">
        <f>ROUND(VALUE(SUBSTITUTE(実質収支比率等に係る経年分析!F$47,"▲","-")),2)</f>
        <v>26.35</v>
      </c>
      <c r="C20" s="171">
        <f>ROUND(VALUE(SUBSTITUTE(実質収支比率等に係る経年分析!G$47,"▲","-")),2)</f>
        <v>29.23</v>
      </c>
      <c r="D20" s="171">
        <f>ROUND(VALUE(SUBSTITUTE(実質収支比率等に係る経年分析!H$47,"▲","-")),2)</f>
        <v>28.27</v>
      </c>
      <c r="E20" s="171">
        <f>ROUND(VALUE(SUBSTITUTE(実質収支比率等に係る経年分析!I$47,"▲","-")),2)</f>
        <v>28.31</v>
      </c>
      <c r="F20" s="171">
        <f>ROUND(VALUE(SUBSTITUTE(実質収支比率等に係る経年分析!J$47,"▲","-")),2)</f>
        <v>34.479999999999997</v>
      </c>
    </row>
    <row r="21" spans="1:11">
      <c r="A21" s="171" t="s">
        <v>56</v>
      </c>
      <c r="B21" s="171">
        <f>IF(ISNUMBER(VALUE(SUBSTITUTE(実質収支比率等に係る経年分析!F$49,"▲","-"))),ROUND(VALUE(SUBSTITUTE(実質収支比率等に係る経年分析!F$49,"▲","-")),2),NA())</f>
        <v>2.06</v>
      </c>
      <c r="C21" s="171">
        <f>IF(ISNUMBER(VALUE(SUBSTITUTE(実質収支比率等に係る経年分析!G$49,"▲","-"))),ROUND(VALUE(SUBSTITUTE(実質収支比率等に係る経年分析!G$49,"▲","-")),2),NA())</f>
        <v>-0.25</v>
      </c>
      <c r="D21" s="171">
        <f>IF(ISNUMBER(VALUE(SUBSTITUTE(実質収支比率等に係る経年分析!H$49,"▲","-"))),ROUND(VALUE(SUBSTITUTE(実質収支比率等に係る経年分析!H$49,"▲","-")),2),NA())</f>
        <v>1.17</v>
      </c>
      <c r="E21" s="171">
        <f>IF(ISNUMBER(VALUE(SUBSTITUTE(実質収支比率等に係る経年分析!I$49,"▲","-"))),ROUND(VALUE(SUBSTITUTE(実質収支比率等に係る経年分析!I$49,"▲","-")),2),NA())</f>
        <v>1.01</v>
      </c>
      <c r="F21" s="171">
        <f>IF(ISNUMBER(VALUE(SUBSTITUTE(実質収支比率等に係る経年分析!J$49,"▲","-"))),ROUND(VALUE(SUBSTITUTE(実質収支比率等に係る経年分析!J$49,"▲","-")),2),NA())</f>
        <v>10.4</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渡船事業特別会計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住宅新築資金等貸付事業特別会計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7.0000000000000007E-2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0.17</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0.17</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0.16</v>
      </c>
    </row>
    <row r="32" spans="1:11">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3.97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3.46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1.85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0.64</v>
      </c>
    </row>
    <row r="33" spans="1:16">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2.11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1.91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2.64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3.78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2.73</v>
      </c>
    </row>
    <row r="34" spans="1:16">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7.05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4.03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3.91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4.1399999999999997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6.44</v>
      </c>
    </row>
    <row r="35" spans="1:16">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8.41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8.66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9.01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8.98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8.83</v>
      </c>
    </row>
    <row r="36" spans="1:16">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9.61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10.06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10.75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10.73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9.8000000000000007</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2734</v>
      </c>
      <c r="E42" s="173"/>
      <c r="F42" s="173"/>
      <c r="G42" s="173">
        <f>'実質公債費比率（分子）の構造'!L$52</f>
        <v>2726</v>
      </c>
      <c r="H42" s="173"/>
      <c r="I42" s="173"/>
      <c r="J42" s="173">
        <f>'実質公債費比率（分子）の構造'!M$52</f>
        <v>2637</v>
      </c>
      <c r="K42" s="173"/>
      <c r="L42" s="173"/>
      <c r="M42" s="173">
        <f>'実質公債費比率（分子）の構造'!N$52</f>
        <v>2510</v>
      </c>
      <c r="N42" s="173"/>
      <c r="O42" s="173"/>
      <c r="P42" s="173">
        <f>'実質公債費比率（分子）の構造'!O$52</f>
        <v>2448</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38</v>
      </c>
      <c r="C44" s="173"/>
      <c r="D44" s="173"/>
      <c r="E44" s="173">
        <f>'実質公債費比率（分子）の構造'!L$50</f>
        <v>31</v>
      </c>
      <c r="F44" s="173"/>
      <c r="G44" s="173"/>
      <c r="H44" s="173">
        <f>'実質公債費比率（分子）の構造'!M$50</f>
        <v>21</v>
      </c>
      <c r="I44" s="173"/>
      <c r="J44" s="173"/>
      <c r="K44" s="173">
        <f>'実質公債費比率（分子）の構造'!N$50</f>
        <v>16</v>
      </c>
      <c r="L44" s="173"/>
      <c r="M44" s="173"/>
      <c r="N44" s="173">
        <f>'実質公債費比率（分子）の構造'!O$50</f>
        <v>11</v>
      </c>
      <c r="O44" s="173"/>
      <c r="P44" s="173"/>
    </row>
    <row r="45" spans="1:16">
      <c r="A45" s="173" t="s">
        <v>66</v>
      </c>
      <c r="B45" s="173">
        <f>'実質公債費比率（分子）の構造'!K$49</f>
        <v>2</v>
      </c>
      <c r="C45" s="173"/>
      <c r="D45" s="173"/>
      <c r="E45" s="173">
        <f>'実質公債費比率（分子）の構造'!L$49</f>
        <v>2</v>
      </c>
      <c r="F45" s="173"/>
      <c r="G45" s="173"/>
      <c r="H45" s="173">
        <f>'実質公債費比率（分子）の構造'!M$49</f>
        <v>1</v>
      </c>
      <c r="I45" s="173"/>
      <c r="J45" s="173"/>
      <c r="K45" s="173">
        <f>'実質公債費比率（分子）の構造'!N$49</f>
        <v>1</v>
      </c>
      <c r="L45" s="173"/>
      <c r="M45" s="173"/>
      <c r="N45" s="173">
        <f>'実質公債費比率（分子）の構造'!O$49</f>
        <v>1</v>
      </c>
      <c r="O45" s="173"/>
      <c r="P45" s="173"/>
    </row>
    <row r="46" spans="1:16">
      <c r="A46" s="173" t="s">
        <v>67</v>
      </c>
      <c r="B46" s="173">
        <f>'実質公債費比率（分子）の構造'!K$48</f>
        <v>876</v>
      </c>
      <c r="C46" s="173"/>
      <c r="D46" s="173"/>
      <c r="E46" s="173">
        <f>'実質公債費比率（分子）の構造'!L$48</f>
        <v>844</v>
      </c>
      <c r="F46" s="173"/>
      <c r="G46" s="173"/>
      <c r="H46" s="173">
        <f>'実質公債費比率（分子）の構造'!M$48</f>
        <v>826</v>
      </c>
      <c r="I46" s="173"/>
      <c r="J46" s="173"/>
      <c r="K46" s="173">
        <f>'実質公債費比率（分子）の構造'!N$48</f>
        <v>657</v>
      </c>
      <c r="L46" s="173"/>
      <c r="M46" s="173"/>
      <c r="N46" s="173">
        <f>'実質公債費比率（分子）の構造'!O$48</f>
        <v>624</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2816</v>
      </c>
      <c r="C49" s="173"/>
      <c r="D49" s="173"/>
      <c r="E49" s="173">
        <f>'実質公債費比率（分子）の構造'!L$45</f>
        <v>2950</v>
      </c>
      <c r="F49" s="173"/>
      <c r="G49" s="173"/>
      <c r="H49" s="173">
        <f>'実質公債費比率（分子）の構造'!M$45</f>
        <v>3113</v>
      </c>
      <c r="I49" s="173"/>
      <c r="J49" s="173"/>
      <c r="K49" s="173">
        <f>'実質公債費比率（分子）の構造'!N$45</f>
        <v>2985</v>
      </c>
      <c r="L49" s="173"/>
      <c r="M49" s="173"/>
      <c r="N49" s="173">
        <f>'実質公債費比率（分子）の構造'!O$45</f>
        <v>2982</v>
      </c>
      <c r="O49" s="173"/>
      <c r="P49" s="173"/>
    </row>
    <row r="50" spans="1:16">
      <c r="A50" s="173" t="s">
        <v>71</v>
      </c>
      <c r="B50" s="173" t="e">
        <f>NA()</f>
        <v>#N/A</v>
      </c>
      <c r="C50" s="173">
        <f>IF(ISNUMBER('実質公債費比率（分子）の構造'!K$53),'実質公債費比率（分子）の構造'!K$53,NA())</f>
        <v>998</v>
      </c>
      <c r="D50" s="173" t="e">
        <f>NA()</f>
        <v>#N/A</v>
      </c>
      <c r="E50" s="173" t="e">
        <f>NA()</f>
        <v>#N/A</v>
      </c>
      <c r="F50" s="173">
        <f>IF(ISNUMBER('実質公債費比率（分子）の構造'!L$53),'実質公債費比率（分子）の構造'!L$53,NA())</f>
        <v>1101</v>
      </c>
      <c r="G50" s="173" t="e">
        <f>NA()</f>
        <v>#N/A</v>
      </c>
      <c r="H50" s="173" t="e">
        <f>NA()</f>
        <v>#N/A</v>
      </c>
      <c r="I50" s="173">
        <f>IF(ISNUMBER('実質公債費比率（分子）の構造'!M$53),'実質公債費比率（分子）の構造'!M$53,NA())</f>
        <v>1324</v>
      </c>
      <c r="J50" s="173" t="e">
        <f>NA()</f>
        <v>#N/A</v>
      </c>
      <c r="K50" s="173" t="e">
        <f>NA()</f>
        <v>#N/A</v>
      </c>
      <c r="L50" s="173">
        <f>IF(ISNUMBER('実質公債費比率（分子）の構造'!N$53),'実質公債費比率（分子）の構造'!N$53,NA())</f>
        <v>1149</v>
      </c>
      <c r="M50" s="173" t="e">
        <f>NA()</f>
        <v>#N/A</v>
      </c>
      <c r="N50" s="173" t="e">
        <f>NA()</f>
        <v>#N/A</v>
      </c>
      <c r="O50" s="173">
        <f>IF(ISNUMBER('実質公債費比率（分子）の構造'!O$53),'実質公債費比率（分子）の構造'!O$53,NA())</f>
        <v>1170</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30547</v>
      </c>
      <c r="E56" s="172"/>
      <c r="F56" s="172"/>
      <c r="G56" s="172">
        <f>'将来負担比率（分子）の構造'!J$52</f>
        <v>29727</v>
      </c>
      <c r="H56" s="172"/>
      <c r="I56" s="172"/>
      <c r="J56" s="172">
        <f>'将来負担比率（分子）の構造'!K$52</f>
        <v>28879</v>
      </c>
      <c r="K56" s="172"/>
      <c r="L56" s="172"/>
      <c r="M56" s="172">
        <f>'将来負担比率（分子）の構造'!L$52</f>
        <v>28360</v>
      </c>
      <c r="N56" s="172"/>
      <c r="O56" s="172"/>
      <c r="P56" s="172">
        <f>'将来負担比率（分子）の構造'!M$52</f>
        <v>28652</v>
      </c>
    </row>
    <row r="57" spans="1:16">
      <c r="A57" s="172" t="s">
        <v>42</v>
      </c>
      <c r="B57" s="172"/>
      <c r="C57" s="172"/>
      <c r="D57" s="172">
        <f>'将来負担比率（分子）の構造'!I$51</f>
        <v>298</v>
      </c>
      <c r="E57" s="172"/>
      <c r="F57" s="172"/>
      <c r="G57" s="172">
        <f>'将来負担比率（分子）の構造'!J$51</f>
        <v>219</v>
      </c>
      <c r="H57" s="172"/>
      <c r="I57" s="172"/>
      <c r="J57" s="172">
        <f>'将来負担比率（分子）の構造'!K$51</f>
        <v>165</v>
      </c>
      <c r="K57" s="172"/>
      <c r="L57" s="172"/>
      <c r="M57" s="172">
        <f>'将来負担比率（分子）の構造'!L$51</f>
        <v>137</v>
      </c>
      <c r="N57" s="172"/>
      <c r="O57" s="172"/>
      <c r="P57" s="172">
        <f>'将来負担比率（分子）の構造'!M$51</f>
        <v>125</v>
      </c>
    </row>
    <row r="58" spans="1:16">
      <c r="A58" s="172" t="s">
        <v>41</v>
      </c>
      <c r="B58" s="172"/>
      <c r="C58" s="172"/>
      <c r="D58" s="172">
        <f>'将来負担比率（分子）の構造'!I$50</f>
        <v>10250</v>
      </c>
      <c r="E58" s="172"/>
      <c r="F58" s="172"/>
      <c r="G58" s="172">
        <f>'将来負担比率（分子）の構造'!J$50</f>
        <v>11320</v>
      </c>
      <c r="H58" s="172"/>
      <c r="I58" s="172"/>
      <c r="J58" s="172">
        <f>'将来負担比率（分子）の構造'!K$50</f>
        <v>12003</v>
      </c>
      <c r="K58" s="172"/>
      <c r="L58" s="172"/>
      <c r="M58" s="172">
        <f>'将来負担比率（分子）の構造'!L$50</f>
        <v>13381</v>
      </c>
      <c r="N58" s="172"/>
      <c r="O58" s="172"/>
      <c r="P58" s="172">
        <f>'将来負担比率（分子）の構造'!M$50</f>
        <v>16216</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3687</v>
      </c>
      <c r="C62" s="172"/>
      <c r="D62" s="172"/>
      <c r="E62" s="172">
        <f>'将来負担比率（分子）の構造'!J$45</f>
        <v>3613</v>
      </c>
      <c r="F62" s="172"/>
      <c r="G62" s="172"/>
      <c r="H62" s="172">
        <f>'将来負担比率（分子）の構造'!K$45</f>
        <v>3320</v>
      </c>
      <c r="I62" s="172"/>
      <c r="J62" s="172"/>
      <c r="K62" s="172">
        <f>'将来負担比率（分子）の構造'!L$45</f>
        <v>3177</v>
      </c>
      <c r="L62" s="172"/>
      <c r="M62" s="172"/>
      <c r="N62" s="172">
        <f>'将来負担比率（分子）の構造'!M$45</f>
        <v>2985</v>
      </c>
      <c r="O62" s="172"/>
      <c r="P62" s="172"/>
    </row>
    <row r="63" spans="1:16">
      <c r="A63" s="172" t="s">
        <v>34</v>
      </c>
      <c r="B63" s="172">
        <f>'将来負担比率（分子）の構造'!I$44</f>
        <v>0</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9884</v>
      </c>
      <c r="C64" s="172"/>
      <c r="D64" s="172"/>
      <c r="E64" s="172">
        <f>'将来負担比率（分子）の構造'!J$43</f>
        <v>9563</v>
      </c>
      <c r="F64" s="172"/>
      <c r="G64" s="172"/>
      <c r="H64" s="172">
        <f>'将来負担比率（分子）の構造'!K$43</f>
        <v>9025</v>
      </c>
      <c r="I64" s="172"/>
      <c r="J64" s="172"/>
      <c r="K64" s="172">
        <f>'将来負担比率（分子）の構造'!L$43</f>
        <v>7900</v>
      </c>
      <c r="L64" s="172"/>
      <c r="M64" s="172"/>
      <c r="N64" s="172">
        <f>'将来負担比率（分子）の構造'!M$43</f>
        <v>6934</v>
      </c>
      <c r="O64" s="172"/>
      <c r="P64" s="172"/>
    </row>
    <row r="65" spans="1:16">
      <c r="A65" s="172" t="s">
        <v>32</v>
      </c>
      <c r="B65" s="172">
        <f>'将来負担比率（分子）の構造'!I$42</f>
        <v>113</v>
      </c>
      <c r="C65" s="172"/>
      <c r="D65" s="172"/>
      <c r="E65" s="172">
        <f>'将来負担比率（分子）の構造'!J$42</f>
        <v>84</v>
      </c>
      <c r="F65" s="172"/>
      <c r="G65" s="172"/>
      <c r="H65" s="172">
        <f>'将来負担比率（分子）の構造'!K$42</f>
        <v>64</v>
      </c>
      <c r="I65" s="172"/>
      <c r="J65" s="172"/>
      <c r="K65" s="172">
        <f>'将来負担比率（分子）の構造'!L$42</f>
        <v>49</v>
      </c>
      <c r="L65" s="172"/>
      <c r="M65" s="172"/>
      <c r="N65" s="172">
        <f>'将来負担比率（分子）の構造'!M$42</f>
        <v>39</v>
      </c>
      <c r="O65" s="172"/>
      <c r="P65" s="172"/>
    </row>
    <row r="66" spans="1:16">
      <c r="A66" s="172" t="s">
        <v>31</v>
      </c>
      <c r="B66" s="172">
        <f>'将来負担比率（分子）の構造'!I$41</f>
        <v>29801</v>
      </c>
      <c r="C66" s="172"/>
      <c r="D66" s="172"/>
      <c r="E66" s="172">
        <f>'将来負担比率（分子）の構造'!J$41</f>
        <v>29744</v>
      </c>
      <c r="F66" s="172"/>
      <c r="G66" s="172"/>
      <c r="H66" s="172">
        <f>'将来負担比率（分子）の構造'!K$41</f>
        <v>28152</v>
      </c>
      <c r="I66" s="172"/>
      <c r="J66" s="172"/>
      <c r="K66" s="172">
        <f>'将来負担比率（分子）の構造'!L$41</f>
        <v>27889</v>
      </c>
      <c r="L66" s="172"/>
      <c r="M66" s="172"/>
      <c r="N66" s="172">
        <f>'将来負担比率（分子）の構造'!M$41</f>
        <v>28981</v>
      </c>
      <c r="O66" s="172"/>
      <c r="P66" s="172"/>
    </row>
    <row r="67" spans="1:16">
      <c r="A67" s="172" t="s">
        <v>75</v>
      </c>
      <c r="B67" s="172" t="e">
        <f>NA()</f>
        <v>#N/A</v>
      </c>
      <c r="C67" s="172">
        <f>IF(ISNUMBER('将来負担比率（分子）の構造'!I$53), IF('将来負担比率（分子）の構造'!I$53 &lt; 0, 0, '将来負担比率（分子）の構造'!I$53), NA())</f>
        <v>2391</v>
      </c>
      <c r="D67" s="172" t="e">
        <f>NA()</f>
        <v>#N/A</v>
      </c>
      <c r="E67" s="172" t="e">
        <f>NA()</f>
        <v>#N/A</v>
      </c>
      <c r="F67" s="172">
        <f>IF(ISNUMBER('将来負担比率（分子）の構造'!J$53), IF('将来負担比率（分子）の構造'!J$53 &lt; 0, 0, '将来負担比率（分子）の構造'!J$53), NA())</f>
        <v>1738</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5687</v>
      </c>
      <c r="C72" s="176">
        <f>基金残高に係る経年分析!G55</f>
        <v>5812</v>
      </c>
      <c r="D72" s="176">
        <f>基金残高に係る経年分析!H55</f>
        <v>7532</v>
      </c>
    </row>
    <row r="73" spans="1:16">
      <c r="A73" s="175" t="s">
        <v>78</v>
      </c>
      <c r="B73" s="176">
        <f>基金残高に係る経年分析!F56</f>
        <v>301</v>
      </c>
      <c r="C73" s="176">
        <f>基金残高に係る経年分析!G56</f>
        <v>316</v>
      </c>
      <c r="D73" s="176">
        <f>基金残高に係る経年分析!H56</f>
        <v>701</v>
      </c>
    </row>
    <row r="74" spans="1:16">
      <c r="A74" s="175" t="s">
        <v>79</v>
      </c>
      <c r="B74" s="176">
        <f>基金残高に係る経年分析!F57</f>
        <v>4615</v>
      </c>
      <c r="C74" s="176">
        <f>基金残高に係る経年分析!G57</f>
        <v>5432</v>
      </c>
      <c r="D74" s="176">
        <f>基金残高に係る経年分析!H57</f>
        <v>5723</v>
      </c>
    </row>
  </sheetData>
  <sheetProtection algorithmName="SHA-512" hashValue="3G9MLJAW1rkgJtodKYFBGHMLgfZ/31h4JfV3GeJjYqiw90s3UplnKGXuQCZBmIrNsAeDDuV+R5ug0H74IT+RXg==" saltValue="gjPYh6EC1RMpJ+x+xmXp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55" zoomScaleNormal="55"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589</v>
      </c>
      <c r="DI1" s="642"/>
      <c r="DJ1" s="642"/>
      <c r="DK1" s="642"/>
      <c r="DL1" s="642"/>
      <c r="DM1" s="642"/>
      <c r="DN1" s="643"/>
      <c r="DO1" s="212"/>
      <c r="DP1" s="641" t="s">
        <v>221</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c r="B2" s="213" t="s">
        <v>222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4" t="s">
        <v>223</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224</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225</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c r="B4" s="644" t="s">
        <v>1</v>
      </c>
      <c r="C4" s="645"/>
      <c r="D4" s="645"/>
      <c r="E4" s="645"/>
      <c r="F4" s="645"/>
      <c r="G4" s="645"/>
      <c r="H4" s="645"/>
      <c r="I4" s="645"/>
      <c r="J4" s="645"/>
      <c r="K4" s="645"/>
      <c r="L4" s="645"/>
      <c r="M4" s="645"/>
      <c r="N4" s="645"/>
      <c r="O4" s="645"/>
      <c r="P4" s="645"/>
      <c r="Q4" s="646"/>
      <c r="R4" s="644" t="s">
        <v>226</v>
      </c>
      <c r="S4" s="645"/>
      <c r="T4" s="645"/>
      <c r="U4" s="645"/>
      <c r="V4" s="645"/>
      <c r="W4" s="645"/>
      <c r="X4" s="645"/>
      <c r="Y4" s="646"/>
      <c r="Z4" s="644" t="s">
        <v>227</v>
      </c>
      <c r="AA4" s="645"/>
      <c r="AB4" s="645"/>
      <c r="AC4" s="646"/>
      <c r="AD4" s="644" t="s">
        <v>228</v>
      </c>
      <c r="AE4" s="645"/>
      <c r="AF4" s="645"/>
      <c r="AG4" s="645"/>
      <c r="AH4" s="645"/>
      <c r="AI4" s="645"/>
      <c r="AJ4" s="645"/>
      <c r="AK4" s="646"/>
      <c r="AL4" s="644" t="s">
        <v>227</v>
      </c>
      <c r="AM4" s="645"/>
      <c r="AN4" s="645"/>
      <c r="AO4" s="646"/>
      <c r="AP4" s="650" t="s">
        <v>229</v>
      </c>
      <c r="AQ4" s="650"/>
      <c r="AR4" s="650"/>
      <c r="AS4" s="650"/>
      <c r="AT4" s="650"/>
      <c r="AU4" s="650"/>
      <c r="AV4" s="650"/>
      <c r="AW4" s="650"/>
      <c r="AX4" s="650"/>
      <c r="AY4" s="650"/>
      <c r="AZ4" s="650"/>
      <c r="BA4" s="650"/>
      <c r="BB4" s="650"/>
      <c r="BC4" s="650"/>
      <c r="BD4" s="650"/>
      <c r="BE4" s="650"/>
      <c r="BF4" s="650"/>
      <c r="BG4" s="650" t="s">
        <v>230</v>
      </c>
      <c r="BH4" s="650"/>
      <c r="BI4" s="650"/>
      <c r="BJ4" s="650"/>
      <c r="BK4" s="650"/>
      <c r="BL4" s="650"/>
      <c r="BM4" s="650"/>
      <c r="BN4" s="650"/>
      <c r="BO4" s="650" t="s">
        <v>227</v>
      </c>
      <c r="BP4" s="650"/>
      <c r="BQ4" s="650"/>
      <c r="BR4" s="650"/>
      <c r="BS4" s="650" t="s">
        <v>231</v>
      </c>
      <c r="BT4" s="650"/>
      <c r="BU4" s="650"/>
      <c r="BV4" s="650"/>
      <c r="BW4" s="650"/>
      <c r="BX4" s="650"/>
      <c r="BY4" s="650"/>
      <c r="BZ4" s="650"/>
      <c r="CA4" s="650"/>
      <c r="CB4" s="650"/>
      <c r="CD4" s="647" t="s">
        <v>590</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2" customFormat="1" ht="11.25" customHeight="1">
      <c r="B5" s="651" t="s">
        <v>232</v>
      </c>
      <c r="C5" s="652"/>
      <c r="D5" s="652"/>
      <c r="E5" s="652"/>
      <c r="F5" s="652"/>
      <c r="G5" s="652"/>
      <c r="H5" s="652"/>
      <c r="I5" s="652"/>
      <c r="J5" s="652"/>
      <c r="K5" s="652"/>
      <c r="L5" s="652"/>
      <c r="M5" s="652"/>
      <c r="N5" s="652"/>
      <c r="O5" s="652"/>
      <c r="P5" s="652"/>
      <c r="Q5" s="653"/>
      <c r="R5" s="654">
        <v>9912129</v>
      </c>
      <c r="S5" s="655"/>
      <c r="T5" s="655"/>
      <c r="U5" s="655"/>
      <c r="V5" s="655"/>
      <c r="W5" s="655"/>
      <c r="X5" s="655"/>
      <c r="Y5" s="656"/>
      <c r="Z5" s="657">
        <v>21.1</v>
      </c>
      <c r="AA5" s="657"/>
      <c r="AB5" s="657"/>
      <c r="AC5" s="657"/>
      <c r="AD5" s="658">
        <v>9912129</v>
      </c>
      <c r="AE5" s="658"/>
      <c r="AF5" s="658"/>
      <c r="AG5" s="658"/>
      <c r="AH5" s="658"/>
      <c r="AI5" s="658"/>
      <c r="AJ5" s="658"/>
      <c r="AK5" s="658"/>
      <c r="AL5" s="659">
        <v>47.1</v>
      </c>
      <c r="AM5" s="660"/>
      <c r="AN5" s="660"/>
      <c r="AO5" s="661"/>
      <c r="AP5" s="651" t="s">
        <v>233</v>
      </c>
      <c r="AQ5" s="652"/>
      <c r="AR5" s="652"/>
      <c r="AS5" s="652"/>
      <c r="AT5" s="652"/>
      <c r="AU5" s="652"/>
      <c r="AV5" s="652"/>
      <c r="AW5" s="652"/>
      <c r="AX5" s="652"/>
      <c r="AY5" s="652"/>
      <c r="AZ5" s="652"/>
      <c r="BA5" s="652"/>
      <c r="BB5" s="652"/>
      <c r="BC5" s="652"/>
      <c r="BD5" s="652"/>
      <c r="BE5" s="652"/>
      <c r="BF5" s="653"/>
      <c r="BG5" s="665">
        <v>9907739</v>
      </c>
      <c r="BH5" s="666"/>
      <c r="BI5" s="666"/>
      <c r="BJ5" s="666"/>
      <c r="BK5" s="666"/>
      <c r="BL5" s="666"/>
      <c r="BM5" s="666"/>
      <c r="BN5" s="667"/>
      <c r="BO5" s="668">
        <v>100</v>
      </c>
      <c r="BP5" s="668"/>
      <c r="BQ5" s="668"/>
      <c r="BR5" s="668"/>
      <c r="BS5" s="669">
        <v>69203</v>
      </c>
      <c r="BT5" s="669"/>
      <c r="BU5" s="669"/>
      <c r="BV5" s="669"/>
      <c r="BW5" s="669"/>
      <c r="BX5" s="669"/>
      <c r="BY5" s="669"/>
      <c r="BZ5" s="669"/>
      <c r="CA5" s="669"/>
      <c r="CB5" s="673"/>
      <c r="CD5" s="647" t="s">
        <v>229</v>
      </c>
      <c r="CE5" s="648"/>
      <c r="CF5" s="648"/>
      <c r="CG5" s="648"/>
      <c r="CH5" s="648"/>
      <c r="CI5" s="648"/>
      <c r="CJ5" s="648"/>
      <c r="CK5" s="648"/>
      <c r="CL5" s="648"/>
      <c r="CM5" s="648"/>
      <c r="CN5" s="648"/>
      <c r="CO5" s="648"/>
      <c r="CP5" s="648"/>
      <c r="CQ5" s="649"/>
      <c r="CR5" s="647" t="s">
        <v>234</v>
      </c>
      <c r="CS5" s="648"/>
      <c r="CT5" s="648"/>
      <c r="CU5" s="648"/>
      <c r="CV5" s="648"/>
      <c r="CW5" s="648"/>
      <c r="CX5" s="648"/>
      <c r="CY5" s="649"/>
      <c r="CZ5" s="647" t="s">
        <v>227</v>
      </c>
      <c r="DA5" s="648"/>
      <c r="DB5" s="648"/>
      <c r="DC5" s="649"/>
      <c r="DD5" s="647" t="s">
        <v>235</v>
      </c>
      <c r="DE5" s="648"/>
      <c r="DF5" s="648"/>
      <c r="DG5" s="648"/>
      <c r="DH5" s="648"/>
      <c r="DI5" s="648"/>
      <c r="DJ5" s="648"/>
      <c r="DK5" s="648"/>
      <c r="DL5" s="648"/>
      <c r="DM5" s="648"/>
      <c r="DN5" s="648"/>
      <c r="DO5" s="648"/>
      <c r="DP5" s="649"/>
      <c r="DQ5" s="647" t="s">
        <v>236</v>
      </c>
      <c r="DR5" s="648"/>
      <c r="DS5" s="648"/>
      <c r="DT5" s="648"/>
      <c r="DU5" s="648"/>
      <c r="DV5" s="648"/>
      <c r="DW5" s="648"/>
      <c r="DX5" s="648"/>
      <c r="DY5" s="648"/>
      <c r="DZ5" s="648"/>
      <c r="EA5" s="648"/>
      <c r="EB5" s="648"/>
      <c r="EC5" s="649"/>
    </row>
    <row r="6" spans="2:143" ht="11.25" customHeight="1">
      <c r="B6" s="662" t="s">
        <v>237</v>
      </c>
      <c r="C6" s="663"/>
      <c r="D6" s="663"/>
      <c r="E6" s="663"/>
      <c r="F6" s="663"/>
      <c r="G6" s="663"/>
      <c r="H6" s="663"/>
      <c r="I6" s="663"/>
      <c r="J6" s="663"/>
      <c r="K6" s="663"/>
      <c r="L6" s="663"/>
      <c r="M6" s="663"/>
      <c r="N6" s="663"/>
      <c r="O6" s="663"/>
      <c r="P6" s="663"/>
      <c r="Q6" s="664"/>
      <c r="R6" s="665">
        <v>366104</v>
      </c>
      <c r="S6" s="666"/>
      <c r="T6" s="666"/>
      <c r="U6" s="666"/>
      <c r="V6" s="666"/>
      <c r="W6" s="666"/>
      <c r="X6" s="666"/>
      <c r="Y6" s="667"/>
      <c r="Z6" s="668">
        <v>0.8</v>
      </c>
      <c r="AA6" s="668"/>
      <c r="AB6" s="668"/>
      <c r="AC6" s="668"/>
      <c r="AD6" s="669">
        <v>366104</v>
      </c>
      <c r="AE6" s="669"/>
      <c r="AF6" s="669"/>
      <c r="AG6" s="669"/>
      <c r="AH6" s="669"/>
      <c r="AI6" s="669"/>
      <c r="AJ6" s="669"/>
      <c r="AK6" s="669"/>
      <c r="AL6" s="670">
        <v>1.7</v>
      </c>
      <c r="AM6" s="671"/>
      <c r="AN6" s="671"/>
      <c r="AO6" s="672"/>
      <c r="AP6" s="662" t="s">
        <v>591</v>
      </c>
      <c r="AQ6" s="663"/>
      <c r="AR6" s="663"/>
      <c r="AS6" s="663"/>
      <c r="AT6" s="663"/>
      <c r="AU6" s="663"/>
      <c r="AV6" s="663"/>
      <c r="AW6" s="663"/>
      <c r="AX6" s="663"/>
      <c r="AY6" s="663"/>
      <c r="AZ6" s="663"/>
      <c r="BA6" s="663"/>
      <c r="BB6" s="663"/>
      <c r="BC6" s="663"/>
      <c r="BD6" s="663"/>
      <c r="BE6" s="663"/>
      <c r="BF6" s="664"/>
      <c r="BG6" s="665">
        <v>9907739</v>
      </c>
      <c r="BH6" s="666"/>
      <c r="BI6" s="666"/>
      <c r="BJ6" s="666"/>
      <c r="BK6" s="666"/>
      <c r="BL6" s="666"/>
      <c r="BM6" s="666"/>
      <c r="BN6" s="667"/>
      <c r="BO6" s="668">
        <v>100</v>
      </c>
      <c r="BP6" s="668"/>
      <c r="BQ6" s="668"/>
      <c r="BR6" s="668"/>
      <c r="BS6" s="669">
        <v>69203</v>
      </c>
      <c r="BT6" s="669"/>
      <c r="BU6" s="669"/>
      <c r="BV6" s="669"/>
      <c r="BW6" s="669"/>
      <c r="BX6" s="669"/>
      <c r="BY6" s="669"/>
      <c r="BZ6" s="669"/>
      <c r="CA6" s="669"/>
      <c r="CB6" s="673"/>
      <c r="CD6" s="676" t="s">
        <v>238</v>
      </c>
      <c r="CE6" s="677"/>
      <c r="CF6" s="677"/>
      <c r="CG6" s="677"/>
      <c r="CH6" s="677"/>
      <c r="CI6" s="677"/>
      <c r="CJ6" s="677"/>
      <c r="CK6" s="677"/>
      <c r="CL6" s="677"/>
      <c r="CM6" s="677"/>
      <c r="CN6" s="677"/>
      <c r="CO6" s="677"/>
      <c r="CP6" s="677"/>
      <c r="CQ6" s="678"/>
      <c r="CR6" s="665">
        <v>244249</v>
      </c>
      <c r="CS6" s="666"/>
      <c r="CT6" s="666"/>
      <c r="CU6" s="666"/>
      <c r="CV6" s="666"/>
      <c r="CW6" s="666"/>
      <c r="CX6" s="666"/>
      <c r="CY6" s="667"/>
      <c r="CZ6" s="659">
        <v>0.5</v>
      </c>
      <c r="DA6" s="660"/>
      <c r="DB6" s="660"/>
      <c r="DC6" s="679"/>
      <c r="DD6" s="674" t="s">
        <v>129</v>
      </c>
      <c r="DE6" s="666"/>
      <c r="DF6" s="666"/>
      <c r="DG6" s="666"/>
      <c r="DH6" s="666"/>
      <c r="DI6" s="666"/>
      <c r="DJ6" s="666"/>
      <c r="DK6" s="666"/>
      <c r="DL6" s="666"/>
      <c r="DM6" s="666"/>
      <c r="DN6" s="666"/>
      <c r="DO6" s="666"/>
      <c r="DP6" s="667"/>
      <c r="DQ6" s="674">
        <v>244249</v>
      </c>
      <c r="DR6" s="666"/>
      <c r="DS6" s="666"/>
      <c r="DT6" s="666"/>
      <c r="DU6" s="666"/>
      <c r="DV6" s="666"/>
      <c r="DW6" s="666"/>
      <c r="DX6" s="666"/>
      <c r="DY6" s="666"/>
      <c r="DZ6" s="666"/>
      <c r="EA6" s="666"/>
      <c r="EB6" s="666"/>
      <c r="EC6" s="675"/>
    </row>
    <row r="7" spans="2:143" ht="11.25" customHeight="1">
      <c r="B7" s="662" t="s">
        <v>239</v>
      </c>
      <c r="C7" s="663"/>
      <c r="D7" s="663"/>
      <c r="E7" s="663"/>
      <c r="F7" s="663"/>
      <c r="G7" s="663"/>
      <c r="H7" s="663"/>
      <c r="I7" s="663"/>
      <c r="J7" s="663"/>
      <c r="K7" s="663"/>
      <c r="L7" s="663"/>
      <c r="M7" s="663"/>
      <c r="N7" s="663"/>
      <c r="O7" s="663"/>
      <c r="P7" s="663"/>
      <c r="Q7" s="664"/>
      <c r="R7" s="665">
        <v>5892</v>
      </c>
      <c r="S7" s="666"/>
      <c r="T7" s="666"/>
      <c r="U7" s="666"/>
      <c r="V7" s="666"/>
      <c r="W7" s="666"/>
      <c r="X7" s="666"/>
      <c r="Y7" s="667"/>
      <c r="Z7" s="668">
        <v>0</v>
      </c>
      <c r="AA7" s="668"/>
      <c r="AB7" s="668"/>
      <c r="AC7" s="668"/>
      <c r="AD7" s="669">
        <v>5892</v>
      </c>
      <c r="AE7" s="669"/>
      <c r="AF7" s="669"/>
      <c r="AG7" s="669"/>
      <c r="AH7" s="669"/>
      <c r="AI7" s="669"/>
      <c r="AJ7" s="669"/>
      <c r="AK7" s="669"/>
      <c r="AL7" s="670">
        <v>0</v>
      </c>
      <c r="AM7" s="671"/>
      <c r="AN7" s="671"/>
      <c r="AO7" s="672"/>
      <c r="AP7" s="662" t="s">
        <v>240</v>
      </c>
      <c r="AQ7" s="663"/>
      <c r="AR7" s="663"/>
      <c r="AS7" s="663"/>
      <c r="AT7" s="663"/>
      <c r="AU7" s="663"/>
      <c r="AV7" s="663"/>
      <c r="AW7" s="663"/>
      <c r="AX7" s="663"/>
      <c r="AY7" s="663"/>
      <c r="AZ7" s="663"/>
      <c r="BA7" s="663"/>
      <c r="BB7" s="663"/>
      <c r="BC7" s="663"/>
      <c r="BD7" s="663"/>
      <c r="BE7" s="663"/>
      <c r="BF7" s="664"/>
      <c r="BG7" s="665">
        <v>4735051</v>
      </c>
      <c r="BH7" s="666"/>
      <c r="BI7" s="666"/>
      <c r="BJ7" s="666"/>
      <c r="BK7" s="666"/>
      <c r="BL7" s="666"/>
      <c r="BM7" s="666"/>
      <c r="BN7" s="667"/>
      <c r="BO7" s="668">
        <v>47.8</v>
      </c>
      <c r="BP7" s="668"/>
      <c r="BQ7" s="668"/>
      <c r="BR7" s="668"/>
      <c r="BS7" s="669">
        <v>69203</v>
      </c>
      <c r="BT7" s="669"/>
      <c r="BU7" s="669"/>
      <c r="BV7" s="669"/>
      <c r="BW7" s="669"/>
      <c r="BX7" s="669"/>
      <c r="BY7" s="669"/>
      <c r="BZ7" s="669"/>
      <c r="CA7" s="669"/>
      <c r="CB7" s="673"/>
      <c r="CD7" s="680" t="s">
        <v>241</v>
      </c>
      <c r="CE7" s="681"/>
      <c r="CF7" s="681"/>
      <c r="CG7" s="681"/>
      <c r="CH7" s="681"/>
      <c r="CI7" s="681"/>
      <c r="CJ7" s="681"/>
      <c r="CK7" s="681"/>
      <c r="CL7" s="681"/>
      <c r="CM7" s="681"/>
      <c r="CN7" s="681"/>
      <c r="CO7" s="681"/>
      <c r="CP7" s="681"/>
      <c r="CQ7" s="682"/>
      <c r="CR7" s="665">
        <v>10155868</v>
      </c>
      <c r="CS7" s="666"/>
      <c r="CT7" s="666"/>
      <c r="CU7" s="666"/>
      <c r="CV7" s="666"/>
      <c r="CW7" s="666"/>
      <c r="CX7" s="666"/>
      <c r="CY7" s="667"/>
      <c r="CZ7" s="668">
        <v>22.3</v>
      </c>
      <c r="DA7" s="668"/>
      <c r="DB7" s="668"/>
      <c r="DC7" s="668"/>
      <c r="DD7" s="674">
        <v>2456023</v>
      </c>
      <c r="DE7" s="666"/>
      <c r="DF7" s="666"/>
      <c r="DG7" s="666"/>
      <c r="DH7" s="666"/>
      <c r="DI7" s="666"/>
      <c r="DJ7" s="666"/>
      <c r="DK7" s="666"/>
      <c r="DL7" s="666"/>
      <c r="DM7" s="666"/>
      <c r="DN7" s="666"/>
      <c r="DO7" s="666"/>
      <c r="DP7" s="667"/>
      <c r="DQ7" s="674">
        <v>5858264</v>
      </c>
      <c r="DR7" s="666"/>
      <c r="DS7" s="666"/>
      <c r="DT7" s="666"/>
      <c r="DU7" s="666"/>
      <c r="DV7" s="666"/>
      <c r="DW7" s="666"/>
      <c r="DX7" s="666"/>
      <c r="DY7" s="666"/>
      <c r="DZ7" s="666"/>
      <c r="EA7" s="666"/>
      <c r="EB7" s="666"/>
      <c r="EC7" s="675"/>
    </row>
    <row r="8" spans="2:143" ht="11.25" customHeight="1">
      <c r="B8" s="662" t="s">
        <v>242</v>
      </c>
      <c r="C8" s="663"/>
      <c r="D8" s="663"/>
      <c r="E8" s="663"/>
      <c r="F8" s="663"/>
      <c r="G8" s="663"/>
      <c r="H8" s="663"/>
      <c r="I8" s="663"/>
      <c r="J8" s="663"/>
      <c r="K8" s="663"/>
      <c r="L8" s="663"/>
      <c r="M8" s="663"/>
      <c r="N8" s="663"/>
      <c r="O8" s="663"/>
      <c r="P8" s="663"/>
      <c r="Q8" s="664"/>
      <c r="R8" s="665">
        <v>59772</v>
      </c>
      <c r="S8" s="666"/>
      <c r="T8" s="666"/>
      <c r="U8" s="666"/>
      <c r="V8" s="666"/>
      <c r="W8" s="666"/>
      <c r="X8" s="666"/>
      <c r="Y8" s="667"/>
      <c r="Z8" s="668">
        <v>0.1</v>
      </c>
      <c r="AA8" s="668"/>
      <c r="AB8" s="668"/>
      <c r="AC8" s="668"/>
      <c r="AD8" s="669">
        <v>59772</v>
      </c>
      <c r="AE8" s="669"/>
      <c r="AF8" s="669"/>
      <c r="AG8" s="669"/>
      <c r="AH8" s="669"/>
      <c r="AI8" s="669"/>
      <c r="AJ8" s="669"/>
      <c r="AK8" s="669"/>
      <c r="AL8" s="670">
        <v>0.3</v>
      </c>
      <c r="AM8" s="671"/>
      <c r="AN8" s="671"/>
      <c r="AO8" s="672"/>
      <c r="AP8" s="662" t="s">
        <v>243</v>
      </c>
      <c r="AQ8" s="663"/>
      <c r="AR8" s="663"/>
      <c r="AS8" s="663"/>
      <c r="AT8" s="663"/>
      <c r="AU8" s="663"/>
      <c r="AV8" s="663"/>
      <c r="AW8" s="663"/>
      <c r="AX8" s="663"/>
      <c r="AY8" s="663"/>
      <c r="AZ8" s="663"/>
      <c r="BA8" s="663"/>
      <c r="BB8" s="663"/>
      <c r="BC8" s="663"/>
      <c r="BD8" s="663"/>
      <c r="BE8" s="663"/>
      <c r="BF8" s="664"/>
      <c r="BG8" s="665">
        <v>170720</v>
      </c>
      <c r="BH8" s="666"/>
      <c r="BI8" s="666"/>
      <c r="BJ8" s="666"/>
      <c r="BK8" s="666"/>
      <c r="BL8" s="666"/>
      <c r="BM8" s="666"/>
      <c r="BN8" s="667"/>
      <c r="BO8" s="668">
        <v>1.7</v>
      </c>
      <c r="BP8" s="668"/>
      <c r="BQ8" s="668"/>
      <c r="BR8" s="668"/>
      <c r="BS8" s="669" t="s">
        <v>129</v>
      </c>
      <c r="BT8" s="669"/>
      <c r="BU8" s="669"/>
      <c r="BV8" s="669"/>
      <c r="BW8" s="669"/>
      <c r="BX8" s="669"/>
      <c r="BY8" s="669"/>
      <c r="BZ8" s="669"/>
      <c r="CA8" s="669"/>
      <c r="CB8" s="673"/>
      <c r="CD8" s="680" t="s">
        <v>244</v>
      </c>
      <c r="CE8" s="681"/>
      <c r="CF8" s="681"/>
      <c r="CG8" s="681"/>
      <c r="CH8" s="681"/>
      <c r="CI8" s="681"/>
      <c r="CJ8" s="681"/>
      <c r="CK8" s="681"/>
      <c r="CL8" s="681"/>
      <c r="CM8" s="681"/>
      <c r="CN8" s="681"/>
      <c r="CO8" s="681"/>
      <c r="CP8" s="681"/>
      <c r="CQ8" s="682"/>
      <c r="CR8" s="665">
        <v>19266543</v>
      </c>
      <c r="CS8" s="666"/>
      <c r="CT8" s="666"/>
      <c r="CU8" s="666"/>
      <c r="CV8" s="666"/>
      <c r="CW8" s="666"/>
      <c r="CX8" s="666"/>
      <c r="CY8" s="667"/>
      <c r="CZ8" s="668">
        <v>42.4</v>
      </c>
      <c r="DA8" s="668"/>
      <c r="DB8" s="668"/>
      <c r="DC8" s="668"/>
      <c r="DD8" s="674">
        <v>243569</v>
      </c>
      <c r="DE8" s="666"/>
      <c r="DF8" s="666"/>
      <c r="DG8" s="666"/>
      <c r="DH8" s="666"/>
      <c r="DI8" s="666"/>
      <c r="DJ8" s="666"/>
      <c r="DK8" s="666"/>
      <c r="DL8" s="666"/>
      <c r="DM8" s="666"/>
      <c r="DN8" s="666"/>
      <c r="DO8" s="666"/>
      <c r="DP8" s="667"/>
      <c r="DQ8" s="674">
        <v>7303261</v>
      </c>
      <c r="DR8" s="666"/>
      <c r="DS8" s="666"/>
      <c r="DT8" s="666"/>
      <c r="DU8" s="666"/>
      <c r="DV8" s="666"/>
      <c r="DW8" s="666"/>
      <c r="DX8" s="666"/>
      <c r="DY8" s="666"/>
      <c r="DZ8" s="666"/>
      <c r="EA8" s="666"/>
      <c r="EB8" s="666"/>
      <c r="EC8" s="675"/>
    </row>
    <row r="9" spans="2:143" ht="11.25" customHeight="1">
      <c r="B9" s="662" t="s">
        <v>245</v>
      </c>
      <c r="C9" s="663"/>
      <c r="D9" s="663"/>
      <c r="E9" s="663"/>
      <c r="F9" s="663"/>
      <c r="G9" s="663"/>
      <c r="H9" s="663"/>
      <c r="I9" s="663"/>
      <c r="J9" s="663"/>
      <c r="K9" s="663"/>
      <c r="L9" s="663"/>
      <c r="M9" s="663"/>
      <c r="N9" s="663"/>
      <c r="O9" s="663"/>
      <c r="P9" s="663"/>
      <c r="Q9" s="664"/>
      <c r="R9" s="665">
        <v>69959</v>
      </c>
      <c r="S9" s="666"/>
      <c r="T9" s="666"/>
      <c r="U9" s="666"/>
      <c r="V9" s="666"/>
      <c r="W9" s="666"/>
      <c r="X9" s="666"/>
      <c r="Y9" s="667"/>
      <c r="Z9" s="668">
        <v>0.1</v>
      </c>
      <c r="AA9" s="668"/>
      <c r="AB9" s="668"/>
      <c r="AC9" s="668"/>
      <c r="AD9" s="669">
        <v>69959</v>
      </c>
      <c r="AE9" s="669"/>
      <c r="AF9" s="669"/>
      <c r="AG9" s="669"/>
      <c r="AH9" s="669"/>
      <c r="AI9" s="669"/>
      <c r="AJ9" s="669"/>
      <c r="AK9" s="669"/>
      <c r="AL9" s="670">
        <v>0.3</v>
      </c>
      <c r="AM9" s="671"/>
      <c r="AN9" s="671"/>
      <c r="AO9" s="672"/>
      <c r="AP9" s="662" t="s">
        <v>246</v>
      </c>
      <c r="AQ9" s="663"/>
      <c r="AR9" s="663"/>
      <c r="AS9" s="663"/>
      <c r="AT9" s="663"/>
      <c r="AU9" s="663"/>
      <c r="AV9" s="663"/>
      <c r="AW9" s="663"/>
      <c r="AX9" s="663"/>
      <c r="AY9" s="663"/>
      <c r="AZ9" s="663"/>
      <c r="BA9" s="663"/>
      <c r="BB9" s="663"/>
      <c r="BC9" s="663"/>
      <c r="BD9" s="663"/>
      <c r="BE9" s="663"/>
      <c r="BF9" s="664"/>
      <c r="BG9" s="665">
        <v>4143316</v>
      </c>
      <c r="BH9" s="666"/>
      <c r="BI9" s="666"/>
      <c r="BJ9" s="666"/>
      <c r="BK9" s="666"/>
      <c r="BL9" s="666"/>
      <c r="BM9" s="666"/>
      <c r="BN9" s="667"/>
      <c r="BO9" s="668">
        <v>41.8</v>
      </c>
      <c r="BP9" s="668"/>
      <c r="BQ9" s="668"/>
      <c r="BR9" s="668"/>
      <c r="BS9" s="669" t="s">
        <v>129</v>
      </c>
      <c r="BT9" s="669"/>
      <c r="BU9" s="669"/>
      <c r="BV9" s="669"/>
      <c r="BW9" s="669"/>
      <c r="BX9" s="669"/>
      <c r="BY9" s="669"/>
      <c r="BZ9" s="669"/>
      <c r="CA9" s="669"/>
      <c r="CB9" s="673"/>
      <c r="CD9" s="680" t="s">
        <v>247</v>
      </c>
      <c r="CE9" s="681"/>
      <c r="CF9" s="681"/>
      <c r="CG9" s="681"/>
      <c r="CH9" s="681"/>
      <c r="CI9" s="681"/>
      <c r="CJ9" s="681"/>
      <c r="CK9" s="681"/>
      <c r="CL9" s="681"/>
      <c r="CM9" s="681"/>
      <c r="CN9" s="681"/>
      <c r="CO9" s="681"/>
      <c r="CP9" s="681"/>
      <c r="CQ9" s="682"/>
      <c r="CR9" s="665">
        <v>3559220</v>
      </c>
      <c r="CS9" s="666"/>
      <c r="CT9" s="666"/>
      <c r="CU9" s="666"/>
      <c r="CV9" s="666"/>
      <c r="CW9" s="666"/>
      <c r="CX9" s="666"/>
      <c r="CY9" s="667"/>
      <c r="CZ9" s="668">
        <v>7.8</v>
      </c>
      <c r="DA9" s="668"/>
      <c r="DB9" s="668"/>
      <c r="DC9" s="668"/>
      <c r="DD9" s="674">
        <v>254716</v>
      </c>
      <c r="DE9" s="666"/>
      <c r="DF9" s="666"/>
      <c r="DG9" s="666"/>
      <c r="DH9" s="666"/>
      <c r="DI9" s="666"/>
      <c r="DJ9" s="666"/>
      <c r="DK9" s="666"/>
      <c r="DL9" s="666"/>
      <c r="DM9" s="666"/>
      <c r="DN9" s="666"/>
      <c r="DO9" s="666"/>
      <c r="DP9" s="667"/>
      <c r="DQ9" s="674">
        <v>2079747</v>
      </c>
      <c r="DR9" s="666"/>
      <c r="DS9" s="666"/>
      <c r="DT9" s="666"/>
      <c r="DU9" s="666"/>
      <c r="DV9" s="666"/>
      <c r="DW9" s="666"/>
      <c r="DX9" s="666"/>
      <c r="DY9" s="666"/>
      <c r="DZ9" s="666"/>
      <c r="EA9" s="666"/>
      <c r="EB9" s="666"/>
      <c r="EC9" s="675"/>
    </row>
    <row r="10" spans="2:143" ht="11.25" customHeight="1">
      <c r="B10" s="662" t="s">
        <v>248</v>
      </c>
      <c r="C10" s="663"/>
      <c r="D10" s="663"/>
      <c r="E10" s="663"/>
      <c r="F10" s="663"/>
      <c r="G10" s="663"/>
      <c r="H10" s="663"/>
      <c r="I10" s="663"/>
      <c r="J10" s="663"/>
      <c r="K10" s="663"/>
      <c r="L10" s="663"/>
      <c r="M10" s="663"/>
      <c r="N10" s="663"/>
      <c r="O10" s="663"/>
      <c r="P10" s="663"/>
      <c r="Q10" s="664"/>
      <c r="R10" s="665" t="s">
        <v>129</v>
      </c>
      <c r="S10" s="666"/>
      <c r="T10" s="666"/>
      <c r="U10" s="666"/>
      <c r="V10" s="666"/>
      <c r="W10" s="666"/>
      <c r="X10" s="666"/>
      <c r="Y10" s="667"/>
      <c r="Z10" s="668" t="s">
        <v>129</v>
      </c>
      <c r="AA10" s="668"/>
      <c r="AB10" s="668"/>
      <c r="AC10" s="668"/>
      <c r="AD10" s="669" t="s">
        <v>129</v>
      </c>
      <c r="AE10" s="669"/>
      <c r="AF10" s="669"/>
      <c r="AG10" s="669"/>
      <c r="AH10" s="669"/>
      <c r="AI10" s="669"/>
      <c r="AJ10" s="669"/>
      <c r="AK10" s="669"/>
      <c r="AL10" s="670" t="s">
        <v>129</v>
      </c>
      <c r="AM10" s="671"/>
      <c r="AN10" s="671"/>
      <c r="AO10" s="672"/>
      <c r="AP10" s="662" t="s">
        <v>249</v>
      </c>
      <c r="AQ10" s="663"/>
      <c r="AR10" s="663"/>
      <c r="AS10" s="663"/>
      <c r="AT10" s="663"/>
      <c r="AU10" s="663"/>
      <c r="AV10" s="663"/>
      <c r="AW10" s="663"/>
      <c r="AX10" s="663"/>
      <c r="AY10" s="663"/>
      <c r="AZ10" s="663"/>
      <c r="BA10" s="663"/>
      <c r="BB10" s="663"/>
      <c r="BC10" s="663"/>
      <c r="BD10" s="663"/>
      <c r="BE10" s="663"/>
      <c r="BF10" s="664"/>
      <c r="BG10" s="665">
        <v>175968</v>
      </c>
      <c r="BH10" s="666"/>
      <c r="BI10" s="666"/>
      <c r="BJ10" s="666"/>
      <c r="BK10" s="666"/>
      <c r="BL10" s="666"/>
      <c r="BM10" s="666"/>
      <c r="BN10" s="667"/>
      <c r="BO10" s="668">
        <v>1.8</v>
      </c>
      <c r="BP10" s="668"/>
      <c r="BQ10" s="668"/>
      <c r="BR10" s="668"/>
      <c r="BS10" s="669" t="s">
        <v>129</v>
      </c>
      <c r="BT10" s="669"/>
      <c r="BU10" s="669"/>
      <c r="BV10" s="669"/>
      <c r="BW10" s="669"/>
      <c r="BX10" s="669"/>
      <c r="BY10" s="669"/>
      <c r="BZ10" s="669"/>
      <c r="CA10" s="669"/>
      <c r="CB10" s="673"/>
      <c r="CD10" s="680" t="s">
        <v>250</v>
      </c>
      <c r="CE10" s="681"/>
      <c r="CF10" s="681"/>
      <c r="CG10" s="681"/>
      <c r="CH10" s="681"/>
      <c r="CI10" s="681"/>
      <c r="CJ10" s="681"/>
      <c r="CK10" s="681"/>
      <c r="CL10" s="681"/>
      <c r="CM10" s="681"/>
      <c r="CN10" s="681"/>
      <c r="CO10" s="681"/>
      <c r="CP10" s="681"/>
      <c r="CQ10" s="682"/>
      <c r="CR10" s="665">
        <v>20611</v>
      </c>
      <c r="CS10" s="666"/>
      <c r="CT10" s="666"/>
      <c r="CU10" s="666"/>
      <c r="CV10" s="666"/>
      <c r="CW10" s="666"/>
      <c r="CX10" s="666"/>
      <c r="CY10" s="667"/>
      <c r="CZ10" s="668">
        <v>0</v>
      </c>
      <c r="DA10" s="668"/>
      <c r="DB10" s="668"/>
      <c r="DC10" s="668"/>
      <c r="DD10" s="674" t="s">
        <v>592</v>
      </c>
      <c r="DE10" s="666"/>
      <c r="DF10" s="666"/>
      <c r="DG10" s="666"/>
      <c r="DH10" s="666"/>
      <c r="DI10" s="666"/>
      <c r="DJ10" s="666"/>
      <c r="DK10" s="666"/>
      <c r="DL10" s="666"/>
      <c r="DM10" s="666"/>
      <c r="DN10" s="666"/>
      <c r="DO10" s="666"/>
      <c r="DP10" s="667"/>
      <c r="DQ10" s="674">
        <v>20575</v>
      </c>
      <c r="DR10" s="666"/>
      <c r="DS10" s="666"/>
      <c r="DT10" s="666"/>
      <c r="DU10" s="666"/>
      <c r="DV10" s="666"/>
      <c r="DW10" s="666"/>
      <c r="DX10" s="666"/>
      <c r="DY10" s="666"/>
      <c r="DZ10" s="666"/>
      <c r="EA10" s="666"/>
      <c r="EB10" s="666"/>
      <c r="EC10" s="675"/>
    </row>
    <row r="11" spans="2:143" ht="11.25" customHeight="1">
      <c r="B11" s="662" t="s">
        <v>251</v>
      </c>
      <c r="C11" s="663"/>
      <c r="D11" s="663"/>
      <c r="E11" s="663"/>
      <c r="F11" s="663"/>
      <c r="G11" s="663"/>
      <c r="H11" s="663"/>
      <c r="I11" s="663"/>
      <c r="J11" s="663"/>
      <c r="K11" s="663"/>
      <c r="L11" s="663"/>
      <c r="M11" s="663"/>
      <c r="N11" s="663"/>
      <c r="O11" s="663"/>
      <c r="P11" s="663"/>
      <c r="Q11" s="664"/>
      <c r="R11" s="665">
        <v>2064532</v>
      </c>
      <c r="S11" s="666"/>
      <c r="T11" s="666"/>
      <c r="U11" s="666"/>
      <c r="V11" s="666"/>
      <c r="W11" s="666"/>
      <c r="X11" s="666"/>
      <c r="Y11" s="667"/>
      <c r="Z11" s="670">
        <v>4.4000000000000004</v>
      </c>
      <c r="AA11" s="671"/>
      <c r="AB11" s="671"/>
      <c r="AC11" s="683"/>
      <c r="AD11" s="674">
        <v>2064532</v>
      </c>
      <c r="AE11" s="666"/>
      <c r="AF11" s="666"/>
      <c r="AG11" s="666"/>
      <c r="AH11" s="666"/>
      <c r="AI11" s="666"/>
      <c r="AJ11" s="666"/>
      <c r="AK11" s="667"/>
      <c r="AL11" s="670">
        <v>9.8000000000000007</v>
      </c>
      <c r="AM11" s="671"/>
      <c r="AN11" s="671"/>
      <c r="AO11" s="672"/>
      <c r="AP11" s="662" t="s">
        <v>593</v>
      </c>
      <c r="AQ11" s="663"/>
      <c r="AR11" s="663"/>
      <c r="AS11" s="663"/>
      <c r="AT11" s="663"/>
      <c r="AU11" s="663"/>
      <c r="AV11" s="663"/>
      <c r="AW11" s="663"/>
      <c r="AX11" s="663"/>
      <c r="AY11" s="663"/>
      <c r="AZ11" s="663"/>
      <c r="BA11" s="663"/>
      <c r="BB11" s="663"/>
      <c r="BC11" s="663"/>
      <c r="BD11" s="663"/>
      <c r="BE11" s="663"/>
      <c r="BF11" s="664"/>
      <c r="BG11" s="665">
        <v>245047</v>
      </c>
      <c r="BH11" s="666"/>
      <c r="BI11" s="666"/>
      <c r="BJ11" s="666"/>
      <c r="BK11" s="666"/>
      <c r="BL11" s="666"/>
      <c r="BM11" s="666"/>
      <c r="BN11" s="667"/>
      <c r="BO11" s="668">
        <v>2.5</v>
      </c>
      <c r="BP11" s="668"/>
      <c r="BQ11" s="668"/>
      <c r="BR11" s="668"/>
      <c r="BS11" s="669">
        <v>69203</v>
      </c>
      <c r="BT11" s="669"/>
      <c r="BU11" s="669"/>
      <c r="BV11" s="669"/>
      <c r="BW11" s="669"/>
      <c r="BX11" s="669"/>
      <c r="BY11" s="669"/>
      <c r="BZ11" s="669"/>
      <c r="CA11" s="669"/>
      <c r="CB11" s="673"/>
      <c r="CD11" s="680" t="s">
        <v>252</v>
      </c>
      <c r="CE11" s="681"/>
      <c r="CF11" s="681"/>
      <c r="CG11" s="681"/>
      <c r="CH11" s="681"/>
      <c r="CI11" s="681"/>
      <c r="CJ11" s="681"/>
      <c r="CK11" s="681"/>
      <c r="CL11" s="681"/>
      <c r="CM11" s="681"/>
      <c r="CN11" s="681"/>
      <c r="CO11" s="681"/>
      <c r="CP11" s="681"/>
      <c r="CQ11" s="682"/>
      <c r="CR11" s="665">
        <v>1543875</v>
      </c>
      <c r="CS11" s="666"/>
      <c r="CT11" s="666"/>
      <c r="CU11" s="666"/>
      <c r="CV11" s="666"/>
      <c r="CW11" s="666"/>
      <c r="CX11" s="666"/>
      <c r="CY11" s="667"/>
      <c r="CZ11" s="668">
        <v>3.4</v>
      </c>
      <c r="DA11" s="668"/>
      <c r="DB11" s="668"/>
      <c r="DC11" s="668"/>
      <c r="DD11" s="674">
        <v>498222</v>
      </c>
      <c r="DE11" s="666"/>
      <c r="DF11" s="666"/>
      <c r="DG11" s="666"/>
      <c r="DH11" s="666"/>
      <c r="DI11" s="666"/>
      <c r="DJ11" s="666"/>
      <c r="DK11" s="666"/>
      <c r="DL11" s="666"/>
      <c r="DM11" s="666"/>
      <c r="DN11" s="666"/>
      <c r="DO11" s="666"/>
      <c r="DP11" s="667"/>
      <c r="DQ11" s="674">
        <v>510989</v>
      </c>
      <c r="DR11" s="666"/>
      <c r="DS11" s="666"/>
      <c r="DT11" s="666"/>
      <c r="DU11" s="666"/>
      <c r="DV11" s="666"/>
      <c r="DW11" s="666"/>
      <c r="DX11" s="666"/>
      <c r="DY11" s="666"/>
      <c r="DZ11" s="666"/>
      <c r="EA11" s="666"/>
      <c r="EB11" s="666"/>
      <c r="EC11" s="675"/>
    </row>
    <row r="12" spans="2:143" ht="11.25" customHeight="1">
      <c r="B12" s="662" t="s">
        <v>253</v>
      </c>
      <c r="C12" s="663"/>
      <c r="D12" s="663"/>
      <c r="E12" s="663"/>
      <c r="F12" s="663"/>
      <c r="G12" s="663"/>
      <c r="H12" s="663"/>
      <c r="I12" s="663"/>
      <c r="J12" s="663"/>
      <c r="K12" s="663"/>
      <c r="L12" s="663"/>
      <c r="M12" s="663"/>
      <c r="N12" s="663"/>
      <c r="O12" s="663"/>
      <c r="P12" s="663"/>
      <c r="Q12" s="664"/>
      <c r="R12" s="665">
        <v>85261</v>
      </c>
      <c r="S12" s="666"/>
      <c r="T12" s="666"/>
      <c r="U12" s="666"/>
      <c r="V12" s="666"/>
      <c r="W12" s="666"/>
      <c r="X12" s="666"/>
      <c r="Y12" s="667"/>
      <c r="Z12" s="668">
        <v>0.2</v>
      </c>
      <c r="AA12" s="668"/>
      <c r="AB12" s="668"/>
      <c r="AC12" s="668"/>
      <c r="AD12" s="669">
        <v>85261</v>
      </c>
      <c r="AE12" s="669"/>
      <c r="AF12" s="669"/>
      <c r="AG12" s="669"/>
      <c r="AH12" s="669"/>
      <c r="AI12" s="669"/>
      <c r="AJ12" s="669"/>
      <c r="AK12" s="669"/>
      <c r="AL12" s="670">
        <v>0.4</v>
      </c>
      <c r="AM12" s="671"/>
      <c r="AN12" s="671"/>
      <c r="AO12" s="672"/>
      <c r="AP12" s="662" t="s">
        <v>254</v>
      </c>
      <c r="AQ12" s="663"/>
      <c r="AR12" s="663"/>
      <c r="AS12" s="663"/>
      <c r="AT12" s="663"/>
      <c r="AU12" s="663"/>
      <c r="AV12" s="663"/>
      <c r="AW12" s="663"/>
      <c r="AX12" s="663"/>
      <c r="AY12" s="663"/>
      <c r="AZ12" s="663"/>
      <c r="BA12" s="663"/>
      <c r="BB12" s="663"/>
      <c r="BC12" s="663"/>
      <c r="BD12" s="663"/>
      <c r="BE12" s="663"/>
      <c r="BF12" s="664"/>
      <c r="BG12" s="665">
        <v>4289000</v>
      </c>
      <c r="BH12" s="666"/>
      <c r="BI12" s="666"/>
      <c r="BJ12" s="666"/>
      <c r="BK12" s="666"/>
      <c r="BL12" s="666"/>
      <c r="BM12" s="666"/>
      <c r="BN12" s="667"/>
      <c r="BO12" s="668">
        <v>43.3</v>
      </c>
      <c r="BP12" s="668"/>
      <c r="BQ12" s="668"/>
      <c r="BR12" s="668"/>
      <c r="BS12" s="669" t="s">
        <v>594</v>
      </c>
      <c r="BT12" s="669"/>
      <c r="BU12" s="669"/>
      <c r="BV12" s="669"/>
      <c r="BW12" s="669"/>
      <c r="BX12" s="669"/>
      <c r="BY12" s="669"/>
      <c r="BZ12" s="669"/>
      <c r="CA12" s="669"/>
      <c r="CB12" s="673"/>
      <c r="CD12" s="680" t="s">
        <v>255</v>
      </c>
      <c r="CE12" s="681"/>
      <c r="CF12" s="681"/>
      <c r="CG12" s="681"/>
      <c r="CH12" s="681"/>
      <c r="CI12" s="681"/>
      <c r="CJ12" s="681"/>
      <c r="CK12" s="681"/>
      <c r="CL12" s="681"/>
      <c r="CM12" s="681"/>
      <c r="CN12" s="681"/>
      <c r="CO12" s="681"/>
      <c r="CP12" s="681"/>
      <c r="CQ12" s="682"/>
      <c r="CR12" s="665">
        <v>335783</v>
      </c>
      <c r="CS12" s="666"/>
      <c r="CT12" s="666"/>
      <c r="CU12" s="666"/>
      <c r="CV12" s="666"/>
      <c r="CW12" s="666"/>
      <c r="CX12" s="666"/>
      <c r="CY12" s="667"/>
      <c r="CZ12" s="668">
        <v>0.7</v>
      </c>
      <c r="DA12" s="668"/>
      <c r="DB12" s="668"/>
      <c r="DC12" s="668"/>
      <c r="DD12" s="674">
        <v>3746</v>
      </c>
      <c r="DE12" s="666"/>
      <c r="DF12" s="666"/>
      <c r="DG12" s="666"/>
      <c r="DH12" s="666"/>
      <c r="DI12" s="666"/>
      <c r="DJ12" s="666"/>
      <c r="DK12" s="666"/>
      <c r="DL12" s="666"/>
      <c r="DM12" s="666"/>
      <c r="DN12" s="666"/>
      <c r="DO12" s="666"/>
      <c r="DP12" s="667"/>
      <c r="DQ12" s="674">
        <v>316999</v>
      </c>
      <c r="DR12" s="666"/>
      <c r="DS12" s="666"/>
      <c r="DT12" s="666"/>
      <c r="DU12" s="666"/>
      <c r="DV12" s="666"/>
      <c r="DW12" s="666"/>
      <c r="DX12" s="666"/>
      <c r="DY12" s="666"/>
      <c r="DZ12" s="666"/>
      <c r="EA12" s="666"/>
      <c r="EB12" s="666"/>
      <c r="EC12" s="675"/>
    </row>
    <row r="13" spans="2:143" ht="11.25" customHeight="1">
      <c r="B13" s="662" t="s">
        <v>256</v>
      </c>
      <c r="C13" s="663"/>
      <c r="D13" s="663"/>
      <c r="E13" s="663"/>
      <c r="F13" s="663"/>
      <c r="G13" s="663"/>
      <c r="H13" s="663"/>
      <c r="I13" s="663"/>
      <c r="J13" s="663"/>
      <c r="K13" s="663"/>
      <c r="L13" s="663"/>
      <c r="M13" s="663"/>
      <c r="N13" s="663"/>
      <c r="O13" s="663"/>
      <c r="P13" s="663"/>
      <c r="Q13" s="664"/>
      <c r="R13" s="665" t="s">
        <v>129</v>
      </c>
      <c r="S13" s="666"/>
      <c r="T13" s="666"/>
      <c r="U13" s="666"/>
      <c r="V13" s="666"/>
      <c r="W13" s="666"/>
      <c r="X13" s="666"/>
      <c r="Y13" s="667"/>
      <c r="Z13" s="668" t="s">
        <v>129</v>
      </c>
      <c r="AA13" s="668"/>
      <c r="AB13" s="668"/>
      <c r="AC13" s="668"/>
      <c r="AD13" s="669" t="s">
        <v>129</v>
      </c>
      <c r="AE13" s="669"/>
      <c r="AF13" s="669"/>
      <c r="AG13" s="669"/>
      <c r="AH13" s="669"/>
      <c r="AI13" s="669"/>
      <c r="AJ13" s="669"/>
      <c r="AK13" s="669"/>
      <c r="AL13" s="670" t="s">
        <v>129</v>
      </c>
      <c r="AM13" s="671"/>
      <c r="AN13" s="671"/>
      <c r="AO13" s="672"/>
      <c r="AP13" s="662" t="s">
        <v>257</v>
      </c>
      <c r="AQ13" s="663"/>
      <c r="AR13" s="663"/>
      <c r="AS13" s="663"/>
      <c r="AT13" s="663"/>
      <c r="AU13" s="663"/>
      <c r="AV13" s="663"/>
      <c r="AW13" s="663"/>
      <c r="AX13" s="663"/>
      <c r="AY13" s="663"/>
      <c r="AZ13" s="663"/>
      <c r="BA13" s="663"/>
      <c r="BB13" s="663"/>
      <c r="BC13" s="663"/>
      <c r="BD13" s="663"/>
      <c r="BE13" s="663"/>
      <c r="BF13" s="664"/>
      <c r="BG13" s="665">
        <v>4269794</v>
      </c>
      <c r="BH13" s="666"/>
      <c r="BI13" s="666"/>
      <c r="BJ13" s="666"/>
      <c r="BK13" s="666"/>
      <c r="BL13" s="666"/>
      <c r="BM13" s="666"/>
      <c r="BN13" s="667"/>
      <c r="BO13" s="668">
        <v>43.1</v>
      </c>
      <c r="BP13" s="668"/>
      <c r="BQ13" s="668"/>
      <c r="BR13" s="668"/>
      <c r="BS13" s="669" t="s">
        <v>129</v>
      </c>
      <c r="BT13" s="669"/>
      <c r="BU13" s="669"/>
      <c r="BV13" s="669"/>
      <c r="BW13" s="669"/>
      <c r="BX13" s="669"/>
      <c r="BY13" s="669"/>
      <c r="BZ13" s="669"/>
      <c r="CA13" s="669"/>
      <c r="CB13" s="673"/>
      <c r="CD13" s="680" t="s">
        <v>258</v>
      </c>
      <c r="CE13" s="681"/>
      <c r="CF13" s="681"/>
      <c r="CG13" s="681"/>
      <c r="CH13" s="681"/>
      <c r="CI13" s="681"/>
      <c r="CJ13" s="681"/>
      <c r="CK13" s="681"/>
      <c r="CL13" s="681"/>
      <c r="CM13" s="681"/>
      <c r="CN13" s="681"/>
      <c r="CO13" s="681"/>
      <c r="CP13" s="681"/>
      <c r="CQ13" s="682"/>
      <c r="CR13" s="665">
        <v>2134085</v>
      </c>
      <c r="CS13" s="666"/>
      <c r="CT13" s="666"/>
      <c r="CU13" s="666"/>
      <c r="CV13" s="666"/>
      <c r="CW13" s="666"/>
      <c r="CX13" s="666"/>
      <c r="CY13" s="667"/>
      <c r="CZ13" s="668">
        <v>4.7</v>
      </c>
      <c r="DA13" s="668"/>
      <c r="DB13" s="668"/>
      <c r="DC13" s="668"/>
      <c r="DD13" s="674">
        <v>817175</v>
      </c>
      <c r="DE13" s="666"/>
      <c r="DF13" s="666"/>
      <c r="DG13" s="666"/>
      <c r="DH13" s="666"/>
      <c r="DI13" s="666"/>
      <c r="DJ13" s="666"/>
      <c r="DK13" s="666"/>
      <c r="DL13" s="666"/>
      <c r="DM13" s="666"/>
      <c r="DN13" s="666"/>
      <c r="DO13" s="666"/>
      <c r="DP13" s="667"/>
      <c r="DQ13" s="674">
        <v>1215977</v>
      </c>
      <c r="DR13" s="666"/>
      <c r="DS13" s="666"/>
      <c r="DT13" s="666"/>
      <c r="DU13" s="666"/>
      <c r="DV13" s="666"/>
      <c r="DW13" s="666"/>
      <c r="DX13" s="666"/>
      <c r="DY13" s="666"/>
      <c r="DZ13" s="666"/>
      <c r="EA13" s="666"/>
      <c r="EB13" s="666"/>
      <c r="EC13" s="675"/>
    </row>
    <row r="14" spans="2:143" ht="11.25" customHeight="1">
      <c r="B14" s="662" t="s">
        <v>259</v>
      </c>
      <c r="C14" s="663"/>
      <c r="D14" s="663"/>
      <c r="E14" s="663"/>
      <c r="F14" s="663"/>
      <c r="G14" s="663"/>
      <c r="H14" s="663"/>
      <c r="I14" s="663"/>
      <c r="J14" s="663"/>
      <c r="K14" s="663"/>
      <c r="L14" s="663"/>
      <c r="M14" s="663"/>
      <c r="N14" s="663"/>
      <c r="O14" s="663"/>
      <c r="P14" s="663"/>
      <c r="Q14" s="664"/>
      <c r="R14" s="665" t="s">
        <v>129</v>
      </c>
      <c r="S14" s="666"/>
      <c r="T14" s="666"/>
      <c r="U14" s="666"/>
      <c r="V14" s="666"/>
      <c r="W14" s="666"/>
      <c r="X14" s="666"/>
      <c r="Y14" s="667"/>
      <c r="Z14" s="668" t="s">
        <v>129</v>
      </c>
      <c r="AA14" s="668"/>
      <c r="AB14" s="668"/>
      <c r="AC14" s="668"/>
      <c r="AD14" s="669" t="s">
        <v>129</v>
      </c>
      <c r="AE14" s="669"/>
      <c r="AF14" s="669"/>
      <c r="AG14" s="669"/>
      <c r="AH14" s="669"/>
      <c r="AI14" s="669"/>
      <c r="AJ14" s="669"/>
      <c r="AK14" s="669"/>
      <c r="AL14" s="670" t="s">
        <v>129</v>
      </c>
      <c r="AM14" s="671"/>
      <c r="AN14" s="671"/>
      <c r="AO14" s="672"/>
      <c r="AP14" s="662" t="s">
        <v>260</v>
      </c>
      <c r="AQ14" s="663"/>
      <c r="AR14" s="663"/>
      <c r="AS14" s="663"/>
      <c r="AT14" s="663"/>
      <c r="AU14" s="663"/>
      <c r="AV14" s="663"/>
      <c r="AW14" s="663"/>
      <c r="AX14" s="663"/>
      <c r="AY14" s="663"/>
      <c r="AZ14" s="663"/>
      <c r="BA14" s="663"/>
      <c r="BB14" s="663"/>
      <c r="BC14" s="663"/>
      <c r="BD14" s="663"/>
      <c r="BE14" s="663"/>
      <c r="BF14" s="664"/>
      <c r="BG14" s="665">
        <v>300466</v>
      </c>
      <c r="BH14" s="666"/>
      <c r="BI14" s="666"/>
      <c r="BJ14" s="666"/>
      <c r="BK14" s="666"/>
      <c r="BL14" s="666"/>
      <c r="BM14" s="666"/>
      <c r="BN14" s="667"/>
      <c r="BO14" s="668">
        <v>3</v>
      </c>
      <c r="BP14" s="668"/>
      <c r="BQ14" s="668"/>
      <c r="BR14" s="668"/>
      <c r="BS14" s="669" t="s">
        <v>594</v>
      </c>
      <c r="BT14" s="669"/>
      <c r="BU14" s="669"/>
      <c r="BV14" s="669"/>
      <c r="BW14" s="669"/>
      <c r="BX14" s="669"/>
      <c r="BY14" s="669"/>
      <c r="BZ14" s="669"/>
      <c r="CA14" s="669"/>
      <c r="CB14" s="673"/>
      <c r="CD14" s="680" t="s">
        <v>261</v>
      </c>
      <c r="CE14" s="681"/>
      <c r="CF14" s="681"/>
      <c r="CG14" s="681"/>
      <c r="CH14" s="681"/>
      <c r="CI14" s="681"/>
      <c r="CJ14" s="681"/>
      <c r="CK14" s="681"/>
      <c r="CL14" s="681"/>
      <c r="CM14" s="681"/>
      <c r="CN14" s="681"/>
      <c r="CO14" s="681"/>
      <c r="CP14" s="681"/>
      <c r="CQ14" s="682"/>
      <c r="CR14" s="665">
        <v>1304429</v>
      </c>
      <c r="CS14" s="666"/>
      <c r="CT14" s="666"/>
      <c r="CU14" s="666"/>
      <c r="CV14" s="666"/>
      <c r="CW14" s="666"/>
      <c r="CX14" s="666"/>
      <c r="CY14" s="667"/>
      <c r="CZ14" s="668">
        <v>2.9</v>
      </c>
      <c r="DA14" s="668"/>
      <c r="DB14" s="668"/>
      <c r="DC14" s="668"/>
      <c r="DD14" s="674">
        <v>226620</v>
      </c>
      <c r="DE14" s="666"/>
      <c r="DF14" s="666"/>
      <c r="DG14" s="666"/>
      <c r="DH14" s="666"/>
      <c r="DI14" s="666"/>
      <c r="DJ14" s="666"/>
      <c r="DK14" s="666"/>
      <c r="DL14" s="666"/>
      <c r="DM14" s="666"/>
      <c r="DN14" s="666"/>
      <c r="DO14" s="666"/>
      <c r="DP14" s="667"/>
      <c r="DQ14" s="674">
        <v>1094418</v>
      </c>
      <c r="DR14" s="666"/>
      <c r="DS14" s="666"/>
      <c r="DT14" s="666"/>
      <c r="DU14" s="666"/>
      <c r="DV14" s="666"/>
      <c r="DW14" s="666"/>
      <c r="DX14" s="666"/>
      <c r="DY14" s="666"/>
      <c r="DZ14" s="666"/>
      <c r="EA14" s="666"/>
      <c r="EB14" s="666"/>
      <c r="EC14" s="675"/>
    </row>
    <row r="15" spans="2:143" ht="11.25" customHeight="1">
      <c r="B15" s="662" t="s">
        <v>262</v>
      </c>
      <c r="C15" s="663"/>
      <c r="D15" s="663"/>
      <c r="E15" s="663"/>
      <c r="F15" s="663"/>
      <c r="G15" s="663"/>
      <c r="H15" s="663"/>
      <c r="I15" s="663"/>
      <c r="J15" s="663"/>
      <c r="K15" s="663"/>
      <c r="L15" s="663"/>
      <c r="M15" s="663"/>
      <c r="N15" s="663"/>
      <c r="O15" s="663"/>
      <c r="P15" s="663"/>
      <c r="Q15" s="664"/>
      <c r="R15" s="665" t="s">
        <v>129</v>
      </c>
      <c r="S15" s="666"/>
      <c r="T15" s="666"/>
      <c r="U15" s="666"/>
      <c r="V15" s="666"/>
      <c r="W15" s="666"/>
      <c r="X15" s="666"/>
      <c r="Y15" s="667"/>
      <c r="Z15" s="668" t="s">
        <v>129</v>
      </c>
      <c r="AA15" s="668"/>
      <c r="AB15" s="668"/>
      <c r="AC15" s="668"/>
      <c r="AD15" s="669" t="s">
        <v>129</v>
      </c>
      <c r="AE15" s="669"/>
      <c r="AF15" s="669"/>
      <c r="AG15" s="669"/>
      <c r="AH15" s="669"/>
      <c r="AI15" s="669"/>
      <c r="AJ15" s="669"/>
      <c r="AK15" s="669"/>
      <c r="AL15" s="670" t="s">
        <v>129</v>
      </c>
      <c r="AM15" s="671"/>
      <c r="AN15" s="671"/>
      <c r="AO15" s="672"/>
      <c r="AP15" s="662" t="s">
        <v>595</v>
      </c>
      <c r="AQ15" s="663"/>
      <c r="AR15" s="663"/>
      <c r="AS15" s="663"/>
      <c r="AT15" s="663"/>
      <c r="AU15" s="663"/>
      <c r="AV15" s="663"/>
      <c r="AW15" s="663"/>
      <c r="AX15" s="663"/>
      <c r="AY15" s="663"/>
      <c r="AZ15" s="663"/>
      <c r="BA15" s="663"/>
      <c r="BB15" s="663"/>
      <c r="BC15" s="663"/>
      <c r="BD15" s="663"/>
      <c r="BE15" s="663"/>
      <c r="BF15" s="664"/>
      <c r="BG15" s="665">
        <v>583222</v>
      </c>
      <c r="BH15" s="666"/>
      <c r="BI15" s="666"/>
      <c r="BJ15" s="666"/>
      <c r="BK15" s="666"/>
      <c r="BL15" s="666"/>
      <c r="BM15" s="666"/>
      <c r="BN15" s="667"/>
      <c r="BO15" s="668">
        <v>5.9</v>
      </c>
      <c r="BP15" s="668"/>
      <c r="BQ15" s="668"/>
      <c r="BR15" s="668"/>
      <c r="BS15" s="669" t="s">
        <v>129</v>
      </c>
      <c r="BT15" s="669"/>
      <c r="BU15" s="669"/>
      <c r="BV15" s="669"/>
      <c r="BW15" s="669"/>
      <c r="BX15" s="669"/>
      <c r="BY15" s="669"/>
      <c r="BZ15" s="669"/>
      <c r="CA15" s="669"/>
      <c r="CB15" s="673"/>
      <c r="CD15" s="680" t="s">
        <v>263</v>
      </c>
      <c r="CE15" s="681"/>
      <c r="CF15" s="681"/>
      <c r="CG15" s="681"/>
      <c r="CH15" s="681"/>
      <c r="CI15" s="681"/>
      <c r="CJ15" s="681"/>
      <c r="CK15" s="681"/>
      <c r="CL15" s="681"/>
      <c r="CM15" s="681"/>
      <c r="CN15" s="681"/>
      <c r="CO15" s="681"/>
      <c r="CP15" s="681"/>
      <c r="CQ15" s="682"/>
      <c r="CR15" s="665">
        <v>3800891</v>
      </c>
      <c r="CS15" s="666"/>
      <c r="CT15" s="666"/>
      <c r="CU15" s="666"/>
      <c r="CV15" s="666"/>
      <c r="CW15" s="666"/>
      <c r="CX15" s="666"/>
      <c r="CY15" s="667"/>
      <c r="CZ15" s="668">
        <v>8.4</v>
      </c>
      <c r="DA15" s="668"/>
      <c r="DB15" s="668"/>
      <c r="DC15" s="668"/>
      <c r="DD15" s="674">
        <v>1417494</v>
      </c>
      <c r="DE15" s="666"/>
      <c r="DF15" s="666"/>
      <c r="DG15" s="666"/>
      <c r="DH15" s="666"/>
      <c r="DI15" s="666"/>
      <c r="DJ15" s="666"/>
      <c r="DK15" s="666"/>
      <c r="DL15" s="666"/>
      <c r="DM15" s="666"/>
      <c r="DN15" s="666"/>
      <c r="DO15" s="666"/>
      <c r="DP15" s="667"/>
      <c r="DQ15" s="674">
        <v>2322391</v>
      </c>
      <c r="DR15" s="666"/>
      <c r="DS15" s="666"/>
      <c r="DT15" s="666"/>
      <c r="DU15" s="666"/>
      <c r="DV15" s="666"/>
      <c r="DW15" s="666"/>
      <c r="DX15" s="666"/>
      <c r="DY15" s="666"/>
      <c r="DZ15" s="666"/>
      <c r="EA15" s="666"/>
      <c r="EB15" s="666"/>
      <c r="EC15" s="675"/>
    </row>
    <row r="16" spans="2:143" ht="11.25" customHeight="1">
      <c r="B16" s="662" t="s">
        <v>596</v>
      </c>
      <c r="C16" s="663"/>
      <c r="D16" s="663"/>
      <c r="E16" s="663"/>
      <c r="F16" s="663"/>
      <c r="G16" s="663"/>
      <c r="H16" s="663"/>
      <c r="I16" s="663"/>
      <c r="J16" s="663"/>
      <c r="K16" s="663"/>
      <c r="L16" s="663"/>
      <c r="M16" s="663"/>
      <c r="N16" s="663"/>
      <c r="O16" s="663"/>
      <c r="P16" s="663"/>
      <c r="Q16" s="664"/>
      <c r="R16" s="665">
        <v>43801</v>
      </c>
      <c r="S16" s="666"/>
      <c r="T16" s="666"/>
      <c r="U16" s="666"/>
      <c r="V16" s="666"/>
      <c r="W16" s="666"/>
      <c r="X16" s="666"/>
      <c r="Y16" s="667"/>
      <c r="Z16" s="668">
        <v>0.1</v>
      </c>
      <c r="AA16" s="668"/>
      <c r="AB16" s="668"/>
      <c r="AC16" s="668"/>
      <c r="AD16" s="669">
        <v>43801</v>
      </c>
      <c r="AE16" s="669"/>
      <c r="AF16" s="669"/>
      <c r="AG16" s="669"/>
      <c r="AH16" s="669"/>
      <c r="AI16" s="669"/>
      <c r="AJ16" s="669"/>
      <c r="AK16" s="669"/>
      <c r="AL16" s="670">
        <v>0.2</v>
      </c>
      <c r="AM16" s="671"/>
      <c r="AN16" s="671"/>
      <c r="AO16" s="672"/>
      <c r="AP16" s="662" t="s">
        <v>264</v>
      </c>
      <c r="AQ16" s="663"/>
      <c r="AR16" s="663"/>
      <c r="AS16" s="663"/>
      <c r="AT16" s="663"/>
      <c r="AU16" s="663"/>
      <c r="AV16" s="663"/>
      <c r="AW16" s="663"/>
      <c r="AX16" s="663"/>
      <c r="AY16" s="663"/>
      <c r="AZ16" s="663"/>
      <c r="BA16" s="663"/>
      <c r="BB16" s="663"/>
      <c r="BC16" s="663"/>
      <c r="BD16" s="663"/>
      <c r="BE16" s="663"/>
      <c r="BF16" s="664"/>
      <c r="BG16" s="665" t="s">
        <v>594</v>
      </c>
      <c r="BH16" s="666"/>
      <c r="BI16" s="666"/>
      <c r="BJ16" s="666"/>
      <c r="BK16" s="666"/>
      <c r="BL16" s="666"/>
      <c r="BM16" s="666"/>
      <c r="BN16" s="667"/>
      <c r="BO16" s="668" t="s">
        <v>129</v>
      </c>
      <c r="BP16" s="668"/>
      <c r="BQ16" s="668"/>
      <c r="BR16" s="668"/>
      <c r="BS16" s="669" t="s">
        <v>129</v>
      </c>
      <c r="BT16" s="669"/>
      <c r="BU16" s="669"/>
      <c r="BV16" s="669"/>
      <c r="BW16" s="669"/>
      <c r="BX16" s="669"/>
      <c r="BY16" s="669"/>
      <c r="BZ16" s="669"/>
      <c r="CA16" s="669"/>
      <c r="CB16" s="673"/>
      <c r="CD16" s="680" t="s">
        <v>265</v>
      </c>
      <c r="CE16" s="681"/>
      <c r="CF16" s="681"/>
      <c r="CG16" s="681"/>
      <c r="CH16" s="681"/>
      <c r="CI16" s="681"/>
      <c r="CJ16" s="681"/>
      <c r="CK16" s="681"/>
      <c r="CL16" s="681"/>
      <c r="CM16" s="681"/>
      <c r="CN16" s="681"/>
      <c r="CO16" s="681"/>
      <c r="CP16" s="681"/>
      <c r="CQ16" s="682"/>
      <c r="CR16" s="665">
        <v>90471</v>
      </c>
      <c r="CS16" s="666"/>
      <c r="CT16" s="666"/>
      <c r="CU16" s="666"/>
      <c r="CV16" s="666"/>
      <c r="CW16" s="666"/>
      <c r="CX16" s="666"/>
      <c r="CY16" s="667"/>
      <c r="CZ16" s="668">
        <v>0.2</v>
      </c>
      <c r="DA16" s="668"/>
      <c r="DB16" s="668"/>
      <c r="DC16" s="668"/>
      <c r="DD16" s="674" t="s">
        <v>594</v>
      </c>
      <c r="DE16" s="666"/>
      <c r="DF16" s="666"/>
      <c r="DG16" s="666"/>
      <c r="DH16" s="666"/>
      <c r="DI16" s="666"/>
      <c r="DJ16" s="666"/>
      <c r="DK16" s="666"/>
      <c r="DL16" s="666"/>
      <c r="DM16" s="666"/>
      <c r="DN16" s="666"/>
      <c r="DO16" s="666"/>
      <c r="DP16" s="667"/>
      <c r="DQ16" s="674">
        <v>26794</v>
      </c>
      <c r="DR16" s="666"/>
      <c r="DS16" s="666"/>
      <c r="DT16" s="666"/>
      <c r="DU16" s="666"/>
      <c r="DV16" s="666"/>
      <c r="DW16" s="666"/>
      <c r="DX16" s="666"/>
      <c r="DY16" s="666"/>
      <c r="DZ16" s="666"/>
      <c r="EA16" s="666"/>
      <c r="EB16" s="666"/>
      <c r="EC16" s="675"/>
    </row>
    <row r="17" spans="2:133" ht="11.25" customHeight="1">
      <c r="B17" s="662" t="s">
        <v>266</v>
      </c>
      <c r="C17" s="663"/>
      <c r="D17" s="663"/>
      <c r="E17" s="663"/>
      <c r="F17" s="663"/>
      <c r="G17" s="663"/>
      <c r="H17" s="663"/>
      <c r="I17" s="663"/>
      <c r="J17" s="663"/>
      <c r="K17" s="663"/>
      <c r="L17" s="663"/>
      <c r="M17" s="663"/>
      <c r="N17" s="663"/>
      <c r="O17" s="663"/>
      <c r="P17" s="663"/>
      <c r="Q17" s="664"/>
      <c r="R17" s="665">
        <v>79309</v>
      </c>
      <c r="S17" s="666"/>
      <c r="T17" s="666"/>
      <c r="U17" s="666"/>
      <c r="V17" s="666"/>
      <c r="W17" s="666"/>
      <c r="X17" s="666"/>
      <c r="Y17" s="667"/>
      <c r="Z17" s="668">
        <v>0.2</v>
      </c>
      <c r="AA17" s="668"/>
      <c r="AB17" s="668"/>
      <c r="AC17" s="668"/>
      <c r="AD17" s="669">
        <v>79309</v>
      </c>
      <c r="AE17" s="669"/>
      <c r="AF17" s="669"/>
      <c r="AG17" s="669"/>
      <c r="AH17" s="669"/>
      <c r="AI17" s="669"/>
      <c r="AJ17" s="669"/>
      <c r="AK17" s="669"/>
      <c r="AL17" s="670">
        <v>0.4</v>
      </c>
      <c r="AM17" s="671"/>
      <c r="AN17" s="671"/>
      <c r="AO17" s="672"/>
      <c r="AP17" s="662" t="s">
        <v>267</v>
      </c>
      <c r="AQ17" s="663"/>
      <c r="AR17" s="663"/>
      <c r="AS17" s="663"/>
      <c r="AT17" s="663"/>
      <c r="AU17" s="663"/>
      <c r="AV17" s="663"/>
      <c r="AW17" s="663"/>
      <c r="AX17" s="663"/>
      <c r="AY17" s="663"/>
      <c r="AZ17" s="663"/>
      <c r="BA17" s="663"/>
      <c r="BB17" s="663"/>
      <c r="BC17" s="663"/>
      <c r="BD17" s="663"/>
      <c r="BE17" s="663"/>
      <c r="BF17" s="664"/>
      <c r="BG17" s="665" t="s">
        <v>129</v>
      </c>
      <c r="BH17" s="666"/>
      <c r="BI17" s="666"/>
      <c r="BJ17" s="666"/>
      <c r="BK17" s="666"/>
      <c r="BL17" s="666"/>
      <c r="BM17" s="666"/>
      <c r="BN17" s="667"/>
      <c r="BO17" s="668" t="s">
        <v>129</v>
      </c>
      <c r="BP17" s="668"/>
      <c r="BQ17" s="668"/>
      <c r="BR17" s="668"/>
      <c r="BS17" s="669" t="s">
        <v>129</v>
      </c>
      <c r="BT17" s="669"/>
      <c r="BU17" s="669"/>
      <c r="BV17" s="669"/>
      <c r="BW17" s="669"/>
      <c r="BX17" s="669"/>
      <c r="BY17" s="669"/>
      <c r="BZ17" s="669"/>
      <c r="CA17" s="669"/>
      <c r="CB17" s="673"/>
      <c r="CD17" s="680" t="s">
        <v>268</v>
      </c>
      <c r="CE17" s="681"/>
      <c r="CF17" s="681"/>
      <c r="CG17" s="681"/>
      <c r="CH17" s="681"/>
      <c r="CI17" s="681"/>
      <c r="CJ17" s="681"/>
      <c r="CK17" s="681"/>
      <c r="CL17" s="681"/>
      <c r="CM17" s="681"/>
      <c r="CN17" s="681"/>
      <c r="CO17" s="681"/>
      <c r="CP17" s="681"/>
      <c r="CQ17" s="682"/>
      <c r="CR17" s="665">
        <v>2982011</v>
      </c>
      <c r="CS17" s="666"/>
      <c r="CT17" s="666"/>
      <c r="CU17" s="666"/>
      <c r="CV17" s="666"/>
      <c r="CW17" s="666"/>
      <c r="CX17" s="666"/>
      <c r="CY17" s="667"/>
      <c r="CZ17" s="668">
        <v>6.6</v>
      </c>
      <c r="DA17" s="668"/>
      <c r="DB17" s="668"/>
      <c r="DC17" s="668"/>
      <c r="DD17" s="674" t="s">
        <v>129</v>
      </c>
      <c r="DE17" s="666"/>
      <c r="DF17" s="666"/>
      <c r="DG17" s="666"/>
      <c r="DH17" s="666"/>
      <c r="DI17" s="666"/>
      <c r="DJ17" s="666"/>
      <c r="DK17" s="666"/>
      <c r="DL17" s="666"/>
      <c r="DM17" s="666"/>
      <c r="DN17" s="666"/>
      <c r="DO17" s="666"/>
      <c r="DP17" s="667"/>
      <c r="DQ17" s="674">
        <v>2833493</v>
      </c>
      <c r="DR17" s="666"/>
      <c r="DS17" s="666"/>
      <c r="DT17" s="666"/>
      <c r="DU17" s="666"/>
      <c r="DV17" s="666"/>
      <c r="DW17" s="666"/>
      <c r="DX17" s="666"/>
      <c r="DY17" s="666"/>
      <c r="DZ17" s="666"/>
      <c r="EA17" s="666"/>
      <c r="EB17" s="666"/>
      <c r="EC17" s="675"/>
    </row>
    <row r="18" spans="2:133" ht="11.25" customHeight="1">
      <c r="B18" s="662" t="s">
        <v>269</v>
      </c>
      <c r="C18" s="663"/>
      <c r="D18" s="663"/>
      <c r="E18" s="663"/>
      <c r="F18" s="663"/>
      <c r="G18" s="663"/>
      <c r="H18" s="663"/>
      <c r="I18" s="663"/>
      <c r="J18" s="663"/>
      <c r="K18" s="663"/>
      <c r="L18" s="663"/>
      <c r="M18" s="663"/>
      <c r="N18" s="663"/>
      <c r="O18" s="663"/>
      <c r="P18" s="663"/>
      <c r="Q18" s="664"/>
      <c r="R18" s="665">
        <v>264109</v>
      </c>
      <c r="S18" s="666"/>
      <c r="T18" s="666"/>
      <c r="U18" s="666"/>
      <c r="V18" s="666"/>
      <c r="W18" s="666"/>
      <c r="X18" s="666"/>
      <c r="Y18" s="667"/>
      <c r="Z18" s="668">
        <v>0.6</v>
      </c>
      <c r="AA18" s="668"/>
      <c r="AB18" s="668"/>
      <c r="AC18" s="668"/>
      <c r="AD18" s="669">
        <v>264109</v>
      </c>
      <c r="AE18" s="669"/>
      <c r="AF18" s="669"/>
      <c r="AG18" s="669"/>
      <c r="AH18" s="669"/>
      <c r="AI18" s="669"/>
      <c r="AJ18" s="669"/>
      <c r="AK18" s="669"/>
      <c r="AL18" s="670">
        <v>1.2999999523162842</v>
      </c>
      <c r="AM18" s="671"/>
      <c r="AN18" s="671"/>
      <c r="AO18" s="672"/>
      <c r="AP18" s="662" t="s">
        <v>270</v>
      </c>
      <c r="AQ18" s="663"/>
      <c r="AR18" s="663"/>
      <c r="AS18" s="663"/>
      <c r="AT18" s="663"/>
      <c r="AU18" s="663"/>
      <c r="AV18" s="663"/>
      <c r="AW18" s="663"/>
      <c r="AX18" s="663"/>
      <c r="AY18" s="663"/>
      <c r="AZ18" s="663"/>
      <c r="BA18" s="663"/>
      <c r="BB18" s="663"/>
      <c r="BC18" s="663"/>
      <c r="BD18" s="663"/>
      <c r="BE18" s="663"/>
      <c r="BF18" s="664"/>
      <c r="BG18" s="665" t="s">
        <v>594</v>
      </c>
      <c r="BH18" s="666"/>
      <c r="BI18" s="666"/>
      <c r="BJ18" s="666"/>
      <c r="BK18" s="666"/>
      <c r="BL18" s="666"/>
      <c r="BM18" s="666"/>
      <c r="BN18" s="667"/>
      <c r="BO18" s="668" t="s">
        <v>594</v>
      </c>
      <c r="BP18" s="668"/>
      <c r="BQ18" s="668"/>
      <c r="BR18" s="668"/>
      <c r="BS18" s="669" t="s">
        <v>129</v>
      </c>
      <c r="BT18" s="669"/>
      <c r="BU18" s="669"/>
      <c r="BV18" s="669"/>
      <c r="BW18" s="669"/>
      <c r="BX18" s="669"/>
      <c r="BY18" s="669"/>
      <c r="BZ18" s="669"/>
      <c r="CA18" s="669"/>
      <c r="CB18" s="673"/>
      <c r="CD18" s="680" t="s">
        <v>271</v>
      </c>
      <c r="CE18" s="681"/>
      <c r="CF18" s="681"/>
      <c r="CG18" s="681"/>
      <c r="CH18" s="681"/>
      <c r="CI18" s="681"/>
      <c r="CJ18" s="681"/>
      <c r="CK18" s="681"/>
      <c r="CL18" s="681"/>
      <c r="CM18" s="681"/>
      <c r="CN18" s="681"/>
      <c r="CO18" s="681"/>
      <c r="CP18" s="681"/>
      <c r="CQ18" s="682"/>
      <c r="CR18" s="665">
        <v>9652</v>
      </c>
      <c r="CS18" s="666"/>
      <c r="CT18" s="666"/>
      <c r="CU18" s="666"/>
      <c r="CV18" s="666"/>
      <c r="CW18" s="666"/>
      <c r="CX18" s="666"/>
      <c r="CY18" s="667"/>
      <c r="CZ18" s="668">
        <v>0</v>
      </c>
      <c r="DA18" s="668"/>
      <c r="DB18" s="668"/>
      <c r="DC18" s="668"/>
      <c r="DD18" s="674" t="s">
        <v>129</v>
      </c>
      <c r="DE18" s="666"/>
      <c r="DF18" s="666"/>
      <c r="DG18" s="666"/>
      <c r="DH18" s="666"/>
      <c r="DI18" s="666"/>
      <c r="DJ18" s="666"/>
      <c r="DK18" s="666"/>
      <c r="DL18" s="666"/>
      <c r="DM18" s="666"/>
      <c r="DN18" s="666"/>
      <c r="DO18" s="666"/>
      <c r="DP18" s="667"/>
      <c r="DQ18" s="674">
        <v>9652</v>
      </c>
      <c r="DR18" s="666"/>
      <c r="DS18" s="666"/>
      <c r="DT18" s="666"/>
      <c r="DU18" s="666"/>
      <c r="DV18" s="666"/>
      <c r="DW18" s="666"/>
      <c r="DX18" s="666"/>
      <c r="DY18" s="666"/>
      <c r="DZ18" s="666"/>
      <c r="EA18" s="666"/>
      <c r="EB18" s="666"/>
      <c r="EC18" s="675"/>
    </row>
    <row r="19" spans="2:133" ht="11.25" customHeight="1">
      <c r="B19" s="662" t="s">
        <v>597</v>
      </c>
      <c r="C19" s="663"/>
      <c r="D19" s="663"/>
      <c r="E19" s="663"/>
      <c r="F19" s="663"/>
      <c r="G19" s="663"/>
      <c r="H19" s="663"/>
      <c r="I19" s="663"/>
      <c r="J19" s="663"/>
      <c r="K19" s="663"/>
      <c r="L19" s="663"/>
      <c r="M19" s="663"/>
      <c r="N19" s="663"/>
      <c r="O19" s="663"/>
      <c r="P19" s="663"/>
      <c r="Q19" s="664"/>
      <c r="R19" s="665">
        <v>112623</v>
      </c>
      <c r="S19" s="666"/>
      <c r="T19" s="666"/>
      <c r="U19" s="666"/>
      <c r="V19" s="666"/>
      <c r="W19" s="666"/>
      <c r="X19" s="666"/>
      <c r="Y19" s="667"/>
      <c r="Z19" s="668">
        <v>0.2</v>
      </c>
      <c r="AA19" s="668"/>
      <c r="AB19" s="668"/>
      <c r="AC19" s="668"/>
      <c r="AD19" s="669">
        <v>112623</v>
      </c>
      <c r="AE19" s="669"/>
      <c r="AF19" s="669"/>
      <c r="AG19" s="669"/>
      <c r="AH19" s="669"/>
      <c r="AI19" s="669"/>
      <c r="AJ19" s="669"/>
      <c r="AK19" s="669"/>
      <c r="AL19" s="670">
        <v>0.5</v>
      </c>
      <c r="AM19" s="671"/>
      <c r="AN19" s="671"/>
      <c r="AO19" s="672"/>
      <c r="AP19" s="662" t="s">
        <v>272</v>
      </c>
      <c r="AQ19" s="663"/>
      <c r="AR19" s="663"/>
      <c r="AS19" s="663"/>
      <c r="AT19" s="663"/>
      <c r="AU19" s="663"/>
      <c r="AV19" s="663"/>
      <c r="AW19" s="663"/>
      <c r="AX19" s="663"/>
      <c r="AY19" s="663"/>
      <c r="AZ19" s="663"/>
      <c r="BA19" s="663"/>
      <c r="BB19" s="663"/>
      <c r="BC19" s="663"/>
      <c r="BD19" s="663"/>
      <c r="BE19" s="663"/>
      <c r="BF19" s="664"/>
      <c r="BG19" s="665">
        <v>4390</v>
      </c>
      <c r="BH19" s="666"/>
      <c r="BI19" s="666"/>
      <c r="BJ19" s="666"/>
      <c r="BK19" s="666"/>
      <c r="BL19" s="666"/>
      <c r="BM19" s="666"/>
      <c r="BN19" s="667"/>
      <c r="BO19" s="668">
        <v>0</v>
      </c>
      <c r="BP19" s="668"/>
      <c r="BQ19" s="668"/>
      <c r="BR19" s="668"/>
      <c r="BS19" s="669" t="s">
        <v>129</v>
      </c>
      <c r="BT19" s="669"/>
      <c r="BU19" s="669"/>
      <c r="BV19" s="669"/>
      <c r="BW19" s="669"/>
      <c r="BX19" s="669"/>
      <c r="BY19" s="669"/>
      <c r="BZ19" s="669"/>
      <c r="CA19" s="669"/>
      <c r="CB19" s="673"/>
      <c r="CD19" s="680" t="s">
        <v>273</v>
      </c>
      <c r="CE19" s="681"/>
      <c r="CF19" s="681"/>
      <c r="CG19" s="681"/>
      <c r="CH19" s="681"/>
      <c r="CI19" s="681"/>
      <c r="CJ19" s="681"/>
      <c r="CK19" s="681"/>
      <c r="CL19" s="681"/>
      <c r="CM19" s="681"/>
      <c r="CN19" s="681"/>
      <c r="CO19" s="681"/>
      <c r="CP19" s="681"/>
      <c r="CQ19" s="682"/>
      <c r="CR19" s="665" t="s">
        <v>129</v>
      </c>
      <c r="CS19" s="666"/>
      <c r="CT19" s="666"/>
      <c r="CU19" s="666"/>
      <c r="CV19" s="666"/>
      <c r="CW19" s="666"/>
      <c r="CX19" s="666"/>
      <c r="CY19" s="667"/>
      <c r="CZ19" s="668" t="s">
        <v>129</v>
      </c>
      <c r="DA19" s="668"/>
      <c r="DB19" s="668"/>
      <c r="DC19" s="668"/>
      <c r="DD19" s="674" t="s">
        <v>129</v>
      </c>
      <c r="DE19" s="666"/>
      <c r="DF19" s="666"/>
      <c r="DG19" s="666"/>
      <c r="DH19" s="666"/>
      <c r="DI19" s="666"/>
      <c r="DJ19" s="666"/>
      <c r="DK19" s="666"/>
      <c r="DL19" s="666"/>
      <c r="DM19" s="666"/>
      <c r="DN19" s="666"/>
      <c r="DO19" s="666"/>
      <c r="DP19" s="667"/>
      <c r="DQ19" s="674" t="s">
        <v>129</v>
      </c>
      <c r="DR19" s="666"/>
      <c r="DS19" s="666"/>
      <c r="DT19" s="666"/>
      <c r="DU19" s="666"/>
      <c r="DV19" s="666"/>
      <c r="DW19" s="666"/>
      <c r="DX19" s="666"/>
      <c r="DY19" s="666"/>
      <c r="DZ19" s="666"/>
      <c r="EA19" s="666"/>
      <c r="EB19" s="666"/>
      <c r="EC19" s="675"/>
    </row>
    <row r="20" spans="2:133" ht="11.25" customHeight="1">
      <c r="B20" s="662" t="s">
        <v>274</v>
      </c>
      <c r="C20" s="663"/>
      <c r="D20" s="663"/>
      <c r="E20" s="663"/>
      <c r="F20" s="663"/>
      <c r="G20" s="663"/>
      <c r="H20" s="663"/>
      <c r="I20" s="663"/>
      <c r="J20" s="663"/>
      <c r="K20" s="663"/>
      <c r="L20" s="663"/>
      <c r="M20" s="663"/>
      <c r="N20" s="663"/>
      <c r="O20" s="663"/>
      <c r="P20" s="663"/>
      <c r="Q20" s="664"/>
      <c r="R20" s="665">
        <v>14224</v>
      </c>
      <c r="S20" s="666"/>
      <c r="T20" s="666"/>
      <c r="U20" s="666"/>
      <c r="V20" s="666"/>
      <c r="W20" s="666"/>
      <c r="X20" s="666"/>
      <c r="Y20" s="667"/>
      <c r="Z20" s="668">
        <v>0</v>
      </c>
      <c r="AA20" s="668"/>
      <c r="AB20" s="668"/>
      <c r="AC20" s="668"/>
      <c r="AD20" s="669">
        <v>14224</v>
      </c>
      <c r="AE20" s="669"/>
      <c r="AF20" s="669"/>
      <c r="AG20" s="669"/>
      <c r="AH20" s="669"/>
      <c r="AI20" s="669"/>
      <c r="AJ20" s="669"/>
      <c r="AK20" s="669"/>
      <c r="AL20" s="670">
        <v>0.1</v>
      </c>
      <c r="AM20" s="671"/>
      <c r="AN20" s="671"/>
      <c r="AO20" s="672"/>
      <c r="AP20" s="662" t="s">
        <v>275</v>
      </c>
      <c r="AQ20" s="663"/>
      <c r="AR20" s="663"/>
      <c r="AS20" s="663"/>
      <c r="AT20" s="663"/>
      <c r="AU20" s="663"/>
      <c r="AV20" s="663"/>
      <c r="AW20" s="663"/>
      <c r="AX20" s="663"/>
      <c r="AY20" s="663"/>
      <c r="AZ20" s="663"/>
      <c r="BA20" s="663"/>
      <c r="BB20" s="663"/>
      <c r="BC20" s="663"/>
      <c r="BD20" s="663"/>
      <c r="BE20" s="663"/>
      <c r="BF20" s="664"/>
      <c r="BG20" s="665">
        <v>4390</v>
      </c>
      <c r="BH20" s="666"/>
      <c r="BI20" s="666"/>
      <c r="BJ20" s="666"/>
      <c r="BK20" s="666"/>
      <c r="BL20" s="666"/>
      <c r="BM20" s="666"/>
      <c r="BN20" s="667"/>
      <c r="BO20" s="668">
        <v>0</v>
      </c>
      <c r="BP20" s="668"/>
      <c r="BQ20" s="668"/>
      <c r="BR20" s="668"/>
      <c r="BS20" s="669" t="s">
        <v>129</v>
      </c>
      <c r="BT20" s="669"/>
      <c r="BU20" s="669"/>
      <c r="BV20" s="669"/>
      <c r="BW20" s="669"/>
      <c r="BX20" s="669"/>
      <c r="BY20" s="669"/>
      <c r="BZ20" s="669"/>
      <c r="CA20" s="669"/>
      <c r="CB20" s="673"/>
      <c r="CD20" s="680" t="s">
        <v>276</v>
      </c>
      <c r="CE20" s="681"/>
      <c r="CF20" s="681"/>
      <c r="CG20" s="681"/>
      <c r="CH20" s="681"/>
      <c r="CI20" s="681"/>
      <c r="CJ20" s="681"/>
      <c r="CK20" s="681"/>
      <c r="CL20" s="681"/>
      <c r="CM20" s="681"/>
      <c r="CN20" s="681"/>
      <c r="CO20" s="681"/>
      <c r="CP20" s="681"/>
      <c r="CQ20" s="682"/>
      <c r="CR20" s="665">
        <v>45447688</v>
      </c>
      <c r="CS20" s="666"/>
      <c r="CT20" s="666"/>
      <c r="CU20" s="666"/>
      <c r="CV20" s="666"/>
      <c r="CW20" s="666"/>
      <c r="CX20" s="666"/>
      <c r="CY20" s="667"/>
      <c r="CZ20" s="668">
        <v>100</v>
      </c>
      <c r="DA20" s="668"/>
      <c r="DB20" s="668"/>
      <c r="DC20" s="668"/>
      <c r="DD20" s="674">
        <v>5917565</v>
      </c>
      <c r="DE20" s="666"/>
      <c r="DF20" s="666"/>
      <c r="DG20" s="666"/>
      <c r="DH20" s="666"/>
      <c r="DI20" s="666"/>
      <c r="DJ20" s="666"/>
      <c r="DK20" s="666"/>
      <c r="DL20" s="666"/>
      <c r="DM20" s="666"/>
      <c r="DN20" s="666"/>
      <c r="DO20" s="666"/>
      <c r="DP20" s="667"/>
      <c r="DQ20" s="674">
        <v>23836809</v>
      </c>
      <c r="DR20" s="666"/>
      <c r="DS20" s="666"/>
      <c r="DT20" s="666"/>
      <c r="DU20" s="666"/>
      <c r="DV20" s="666"/>
      <c r="DW20" s="666"/>
      <c r="DX20" s="666"/>
      <c r="DY20" s="666"/>
      <c r="DZ20" s="666"/>
      <c r="EA20" s="666"/>
      <c r="EB20" s="666"/>
      <c r="EC20" s="675"/>
    </row>
    <row r="21" spans="2:133" ht="11.25" customHeight="1">
      <c r="B21" s="662" t="s">
        <v>277</v>
      </c>
      <c r="C21" s="663"/>
      <c r="D21" s="663"/>
      <c r="E21" s="663"/>
      <c r="F21" s="663"/>
      <c r="G21" s="663"/>
      <c r="H21" s="663"/>
      <c r="I21" s="663"/>
      <c r="J21" s="663"/>
      <c r="K21" s="663"/>
      <c r="L21" s="663"/>
      <c r="M21" s="663"/>
      <c r="N21" s="663"/>
      <c r="O21" s="663"/>
      <c r="P21" s="663"/>
      <c r="Q21" s="664"/>
      <c r="R21" s="665">
        <v>4137</v>
      </c>
      <c r="S21" s="666"/>
      <c r="T21" s="666"/>
      <c r="U21" s="666"/>
      <c r="V21" s="666"/>
      <c r="W21" s="666"/>
      <c r="X21" s="666"/>
      <c r="Y21" s="667"/>
      <c r="Z21" s="668">
        <v>0</v>
      </c>
      <c r="AA21" s="668"/>
      <c r="AB21" s="668"/>
      <c r="AC21" s="668"/>
      <c r="AD21" s="669">
        <v>4137</v>
      </c>
      <c r="AE21" s="669"/>
      <c r="AF21" s="669"/>
      <c r="AG21" s="669"/>
      <c r="AH21" s="669"/>
      <c r="AI21" s="669"/>
      <c r="AJ21" s="669"/>
      <c r="AK21" s="669"/>
      <c r="AL21" s="670">
        <v>0</v>
      </c>
      <c r="AM21" s="671"/>
      <c r="AN21" s="671"/>
      <c r="AO21" s="672"/>
      <c r="AP21" s="684" t="s">
        <v>278</v>
      </c>
      <c r="AQ21" s="685"/>
      <c r="AR21" s="685"/>
      <c r="AS21" s="685"/>
      <c r="AT21" s="685"/>
      <c r="AU21" s="685"/>
      <c r="AV21" s="685"/>
      <c r="AW21" s="685"/>
      <c r="AX21" s="685"/>
      <c r="AY21" s="685"/>
      <c r="AZ21" s="685"/>
      <c r="BA21" s="685"/>
      <c r="BB21" s="685"/>
      <c r="BC21" s="685"/>
      <c r="BD21" s="685"/>
      <c r="BE21" s="685"/>
      <c r="BF21" s="686"/>
      <c r="BG21" s="665">
        <v>4390</v>
      </c>
      <c r="BH21" s="666"/>
      <c r="BI21" s="666"/>
      <c r="BJ21" s="666"/>
      <c r="BK21" s="666"/>
      <c r="BL21" s="666"/>
      <c r="BM21" s="666"/>
      <c r="BN21" s="667"/>
      <c r="BO21" s="668">
        <v>0</v>
      </c>
      <c r="BP21" s="668"/>
      <c r="BQ21" s="668"/>
      <c r="BR21" s="668"/>
      <c r="BS21" s="669" t="s">
        <v>129</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c r="B22" s="701" t="s">
        <v>279</v>
      </c>
      <c r="C22" s="702"/>
      <c r="D22" s="702"/>
      <c r="E22" s="702"/>
      <c r="F22" s="702"/>
      <c r="G22" s="702"/>
      <c r="H22" s="702"/>
      <c r="I22" s="702"/>
      <c r="J22" s="702"/>
      <c r="K22" s="702"/>
      <c r="L22" s="702"/>
      <c r="M22" s="702"/>
      <c r="N22" s="702"/>
      <c r="O22" s="702"/>
      <c r="P22" s="702"/>
      <c r="Q22" s="703"/>
      <c r="R22" s="665">
        <v>133125</v>
      </c>
      <c r="S22" s="666"/>
      <c r="T22" s="666"/>
      <c r="U22" s="666"/>
      <c r="V22" s="666"/>
      <c r="W22" s="666"/>
      <c r="X22" s="666"/>
      <c r="Y22" s="667"/>
      <c r="Z22" s="668">
        <v>0.3</v>
      </c>
      <c r="AA22" s="668"/>
      <c r="AB22" s="668"/>
      <c r="AC22" s="668"/>
      <c r="AD22" s="669">
        <v>133125</v>
      </c>
      <c r="AE22" s="669"/>
      <c r="AF22" s="669"/>
      <c r="AG22" s="669"/>
      <c r="AH22" s="669"/>
      <c r="AI22" s="669"/>
      <c r="AJ22" s="669"/>
      <c r="AK22" s="669"/>
      <c r="AL22" s="670">
        <v>0.60000002384185791</v>
      </c>
      <c r="AM22" s="671"/>
      <c r="AN22" s="671"/>
      <c r="AO22" s="672"/>
      <c r="AP22" s="684" t="s">
        <v>280</v>
      </c>
      <c r="AQ22" s="685"/>
      <c r="AR22" s="685"/>
      <c r="AS22" s="685"/>
      <c r="AT22" s="685"/>
      <c r="AU22" s="685"/>
      <c r="AV22" s="685"/>
      <c r="AW22" s="685"/>
      <c r="AX22" s="685"/>
      <c r="AY22" s="685"/>
      <c r="AZ22" s="685"/>
      <c r="BA22" s="685"/>
      <c r="BB22" s="685"/>
      <c r="BC22" s="685"/>
      <c r="BD22" s="685"/>
      <c r="BE22" s="685"/>
      <c r="BF22" s="686"/>
      <c r="BG22" s="665" t="s">
        <v>129</v>
      </c>
      <c r="BH22" s="666"/>
      <c r="BI22" s="666"/>
      <c r="BJ22" s="666"/>
      <c r="BK22" s="666"/>
      <c r="BL22" s="666"/>
      <c r="BM22" s="666"/>
      <c r="BN22" s="667"/>
      <c r="BO22" s="668" t="s">
        <v>129</v>
      </c>
      <c r="BP22" s="668"/>
      <c r="BQ22" s="668"/>
      <c r="BR22" s="668"/>
      <c r="BS22" s="669" t="s">
        <v>129</v>
      </c>
      <c r="BT22" s="669"/>
      <c r="BU22" s="669"/>
      <c r="BV22" s="669"/>
      <c r="BW22" s="669"/>
      <c r="BX22" s="669"/>
      <c r="BY22" s="669"/>
      <c r="BZ22" s="669"/>
      <c r="CA22" s="669"/>
      <c r="CB22" s="673"/>
      <c r="CD22" s="647" t="s">
        <v>281</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c r="B23" s="662" t="s">
        <v>282</v>
      </c>
      <c r="C23" s="663"/>
      <c r="D23" s="663"/>
      <c r="E23" s="663"/>
      <c r="F23" s="663"/>
      <c r="G23" s="663"/>
      <c r="H23" s="663"/>
      <c r="I23" s="663"/>
      <c r="J23" s="663"/>
      <c r="K23" s="663"/>
      <c r="L23" s="663"/>
      <c r="M23" s="663"/>
      <c r="N23" s="663"/>
      <c r="O23" s="663"/>
      <c r="P23" s="663"/>
      <c r="Q23" s="664"/>
      <c r="R23" s="665">
        <v>8724757</v>
      </c>
      <c r="S23" s="666"/>
      <c r="T23" s="666"/>
      <c r="U23" s="666"/>
      <c r="V23" s="666"/>
      <c r="W23" s="666"/>
      <c r="X23" s="666"/>
      <c r="Y23" s="667"/>
      <c r="Z23" s="668">
        <v>18.600000000000001</v>
      </c>
      <c r="AA23" s="668"/>
      <c r="AB23" s="668"/>
      <c r="AC23" s="668"/>
      <c r="AD23" s="669">
        <v>8027949</v>
      </c>
      <c r="AE23" s="669"/>
      <c r="AF23" s="669"/>
      <c r="AG23" s="669"/>
      <c r="AH23" s="669"/>
      <c r="AI23" s="669"/>
      <c r="AJ23" s="669"/>
      <c r="AK23" s="669"/>
      <c r="AL23" s="670">
        <v>38.200000000000003</v>
      </c>
      <c r="AM23" s="671"/>
      <c r="AN23" s="671"/>
      <c r="AO23" s="672"/>
      <c r="AP23" s="684" t="s">
        <v>283</v>
      </c>
      <c r="AQ23" s="685"/>
      <c r="AR23" s="685"/>
      <c r="AS23" s="685"/>
      <c r="AT23" s="685"/>
      <c r="AU23" s="685"/>
      <c r="AV23" s="685"/>
      <c r="AW23" s="685"/>
      <c r="AX23" s="685"/>
      <c r="AY23" s="685"/>
      <c r="AZ23" s="685"/>
      <c r="BA23" s="685"/>
      <c r="BB23" s="685"/>
      <c r="BC23" s="685"/>
      <c r="BD23" s="685"/>
      <c r="BE23" s="685"/>
      <c r="BF23" s="686"/>
      <c r="BG23" s="665" t="s">
        <v>129</v>
      </c>
      <c r="BH23" s="666"/>
      <c r="BI23" s="666"/>
      <c r="BJ23" s="666"/>
      <c r="BK23" s="666"/>
      <c r="BL23" s="666"/>
      <c r="BM23" s="666"/>
      <c r="BN23" s="667"/>
      <c r="BO23" s="668" t="s">
        <v>129</v>
      </c>
      <c r="BP23" s="668"/>
      <c r="BQ23" s="668"/>
      <c r="BR23" s="668"/>
      <c r="BS23" s="669" t="s">
        <v>129</v>
      </c>
      <c r="BT23" s="669"/>
      <c r="BU23" s="669"/>
      <c r="BV23" s="669"/>
      <c r="BW23" s="669"/>
      <c r="BX23" s="669"/>
      <c r="BY23" s="669"/>
      <c r="BZ23" s="669"/>
      <c r="CA23" s="669"/>
      <c r="CB23" s="673"/>
      <c r="CD23" s="647" t="s">
        <v>229</v>
      </c>
      <c r="CE23" s="648"/>
      <c r="CF23" s="648"/>
      <c r="CG23" s="648"/>
      <c r="CH23" s="648"/>
      <c r="CI23" s="648"/>
      <c r="CJ23" s="648"/>
      <c r="CK23" s="648"/>
      <c r="CL23" s="648"/>
      <c r="CM23" s="648"/>
      <c r="CN23" s="648"/>
      <c r="CO23" s="648"/>
      <c r="CP23" s="648"/>
      <c r="CQ23" s="649"/>
      <c r="CR23" s="647" t="s">
        <v>284</v>
      </c>
      <c r="CS23" s="648"/>
      <c r="CT23" s="648"/>
      <c r="CU23" s="648"/>
      <c r="CV23" s="648"/>
      <c r="CW23" s="648"/>
      <c r="CX23" s="648"/>
      <c r="CY23" s="649"/>
      <c r="CZ23" s="647" t="s">
        <v>285</v>
      </c>
      <c r="DA23" s="648"/>
      <c r="DB23" s="648"/>
      <c r="DC23" s="649"/>
      <c r="DD23" s="647" t="s">
        <v>286</v>
      </c>
      <c r="DE23" s="648"/>
      <c r="DF23" s="648"/>
      <c r="DG23" s="648"/>
      <c r="DH23" s="648"/>
      <c r="DI23" s="648"/>
      <c r="DJ23" s="648"/>
      <c r="DK23" s="649"/>
      <c r="DL23" s="696" t="s">
        <v>287</v>
      </c>
      <c r="DM23" s="697"/>
      <c r="DN23" s="697"/>
      <c r="DO23" s="697"/>
      <c r="DP23" s="697"/>
      <c r="DQ23" s="697"/>
      <c r="DR23" s="697"/>
      <c r="DS23" s="697"/>
      <c r="DT23" s="697"/>
      <c r="DU23" s="697"/>
      <c r="DV23" s="698"/>
      <c r="DW23" s="647" t="s">
        <v>288</v>
      </c>
      <c r="DX23" s="648"/>
      <c r="DY23" s="648"/>
      <c r="DZ23" s="648"/>
      <c r="EA23" s="648"/>
      <c r="EB23" s="648"/>
      <c r="EC23" s="649"/>
    </row>
    <row r="24" spans="2:133" ht="11.25" customHeight="1">
      <c r="B24" s="662" t="s">
        <v>598</v>
      </c>
      <c r="C24" s="663"/>
      <c r="D24" s="663"/>
      <c r="E24" s="663"/>
      <c r="F24" s="663"/>
      <c r="G24" s="663"/>
      <c r="H24" s="663"/>
      <c r="I24" s="663"/>
      <c r="J24" s="663"/>
      <c r="K24" s="663"/>
      <c r="L24" s="663"/>
      <c r="M24" s="663"/>
      <c r="N24" s="663"/>
      <c r="O24" s="663"/>
      <c r="P24" s="663"/>
      <c r="Q24" s="664"/>
      <c r="R24" s="665">
        <v>8027949</v>
      </c>
      <c r="S24" s="666"/>
      <c r="T24" s="666"/>
      <c r="U24" s="666"/>
      <c r="V24" s="666"/>
      <c r="W24" s="666"/>
      <c r="X24" s="666"/>
      <c r="Y24" s="667"/>
      <c r="Z24" s="668">
        <v>17.100000000000001</v>
      </c>
      <c r="AA24" s="668"/>
      <c r="AB24" s="668"/>
      <c r="AC24" s="668"/>
      <c r="AD24" s="669">
        <v>8027949</v>
      </c>
      <c r="AE24" s="669"/>
      <c r="AF24" s="669"/>
      <c r="AG24" s="669"/>
      <c r="AH24" s="669"/>
      <c r="AI24" s="669"/>
      <c r="AJ24" s="669"/>
      <c r="AK24" s="669"/>
      <c r="AL24" s="670">
        <v>38.200000000000003</v>
      </c>
      <c r="AM24" s="671"/>
      <c r="AN24" s="671"/>
      <c r="AO24" s="672"/>
      <c r="AP24" s="684" t="s">
        <v>289</v>
      </c>
      <c r="AQ24" s="685"/>
      <c r="AR24" s="685"/>
      <c r="AS24" s="685"/>
      <c r="AT24" s="685"/>
      <c r="AU24" s="685"/>
      <c r="AV24" s="685"/>
      <c r="AW24" s="685"/>
      <c r="AX24" s="685"/>
      <c r="AY24" s="685"/>
      <c r="AZ24" s="685"/>
      <c r="BA24" s="685"/>
      <c r="BB24" s="685"/>
      <c r="BC24" s="685"/>
      <c r="BD24" s="685"/>
      <c r="BE24" s="685"/>
      <c r="BF24" s="686"/>
      <c r="BG24" s="665" t="s">
        <v>129</v>
      </c>
      <c r="BH24" s="666"/>
      <c r="BI24" s="666"/>
      <c r="BJ24" s="666"/>
      <c r="BK24" s="666"/>
      <c r="BL24" s="666"/>
      <c r="BM24" s="666"/>
      <c r="BN24" s="667"/>
      <c r="BO24" s="668" t="s">
        <v>129</v>
      </c>
      <c r="BP24" s="668"/>
      <c r="BQ24" s="668"/>
      <c r="BR24" s="668"/>
      <c r="BS24" s="669" t="s">
        <v>129</v>
      </c>
      <c r="BT24" s="669"/>
      <c r="BU24" s="669"/>
      <c r="BV24" s="669"/>
      <c r="BW24" s="669"/>
      <c r="BX24" s="669"/>
      <c r="BY24" s="669"/>
      <c r="BZ24" s="669"/>
      <c r="CA24" s="669"/>
      <c r="CB24" s="673"/>
      <c r="CD24" s="676" t="s">
        <v>290</v>
      </c>
      <c r="CE24" s="677"/>
      <c r="CF24" s="677"/>
      <c r="CG24" s="677"/>
      <c r="CH24" s="677"/>
      <c r="CI24" s="677"/>
      <c r="CJ24" s="677"/>
      <c r="CK24" s="677"/>
      <c r="CL24" s="677"/>
      <c r="CM24" s="677"/>
      <c r="CN24" s="677"/>
      <c r="CO24" s="677"/>
      <c r="CP24" s="677"/>
      <c r="CQ24" s="678"/>
      <c r="CR24" s="654">
        <v>21909838</v>
      </c>
      <c r="CS24" s="655"/>
      <c r="CT24" s="655"/>
      <c r="CU24" s="655"/>
      <c r="CV24" s="655"/>
      <c r="CW24" s="655"/>
      <c r="CX24" s="655"/>
      <c r="CY24" s="656"/>
      <c r="CZ24" s="659">
        <v>48.2</v>
      </c>
      <c r="DA24" s="660"/>
      <c r="DB24" s="660"/>
      <c r="DC24" s="679"/>
      <c r="DD24" s="704">
        <v>10691497</v>
      </c>
      <c r="DE24" s="655"/>
      <c r="DF24" s="655"/>
      <c r="DG24" s="655"/>
      <c r="DH24" s="655"/>
      <c r="DI24" s="655"/>
      <c r="DJ24" s="655"/>
      <c r="DK24" s="656"/>
      <c r="DL24" s="704">
        <v>10559452</v>
      </c>
      <c r="DM24" s="655"/>
      <c r="DN24" s="655"/>
      <c r="DO24" s="655"/>
      <c r="DP24" s="655"/>
      <c r="DQ24" s="655"/>
      <c r="DR24" s="655"/>
      <c r="DS24" s="655"/>
      <c r="DT24" s="655"/>
      <c r="DU24" s="655"/>
      <c r="DV24" s="656"/>
      <c r="DW24" s="659">
        <v>47.2</v>
      </c>
      <c r="DX24" s="660"/>
      <c r="DY24" s="660"/>
      <c r="DZ24" s="660"/>
      <c r="EA24" s="660"/>
      <c r="EB24" s="660"/>
      <c r="EC24" s="661"/>
    </row>
    <row r="25" spans="2:133" ht="11.25" customHeight="1">
      <c r="B25" s="662" t="s">
        <v>291</v>
      </c>
      <c r="C25" s="663"/>
      <c r="D25" s="663"/>
      <c r="E25" s="663"/>
      <c r="F25" s="663"/>
      <c r="G25" s="663"/>
      <c r="H25" s="663"/>
      <c r="I25" s="663"/>
      <c r="J25" s="663"/>
      <c r="K25" s="663"/>
      <c r="L25" s="663"/>
      <c r="M25" s="663"/>
      <c r="N25" s="663"/>
      <c r="O25" s="663"/>
      <c r="P25" s="663"/>
      <c r="Q25" s="664"/>
      <c r="R25" s="665">
        <v>696808</v>
      </c>
      <c r="S25" s="666"/>
      <c r="T25" s="666"/>
      <c r="U25" s="666"/>
      <c r="V25" s="666"/>
      <c r="W25" s="666"/>
      <c r="X25" s="666"/>
      <c r="Y25" s="667"/>
      <c r="Z25" s="668">
        <v>1.5</v>
      </c>
      <c r="AA25" s="668"/>
      <c r="AB25" s="668"/>
      <c r="AC25" s="668"/>
      <c r="AD25" s="669" t="s">
        <v>129</v>
      </c>
      <c r="AE25" s="669"/>
      <c r="AF25" s="669"/>
      <c r="AG25" s="669"/>
      <c r="AH25" s="669"/>
      <c r="AI25" s="669"/>
      <c r="AJ25" s="669"/>
      <c r="AK25" s="669"/>
      <c r="AL25" s="670" t="s">
        <v>129</v>
      </c>
      <c r="AM25" s="671"/>
      <c r="AN25" s="671"/>
      <c r="AO25" s="672"/>
      <c r="AP25" s="684" t="s">
        <v>292</v>
      </c>
      <c r="AQ25" s="685"/>
      <c r="AR25" s="685"/>
      <c r="AS25" s="685"/>
      <c r="AT25" s="685"/>
      <c r="AU25" s="685"/>
      <c r="AV25" s="685"/>
      <c r="AW25" s="685"/>
      <c r="AX25" s="685"/>
      <c r="AY25" s="685"/>
      <c r="AZ25" s="685"/>
      <c r="BA25" s="685"/>
      <c r="BB25" s="685"/>
      <c r="BC25" s="685"/>
      <c r="BD25" s="685"/>
      <c r="BE25" s="685"/>
      <c r="BF25" s="686"/>
      <c r="BG25" s="665" t="s">
        <v>129</v>
      </c>
      <c r="BH25" s="666"/>
      <c r="BI25" s="666"/>
      <c r="BJ25" s="666"/>
      <c r="BK25" s="666"/>
      <c r="BL25" s="666"/>
      <c r="BM25" s="666"/>
      <c r="BN25" s="667"/>
      <c r="BO25" s="668" t="s">
        <v>129</v>
      </c>
      <c r="BP25" s="668"/>
      <c r="BQ25" s="668"/>
      <c r="BR25" s="668"/>
      <c r="BS25" s="669" t="s">
        <v>594</v>
      </c>
      <c r="BT25" s="669"/>
      <c r="BU25" s="669"/>
      <c r="BV25" s="669"/>
      <c r="BW25" s="669"/>
      <c r="BX25" s="669"/>
      <c r="BY25" s="669"/>
      <c r="BZ25" s="669"/>
      <c r="CA25" s="669"/>
      <c r="CB25" s="673"/>
      <c r="CD25" s="680" t="s">
        <v>293</v>
      </c>
      <c r="CE25" s="681"/>
      <c r="CF25" s="681"/>
      <c r="CG25" s="681"/>
      <c r="CH25" s="681"/>
      <c r="CI25" s="681"/>
      <c r="CJ25" s="681"/>
      <c r="CK25" s="681"/>
      <c r="CL25" s="681"/>
      <c r="CM25" s="681"/>
      <c r="CN25" s="681"/>
      <c r="CO25" s="681"/>
      <c r="CP25" s="681"/>
      <c r="CQ25" s="682"/>
      <c r="CR25" s="665">
        <v>5221642</v>
      </c>
      <c r="CS25" s="705"/>
      <c r="CT25" s="705"/>
      <c r="CU25" s="705"/>
      <c r="CV25" s="705"/>
      <c r="CW25" s="705"/>
      <c r="CX25" s="705"/>
      <c r="CY25" s="706"/>
      <c r="CZ25" s="670">
        <v>11.5</v>
      </c>
      <c r="DA25" s="699"/>
      <c r="DB25" s="699"/>
      <c r="DC25" s="707"/>
      <c r="DD25" s="674">
        <v>4774970</v>
      </c>
      <c r="DE25" s="705"/>
      <c r="DF25" s="705"/>
      <c r="DG25" s="705"/>
      <c r="DH25" s="705"/>
      <c r="DI25" s="705"/>
      <c r="DJ25" s="705"/>
      <c r="DK25" s="706"/>
      <c r="DL25" s="674">
        <v>4722871</v>
      </c>
      <c r="DM25" s="705"/>
      <c r="DN25" s="705"/>
      <c r="DO25" s="705"/>
      <c r="DP25" s="705"/>
      <c r="DQ25" s="705"/>
      <c r="DR25" s="705"/>
      <c r="DS25" s="705"/>
      <c r="DT25" s="705"/>
      <c r="DU25" s="705"/>
      <c r="DV25" s="706"/>
      <c r="DW25" s="670">
        <v>21.1</v>
      </c>
      <c r="DX25" s="699"/>
      <c r="DY25" s="699"/>
      <c r="DZ25" s="699"/>
      <c r="EA25" s="699"/>
      <c r="EB25" s="699"/>
      <c r="EC25" s="700"/>
    </row>
    <row r="26" spans="2:133" ht="11.25" customHeight="1">
      <c r="B26" s="662" t="s">
        <v>294</v>
      </c>
      <c r="C26" s="663"/>
      <c r="D26" s="663"/>
      <c r="E26" s="663"/>
      <c r="F26" s="663"/>
      <c r="G26" s="663"/>
      <c r="H26" s="663"/>
      <c r="I26" s="663"/>
      <c r="J26" s="663"/>
      <c r="K26" s="663"/>
      <c r="L26" s="663"/>
      <c r="M26" s="663"/>
      <c r="N26" s="663"/>
      <c r="O26" s="663"/>
      <c r="P26" s="663"/>
      <c r="Q26" s="664"/>
      <c r="R26" s="665" t="s">
        <v>129</v>
      </c>
      <c r="S26" s="666"/>
      <c r="T26" s="666"/>
      <c r="U26" s="666"/>
      <c r="V26" s="666"/>
      <c r="W26" s="666"/>
      <c r="X26" s="666"/>
      <c r="Y26" s="667"/>
      <c r="Z26" s="668" t="s">
        <v>129</v>
      </c>
      <c r="AA26" s="668"/>
      <c r="AB26" s="668"/>
      <c r="AC26" s="668"/>
      <c r="AD26" s="669" t="s">
        <v>129</v>
      </c>
      <c r="AE26" s="669"/>
      <c r="AF26" s="669"/>
      <c r="AG26" s="669"/>
      <c r="AH26" s="669"/>
      <c r="AI26" s="669"/>
      <c r="AJ26" s="669"/>
      <c r="AK26" s="669"/>
      <c r="AL26" s="670" t="s">
        <v>129</v>
      </c>
      <c r="AM26" s="671"/>
      <c r="AN26" s="671"/>
      <c r="AO26" s="672"/>
      <c r="AP26" s="684" t="s">
        <v>295</v>
      </c>
      <c r="AQ26" s="708"/>
      <c r="AR26" s="708"/>
      <c r="AS26" s="708"/>
      <c r="AT26" s="708"/>
      <c r="AU26" s="708"/>
      <c r="AV26" s="708"/>
      <c r="AW26" s="708"/>
      <c r="AX26" s="708"/>
      <c r="AY26" s="708"/>
      <c r="AZ26" s="708"/>
      <c r="BA26" s="708"/>
      <c r="BB26" s="708"/>
      <c r="BC26" s="708"/>
      <c r="BD26" s="708"/>
      <c r="BE26" s="708"/>
      <c r="BF26" s="686"/>
      <c r="BG26" s="665" t="s">
        <v>129</v>
      </c>
      <c r="BH26" s="666"/>
      <c r="BI26" s="666"/>
      <c r="BJ26" s="666"/>
      <c r="BK26" s="666"/>
      <c r="BL26" s="666"/>
      <c r="BM26" s="666"/>
      <c r="BN26" s="667"/>
      <c r="BO26" s="668" t="s">
        <v>129</v>
      </c>
      <c r="BP26" s="668"/>
      <c r="BQ26" s="668"/>
      <c r="BR26" s="668"/>
      <c r="BS26" s="669" t="s">
        <v>129</v>
      </c>
      <c r="BT26" s="669"/>
      <c r="BU26" s="669"/>
      <c r="BV26" s="669"/>
      <c r="BW26" s="669"/>
      <c r="BX26" s="669"/>
      <c r="BY26" s="669"/>
      <c r="BZ26" s="669"/>
      <c r="CA26" s="669"/>
      <c r="CB26" s="673"/>
      <c r="CD26" s="680" t="s">
        <v>296</v>
      </c>
      <c r="CE26" s="681"/>
      <c r="CF26" s="681"/>
      <c r="CG26" s="681"/>
      <c r="CH26" s="681"/>
      <c r="CI26" s="681"/>
      <c r="CJ26" s="681"/>
      <c r="CK26" s="681"/>
      <c r="CL26" s="681"/>
      <c r="CM26" s="681"/>
      <c r="CN26" s="681"/>
      <c r="CO26" s="681"/>
      <c r="CP26" s="681"/>
      <c r="CQ26" s="682"/>
      <c r="CR26" s="665">
        <v>3064498</v>
      </c>
      <c r="CS26" s="666"/>
      <c r="CT26" s="666"/>
      <c r="CU26" s="666"/>
      <c r="CV26" s="666"/>
      <c r="CW26" s="666"/>
      <c r="CX26" s="666"/>
      <c r="CY26" s="667"/>
      <c r="CZ26" s="670">
        <v>6.7</v>
      </c>
      <c r="DA26" s="699"/>
      <c r="DB26" s="699"/>
      <c r="DC26" s="707"/>
      <c r="DD26" s="674">
        <v>2789177</v>
      </c>
      <c r="DE26" s="666"/>
      <c r="DF26" s="666"/>
      <c r="DG26" s="666"/>
      <c r="DH26" s="666"/>
      <c r="DI26" s="666"/>
      <c r="DJ26" s="666"/>
      <c r="DK26" s="667"/>
      <c r="DL26" s="674" t="s">
        <v>129</v>
      </c>
      <c r="DM26" s="666"/>
      <c r="DN26" s="666"/>
      <c r="DO26" s="666"/>
      <c r="DP26" s="666"/>
      <c r="DQ26" s="666"/>
      <c r="DR26" s="666"/>
      <c r="DS26" s="666"/>
      <c r="DT26" s="666"/>
      <c r="DU26" s="666"/>
      <c r="DV26" s="667"/>
      <c r="DW26" s="670" t="s">
        <v>129</v>
      </c>
      <c r="DX26" s="699"/>
      <c r="DY26" s="699"/>
      <c r="DZ26" s="699"/>
      <c r="EA26" s="699"/>
      <c r="EB26" s="699"/>
      <c r="EC26" s="700"/>
    </row>
    <row r="27" spans="2:133" ht="11.25" customHeight="1">
      <c r="B27" s="662" t="s">
        <v>297</v>
      </c>
      <c r="C27" s="663"/>
      <c r="D27" s="663"/>
      <c r="E27" s="663"/>
      <c r="F27" s="663"/>
      <c r="G27" s="663"/>
      <c r="H27" s="663"/>
      <c r="I27" s="663"/>
      <c r="J27" s="663"/>
      <c r="K27" s="663"/>
      <c r="L27" s="663"/>
      <c r="M27" s="663"/>
      <c r="N27" s="663"/>
      <c r="O27" s="663"/>
      <c r="P27" s="663"/>
      <c r="Q27" s="664"/>
      <c r="R27" s="665">
        <v>21675625</v>
      </c>
      <c r="S27" s="666"/>
      <c r="T27" s="666"/>
      <c r="U27" s="666"/>
      <c r="V27" s="666"/>
      <c r="W27" s="666"/>
      <c r="X27" s="666"/>
      <c r="Y27" s="667"/>
      <c r="Z27" s="668">
        <v>46.1</v>
      </c>
      <c r="AA27" s="668"/>
      <c r="AB27" s="668"/>
      <c r="AC27" s="668"/>
      <c r="AD27" s="669">
        <v>20978817</v>
      </c>
      <c r="AE27" s="669"/>
      <c r="AF27" s="669"/>
      <c r="AG27" s="669"/>
      <c r="AH27" s="669"/>
      <c r="AI27" s="669"/>
      <c r="AJ27" s="669"/>
      <c r="AK27" s="669"/>
      <c r="AL27" s="670">
        <v>99.699996948242188</v>
      </c>
      <c r="AM27" s="671"/>
      <c r="AN27" s="671"/>
      <c r="AO27" s="672"/>
      <c r="AP27" s="662" t="s">
        <v>298</v>
      </c>
      <c r="AQ27" s="663"/>
      <c r="AR27" s="663"/>
      <c r="AS27" s="663"/>
      <c r="AT27" s="663"/>
      <c r="AU27" s="663"/>
      <c r="AV27" s="663"/>
      <c r="AW27" s="663"/>
      <c r="AX27" s="663"/>
      <c r="AY27" s="663"/>
      <c r="AZ27" s="663"/>
      <c r="BA27" s="663"/>
      <c r="BB27" s="663"/>
      <c r="BC27" s="663"/>
      <c r="BD27" s="663"/>
      <c r="BE27" s="663"/>
      <c r="BF27" s="664"/>
      <c r="BG27" s="665">
        <v>9912129</v>
      </c>
      <c r="BH27" s="666"/>
      <c r="BI27" s="666"/>
      <c r="BJ27" s="666"/>
      <c r="BK27" s="666"/>
      <c r="BL27" s="666"/>
      <c r="BM27" s="666"/>
      <c r="BN27" s="667"/>
      <c r="BO27" s="668">
        <v>100</v>
      </c>
      <c r="BP27" s="668"/>
      <c r="BQ27" s="668"/>
      <c r="BR27" s="668"/>
      <c r="BS27" s="669">
        <v>69203</v>
      </c>
      <c r="BT27" s="669"/>
      <c r="BU27" s="669"/>
      <c r="BV27" s="669"/>
      <c r="BW27" s="669"/>
      <c r="BX27" s="669"/>
      <c r="BY27" s="669"/>
      <c r="BZ27" s="669"/>
      <c r="CA27" s="669"/>
      <c r="CB27" s="673"/>
      <c r="CD27" s="680" t="s">
        <v>299</v>
      </c>
      <c r="CE27" s="681"/>
      <c r="CF27" s="681"/>
      <c r="CG27" s="681"/>
      <c r="CH27" s="681"/>
      <c r="CI27" s="681"/>
      <c r="CJ27" s="681"/>
      <c r="CK27" s="681"/>
      <c r="CL27" s="681"/>
      <c r="CM27" s="681"/>
      <c r="CN27" s="681"/>
      <c r="CO27" s="681"/>
      <c r="CP27" s="681"/>
      <c r="CQ27" s="682"/>
      <c r="CR27" s="665">
        <v>13706185</v>
      </c>
      <c r="CS27" s="705"/>
      <c r="CT27" s="705"/>
      <c r="CU27" s="705"/>
      <c r="CV27" s="705"/>
      <c r="CW27" s="705"/>
      <c r="CX27" s="705"/>
      <c r="CY27" s="706"/>
      <c r="CZ27" s="670">
        <v>30.2</v>
      </c>
      <c r="DA27" s="699"/>
      <c r="DB27" s="699"/>
      <c r="DC27" s="707"/>
      <c r="DD27" s="674">
        <v>3083034</v>
      </c>
      <c r="DE27" s="705"/>
      <c r="DF27" s="705"/>
      <c r="DG27" s="705"/>
      <c r="DH27" s="705"/>
      <c r="DI27" s="705"/>
      <c r="DJ27" s="705"/>
      <c r="DK27" s="706"/>
      <c r="DL27" s="674">
        <v>3003088</v>
      </c>
      <c r="DM27" s="705"/>
      <c r="DN27" s="705"/>
      <c r="DO27" s="705"/>
      <c r="DP27" s="705"/>
      <c r="DQ27" s="705"/>
      <c r="DR27" s="705"/>
      <c r="DS27" s="705"/>
      <c r="DT27" s="705"/>
      <c r="DU27" s="705"/>
      <c r="DV27" s="706"/>
      <c r="DW27" s="670">
        <v>13.4</v>
      </c>
      <c r="DX27" s="699"/>
      <c r="DY27" s="699"/>
      <c r="DZ27" s="699"/>
      <c r="EA27" s="699"/>
      <c r="EB27" s="699"/>
      <c r="EC27" s="700"/>
    </row>
    <row r="28" spans="2:133" ht="11.25" customHeight="1">
      <c r="B28" s="662" t="s">
        <v>300</v>
      </c>
      <c r="C28" s="663"/>
      <c r="D28" s="663"/>
      <c r="E28" s="663"/>
      <c r="F28" s="663"/>
      <c r="G28" s="663"/>
      <c r="H28" s="663"/>
      <c r="I28" s="663"/>
      <c r="J28" s="663"/>
      <c r="K28" s="663"/>
      <c r="L28" s="663"/>
      <c r="M28" s="663"/>
      <c r="N28" s="663"/>
      <c r="O28" s="663"/>
      <c r="P28" s="663"/>
      <c r="Q28" s="664"/>
      <c r="R28" s="665">
        <v>15066</v>
      </c>
      <c r="S28" s="666"/>
      <c r="T28" s="666"/>
      <c r="U28" s="666"/>
      <c r="V28" s="666"/>
      <c r="W28" s="666"/>
      <c r="X28" s="666"/>
      <c r="Y28" s="667"/>
      <c r="Z28" s="668">
        <v>0</v>
      </c>
      <c r="AA28" s="668"/>
      <c r="AB28" s="668"/>
      <c r="AC28" s="668"/>
      <c r="AD28" s="669">
        <v>15066</v>
      </c>
      <c r="AE28" s="669"/>
      <c r="AF28" s="669"/>
      <c r="AG28" s="669"/>
      <c r="AH28" s="669"/>
      <c r="AI28" s="669"/>
      <c r="AJ28" s="669"/>
      <c r="AK28" s="669"/>
      <c r="AL28" s="670">
        <v>0.1</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599</v>
      </c>
      <c r="CE28" s="681"/>
      <c r="CF28" s="681"/>
      <c r="CG28" s="681"/>
      <c r="CH28" s="681"/>
      <c r="CI28" s="681"/>
      <c r="CJ28" s="681"/>
      <c r="CK28" s="681"/>
      <c r="CL28" s="681"/>
      <c r="CM28" s="681"/>
      <c r="CN28" s="681"/>
      <c r="CO28" s="681"/>
      <c r="CP28" s="681"/>
      <c r="CQ28" s="682"/>
      <c r="CR28" s="665">
        <v>2982011</v>
      </c>
      <c r="CS28" s="666"/>
      <c r="CT28" s="666"/>
      <c r="CU28" s="666"/>
      <c r="CV28" s="666"/>
      <c r="CW28" s="666"/>
      <c r="CX28" s="666"/>
      <c r="CY28" s="667"/>
      <c r="CZ28" s="670">
        <v>6.6</v>
      </c>
      <c r="DA28" s="699"/>
      <c r="DB28" s="699"/>
      <c r="DC28" s="707"/>
      <c r="DD28" s="674">
        <v>2833493</v>
      </c>
      <c r="DE28" s="666"/>
      <c r="DF28" s="666"/>
      <c r="DG28" s="666"/>
      <c r="DH28" s="666"/>
      <c r="DI28" s="666"/>
      <c r="DJ28" s="666"/>
      <c r="DK28" s="667"/>
      <c r="DL28" s="674">
        <v>2833493</v>
      </c>
      <c r="DM28" s="666"/>
      <c r="DN28" s="666"/>
      <c r="DO28" s="666"/>
      <c r="DP28" s="666"/>
      <c r="DQ28" s="666"/>
      <c r="DR28" s="666"/>
      <c r="DS28" s="666"/>
      <c r="DT28" s="666"/>
      <c r="DU28" s="666"/>
      <c r="DV28" s="667"/>
      <c r="DW28" s="670">
        <v>12.7</v>
      </c>
      <c r="DX28" s="699"/>
      <c r="DY28" s="699"/>
      <c r="DZ28" s="699"/>
      <c r="EA28" s="699"/>
      <c r="EB28" s="699"/>
      <c r="EC28" s="700"/>
    </row>
    <row r="29" spans="2:133" ht="11.25" customHeight="1">
      <c r="B29" s="662" t="s">
        <v>301</v>
      </c>
      <c r="C29" s="663"/>
      <c r="D29" s="663"/>
      <c r="E29" s="663"/>
      <c r="F29" s="663"/>
      <c r="G29" s="663"/>
      <c r="H29" s="663"/>
      <c r="I29" s="663"/>
      <c r="J29" s="663"/>
      <c r="K29" s="663"/>
      <c r="L29" s="663"/>
      <c r="M29" s="663"/>
      <c r="N29" s="663"/>
      <c r="O29" s="663"/>
      <c r="P29" s="663"/>
      <c r="Q29" s="664"/>
      <c r="R29" s="665">
        <v>206392</v>
      </c>
      <c r="S29" s="666"/>
      <c r="T29" s="666"/>
      <c r="U29" s="666"/>
      <c r="V29" s="666"/>
      <c r="W29" s="666"/>
      <c r="X29" s="666"/>
      <c r="Y29" s="667"/>
      <c r="Z29" s="668">
        <v>0.4</v>
      </c>
      <c r="AA29" s="668"/>
      <c r="AB29" s="668"/>
      <c r="AC29" s="668"/>
      <c r="AD29" s="669" t="s">
        <v>129</v>
      </c>
      <c r="AE29" s="669"/>
      <c r="AF29" s="669"/>
      <c r="AG29" s="669"/>
      <c r="AH29" s="669"/>
      <c r="AI29" s="669"/>
      <c r="AJ29" s="669"/>
      <c r="AK29" s="669"/>
      <c r="AL29" s="670" t="s">
        <v>129</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302</v>
      </c>
      <c r="CE29" s="715"/>
      <c r="CF29" s="680" t="s">
        <v>70</v>
      </c>
      <c r="CG29" s="681"/>
      <c r="CH29" s="681"/>
      <c r="CI29" s="681"/>
      <c r="CJ29" s="681"/>
      <c r="CK29" s="681"/>
      <c r="CL29" s="681"/>
      <c r="CM29" s="681"/>
      <c r="CN29" s="681"/>
      <c r="CO29" s="681"/>
      <c r="CP29" s="681"/>
      <c r="CQ29" s="682"/>
      <c r="CR29" s="665">
        <v>2982010</v>
      </c>
      <c r="CS29" s="705"/>
      <c r="CT29" s="705"/>
      <c r="CU29" s="705"/>
      <c r="CV29" s="705"/>
      <c r="CW29" s="705"/>
      <c r="CX29" s="705"/>
      <c r="CY29" s="706"/>
      <c r="CZ29" s="670">
        <v>6.6</v>
      </c>
      <c r="DA29" s="699"/>
      <c r="DB29" s="699"/>
      <c r="DC29" s="707"/>
      <c r="DD29" s="674">
        <v>2833492</v>
      </c>
      <c r="DE29" s="705"/>
      <c r="DF29" s="705"/>
      <c r="DG29" s="705"/>
      <c r="DH29" s="705"/>
      <c r="DI29" s="705"/>
      <c r="DJ29" s="705"/>
      <c r="DK29" s="706"/>
      <c r="DL29" s="674">
        <v>2833492</v>
      </c>
      <c r="DM29" s="705"/>
      <c r="DN29" s="705"/>
      <c r="DO29" s="705"/>
      <c r="DP29" s="705"/>
      <c r="DQ29" s="705"/>
      <c r="DR29" s="705"/>
      <c r="DS29" s="705"/>
      <c r="DT29" s="705"/>
      <c r="DU29" s="705"/>
      <c r="DV29" s="706"/>
      <c r="DW29" s="670">
        <v>12.7</v>
      </c>
      <c r="DX29" s="699"/>
      <c r="DY29" s="699"/>
      <c r="DZ29" s="699"/>
      <c r="EA29" s="699"/>
      <c r="EB29" s="699"/>
      <c r="EC29" s="700"/>
    </row>
    <row r="30" spans="2:133" ht="11.25" customHeight="1">
      <c r="B30" s="662" t="s">
        <v>303</v>
      </c>
      <c r="C30" s="663"/>
      <c r="D30" s="663"/>
      <c r="E30" s="663"/>
      <c r="F30" s="663"/>
      <c r="G30" s="663"/>
      <c r="H30" s="663"/>
      <c r="I30" s="663"/>
      <c r="J30" s="663"/>
      <c r="K30" s="663"/>
      <c r="L30" s="663"/>
      <c r="M30" s="663"/>
      <c r="N30" s="663"/>
      <c r="O30" s="663"/>
      <c r="P30" s="663"/>
      <c r="Q30" s="664"/>
      <c r="R30" s="665">
        <v>199021</v>
      </c>
      <c r="S30" s="666"/>
      <c r="T30" s="666"/>
      <c r="U30" s="666"/>
      <c r="V30" s="666"/>
      <c r="W30" s="666"/>
      <c r="X30" s="666"/>
      <c r="Y30" s="667"/>
      <c r="Z30" s="668">
        <v>0.4</v>
      </c>
      <c r="AA30" s="668"/>
      <c r="AB30" s="668"/>
      <c r="AC30" s="668"/>
      <c r="AD30" s="669">
        <v>27224</v>
      </c>
      <c r="AE30" s="669"/>
      <c r="AF30" s="669"/>
      <c r="AG30" s="669"/>
      <c r="AH30" s="669"/>
      <c r="AI30" s="669"/>
      <c r="AJ30" s="669"/>
      <c r="AK30" s="669"/>
      <c r="AL30" s="670">
        <v>0.1</v>
      </c>
      <c r="AM30" s="671"/>
      <c r="AN30" s="671"/>
      <c r="AO30" s="672"/>
      <c r="AP30" s="644" t="s">
        <v>229</v>
      </c>
      <c r="AQ30" s="645"/>
      <c r="AR30" s="645"/>
      <c r="AS30" s="645"/>
      <c r="AT30" s="645"/>
      <c r="AU30" s="645"/>
      <c r="AV30" s="645"/>
      <c r="AW30" s="645"/>
      <c r="AX30" s="645"/>
      <c r="AY30" s="645"/>
      <c r="AZ30" s="645"/>
      <c r="BA30" s="645"/>
      <c r="BB30" s="645"/>
      <c r="BC30" s="645"/>
      <c r="BD30" s="645"/>
      <c r="BE30" s="645"/>
      <c r="BF30" s="646"/>
      <c r="BG30" s="644" t="s">
        <v>304</v>
      </c>
      <c r="BH30" s="712"/>
      <c r="BI30" s="712"/>
      <c r="BJ30" s="712"/>
      <c r="BK30" s="712"/>
      <c r="BL30" s="712"/>
      <c r="BM30" s="712"/>
      <c r="BN30" s="712"/>
      <c r="BO30" s="712"/>
      <c r="BP30" s="712"/>
      <c r="BQ30" s="713"/>
      <c r="BR30" s="644" t="s">
        <v>305</v>
      </c>
      <c r="BS30" s="712"/>
      <c r="BT30" s="712"/>
      <c r="BU30" s="712"/>
      <c r="BV30" s="712"/>
      <c r="BW30" s="712"/>
      <c r="BX30" s="712"/>
      <c r="BY30" s="712"/>
      <c r="BZ30" s="712"/>
      <c r="CA30" s="712"/>
      <c r="CB30" s="713"/>
      <c r="CD30" s="716"/>
      <c r="CE30" s="717"/>
      <c r="CF30" s="680" t="s">
        <v>306</v>
      </c>
      <c r="CG30" s="681"/>
      <c r="CH30" s="681"/>
      <c r="CI30" s="681"/>
      <c r="CJ30" s="681"/>
      <c r="CK30" s="681"/>
      <c r="CL30" s="681"/>
      <c r="CM30" s="681"/>
      <c r="CN30" s="681"/>
      <c r="CO30" s="681"/>
      <c r="CP30" s="681"/>
      <c r="CQ30" s="682"/>
      <c r="CR30" s="665">
        <v>2869121</v>
      </c>
      <c r="CS30" s="666"/>
      <c r="CT30" s="666"/>
      <c r="CU30" s="666"/>
      <c r="CV30" s="666"/>
      <c r="CW30" s="666"/>
      <c r="CX30" s="666"/>
      <c r="CY30" s="667"/>
      <c r="CZ30" s="670">
        <v>6.3</v>
      </c>
      <c r="DA30" s="699"/>
      <c r="DB30" s="699"/>
      <c r="DC30" s="707"/>
      <c r="DD30" s="674">
        <v>2720609</v>
      </c>
      <c r="DE30" s="666"/>
      <c r="DF30" s="666"/>
      <c r="DG30" s="666"/>
      <c r="DH30" s="666"/>
      <c r="DI30" s="666"/>
      <c r="DJ30" s="666"/>
      <c r="DK30" s="667"/>
      <c r="DL30" s="674">
        <v>2720609</v>
      </c>
      <c r="DM30" s="666"/>
      <c r="DN30" s="666"/>
      <c r="DO30" s="666"/>
      <c r="DP30" s="666"/>
      <c r="DQ30" s="666"/>
      <c r="DR30" s="666"/>
      <c r="DS30" s="666"/>
      <c r="DT30" s="666"/>
      <c r="DU30" s="666"/>
      <c r="DV30" s="667"/>
      <c r="DW30" s="670">
        <v>12.2</v>
      </c>
      <c r="DX30" s="699"/>
      <c r="DY30" s="699"/>
      <c r="DZ30" s="699"/>
      <c r="EA30" s="699"/>
      <c r="EB30" s="699"/>
      <c r="EC30" s="700"/>
    </row>
    <row r="31" spans="2:133" ht="11.25" customHeight="1">
      <c r="B31" s="662" t="s">
        <v>307</v>
      </c>
      <c r="C31" s="663"/>
      <c r="D31" s="663"/>
      <c r="E31" s="663"/>
      <c r="F31" s="663"/>
      <c r="G31" s="663"/>
      <c r="H31" s="663"/>
      <c r="I31" s="663"/>
      <c r="J31" s="663"/>
      <c r="K31" s="663"/>
      <c r="L31" s="663"/>
      <c r="M31" s="663"/>
      <c r="N31" s="663"/>
      <c r="O31" s="663"/>
      <c r="P31" s="663"/>
      <c r="Q31" s="664"/>
      <c r="R31" s="665">
        <v>411088</v>
      </c>
      <c r="S31" s="666"/>
      <c r="T31" s="666"/>
      <c r="U31" s="666"/>
      <c r="V31" s="666"/>
      <c r="W31" s="666"/>
      <c r="X31" s="666"/>
      <c r="Y31" s="667"/>
      <c r="Z31" s="668">
        <v>0.9</v>
      </c>
      <c r="AA31" s="668"/>
      <c r="AB31" s="668"/>
      <c r="AC31" s="668"/>
      <c r="AD31" s="669" t="s">
        <v>129</v>
      </c>
      <c r="AE31" s="669"/>
      <c r="AF31" s="669"/>
      <c r="AG31" s="669"/>
      <c r="AH31" s="669"/>
      <c r="AI31" s="669"/>
      <c r="AJ31" s="669"/>
      <c r="AK31" s="669"/>
      <c r="AL31" s="670" t="s">
        <v>129</v>
      </c>
      <c r="AM31" s="671"/>
      <c r="AN31" s="671"/>
      <c r="AO31" s="672"/>
      <c r="AP31" s="725" t="s">
        <v>308</v>
      </c>
      <c r="AQ31" s="726"/>
      <c r="AR31" s="726"/>
      <c r="AS31" s="726"/>
      <c r="AT31" s="731" t="s">
        <v>309</v>
      </c>
      <c r="AU31" s="366"/>
      <c r="AV31" s="366"/>
      <c r="AW31" s="366"/>
      <c r="AX31" s="651" t="s">
        <v>194</v>
      </c>
      <c r="AY31" s="652"/>
      <c r="AZ31" s="652"/>
      <c r="BA31" s="652"/>
      <c r="BB31" s="652"/>
      <c r="BC31" s="652"/>
      <c r="BD31" s="652"/>
      <c r="BE31" s="652"/>
      <c r="BF31" s="653"/>
      <c r="BG31" s="724">
        <v>99.5</v>
      </c>
      <c r="BH31" s="720"/>
      <c r="BI31" s="720"/>
      <c r="BJ31" s="720"/>
      <c r="BK31" s="720"/>
      <c r="BL31" s="720"/>
      <c r="BM31" s="660">
        <v>98.6</v>
      </c>
      <c r="BN31" s="720"/>
      <c r="BO31" s="720"/>
      <c r="BP31" s="720"/>
      <c r="BQ31" s="721"/>
      <c r="BR31" s="724">
        <v>99</v>
      </c>
      <c r="BS31" s="720"/>
      <c r="BT31" s="720"/>
      <c r="BU31" s="720"/>
      <c r="BV31" s="720"/>
      <c r="BW31" s="720"/>
      <c r="BX31" s="660">
        <v>98.2</v>
      </c>
      <c r="BY31" s="720"/>
      <c r="BZ31" s="720"/>
      <c r="CA31" s="720"/>
      <c r="CB31" s="721"/>
      <c r="CD31" s="716"/>
      <c r="CE31" s="717"/>
      <c r="CF31" s="680" t="s">
        <v>310</v>
      </c>
      <c r="CG31" s="681"/>
      <c r="CH31" s="681"/>
      <c r="CI31" s="681"/>
      <c r="CJ31" s="681"/>
      <c r="CK31" s="681"/>
      <c r="CL31" s="681"/>
      <c r="CM31" s="681"/>
      <c r="CN31" s="681"/>
      <c r="CO31" s="681"/>
      <c r="CP31" s="681"/>
      <c r="CQ31" s="682"/>
      <c r="CR31" s="665">
        <v>112889</v>
      </c>
      <c r="CS31" s="705"/>
      <c r="CT31" s="705"/>
      <c r="CU31" s="705"/>
      <c r="CV31" s="705"/>
      <c r="CW31" s="705"/>
      <c r="CX31" s="705"/>
      <c r="CY31" s="706"/>
      <c r="CZ31" s="670">
        <v>0.2</v>
      </c>
      <c r="DA31" s="699"/>
      <c r="DB31" s="699"/>
      <c r="DC31" s="707"/>
      <c r="DD31" s="674">
        <v>112883</v>
      </c>
      <c r="DE31" s="705"/>
      <c r="DF31" s="705"/>
      <c r="DG31" s="705"/>
      <c r="DH31" s="705"/>
      <c r="DI31" s="705"/>
      <c r="DJ31" s="705"/>
      <c r="DK31" s="706"/>
      <c r="DL31" s="674">
        <v>112883</v>
      </c>
      <c r="DM31" s="705"/>
      <c r="DN31" s="705"/>
      <c r="DO31" s="705"/>
      <c r="DP31" s="705"/>
      <c r="DQ31" s="705"/>
      <c r="DR31" s="705"/>
      <c r="DS31" s="705"/>
      <c r="DT31" s="705"/>
      <c r="DU31" s="705"/>
      <c r="DV31" s="706"/>
      <c r="DW31" s="670">
        <v>0.5</v>
      </c>
      <c r="DX31" s="699"/>
      <c r="DY31" s="699"/>
      <c r="DZ31" s="699"/>
      <c r="EA31" s="699"/>
      <c r="EB31" s="699"/>
      <c r="EC31" s="700"/>
    </row>
    <row r="32" spans="2:133" ht="11.25" customHeight="1">
      <c r="B32" s="662" t="s">
        <v>311</v>
      </c>
      <c r="C32" s="663"/>
      <c r="D32" s="663"/>
      <c r="E32" s="663"/>
      <c r="F32" s="663"/>
      <c r="G32" s="663"/>
      <c r="H32" s="663"/>
      <c r="I32" s="663"/>
      <c r="J32" s="663"/>
      <c r="K32" s="663"/>
      <c r="L32" s="663"/>
      <c r="M32" s="663"/>
      <c r="N32" s="663"/>
      <c r="O32" s="663"/>
      <c r="P32" s="663"/>
      <c r="Q32" s="664"/>
      <c r="R32" s="665">
        <v>12093730</v>
      </c>
      <c r="S32" s="666"/>
      <c r="T32" s="666"/>
      <c r="U32" s="666"/>
      <c r="V32" s="666"/>
      <c r="W32" s="666"/>
      <c r="X32" s="666"/>
      <c r="Y32" s="667"/>
      <c r="Z32" s="668">
        <v>25.7</v>
      </c>
      <c r="AA32" s="668"/>
      <c r="AB32" s="668"/>
      <c r="AC32" s="668"/>
      <c r="AD32" s="669" t="s">
        <v>129</v>
      </c>
      <c r="AE32" s="669"/>
      <c r="AF32" s="669"/>
      <c r="AG32" s="669"/>
      <c r="AH32" s="669"/>
      <c r="AI32" s="669"/>
      <c r="AJ32" s="669"/>
      <c r="AK32" s="669"/>
      <c r="AL32" s="670" t="s">
        <v>129</v>
      </c>
      <c r="AM32" s="671"/>
      <c r="AN32" s="671"/>
      <c r="AO32" s="672"/>
      <c r="AP32" s="727"/>
      <c r="AQ32" s="728"/>
      <c r="AR32" s="728"/>
      <c r="AS32" s="728"/>
      <c r="AT32" s="732"/>
      <c r="AU32" s="362" t="s">
        <v>312</v>
      </c>
      <c r="AV32" s="362"/>
      <c r="AW32" s="362"/>
      <c r="AX32" s="662" t="s">
        <v>313</v>
      </c>
      <c r="AY32" s="663"/>
      <c r="AZ32" s="663"/>
      <c r="BA32" s="663"/>
      <c r="BB32" s="663"/>
      <c r="BC32" s="663"/>
      <c r="BD32" s="663"/>
      <c r="BE32" s="663"/>
      <c r="BF32" s="664"/>
      <c r="BG32" s="734">
        <v>99.6</v>
      </c>
      <c r="BH32" s="705"/>
      <c r="BI32" s="705"/>
      <c r="BJ32" s="705"/>
      <c r="BK32" s="705"/>
      <c r="BL32" s="705"/>
      <c r="BM32" s="671">
        <v>98.9</v>
      </c>
      <c r="BN32" s="722"/>
      <c r="BO32" s="722"/>
      <c r="BP32" s="722"/>
      <c r="BQ32" s="723"/>
      <c r="BR32" s="734">
        <v>99.5</v>
      </c>
      <c r="BS32" s="705"/>
      <c r="BT32" s="705"/>
      <c r="BU32" s="705"/>
      <c r="BV32" s="705"/>
      <c r="BW32" s="705"/>
      <c r="BX32" s="671">
        <v>98.6</v>
      </c>
      <c r="BY32" s="722"/>
      <c r="BZ32" s="722"/>
      <c r="CA32" s="722"/>
      <c r="CB32" s="723"/>
      <c r="CD32" s="718"/>
      <c r="CE32" s="719"/>
      <c r="CF32" s="680" t="s">
        <v>314</v>
      </c>
      <c r="CG32" s="681"/>
      <c r="CH32" s="681"/>
      <c r="CI32" s="681"/>
      <c r="CJ32" s="681"/>
      <c r="CK32" s="681"/>
      <c r="CL32" s="681"/>
      <c r="CM32" s="681"/>
      <c r="CN32" s="681"/>
      <c r="CO32" s="681"/>
      <c r="CP32" s="681"/>
      <c r="CQ32" s="682"/>
      <c r="CR32" s="665">
        <v>1</v>
      </c>
      <c r="CS32" s="666"/>
      <c r="CT32" s="666"/>
      <c r="CU32" s="666"/>
      <c r="CV32" s="666"/>
      <c r="CW32" s="666"/>
      <c r="CX32" s="666"/>
      <c r="CY32" s="667"/>
      <c r="CZ32" s="670">
        <v>0</v>
      </c>
      <c r="DA32" s="699"/>
      <c r="DB32" s="699"/>
      <c r="DC32" s="707"/>
      <c r="DD32" s="674">
        <v>1</v>
      </c>
      <c r="DE32" s="666"/>
      <c r="DF32" s="666"/>
      <c r="DG32" s="666"/>
      <c r="DH32" s="666"/>
      <c r="DI32" s="666"/>
      <c r="DJ32" s="666"/>
      <c r="DK32" s="667"/>
      <c r="DL32" s="674">
        <v>1</v>
      </c>
      <c r="DM32" s="666"/>
      <c r="DN32" s="666"/>
      <c r="DO32" s="666"/>
      <c r="DP32" s="666"/>
      <c r="DQ32" s="666"/>
      <c r="DR32" s="666"/>
      <c r="DS32" s="666"/>
      <c r="DT32" s="666"/>
      <c r="DU32" s="666"/>
      <c r="DV32" s="667"/>
      <c r="DW32" s="670">
        <v>0</v>
      </c>
      <c r="DX32" s="699"/>
      <c r="DY32" s="699"/>
      <c r="DZ32" s="699"/>
      <c r="EA32" s="699"/>
      <c r="EB32" s="699"/>
      <c r="EC32" s="700"/>
    </row>
    <row r="33" spans="2:133" ht="11.25" customHeight="1">
      <c r="B33" s="701" t="s">
        <v>315</v>
      </c>
      <c r="C33" s="702"/>
      <c r="D33" s="702"/>
      <c r="E33" s="702"/>
      <c r="F33" s="702"/>
      <c r="G33" s="702"/>
      <c r="H33" s="702"/>
      <c r="I33" s="702"/>
      <c r="J33" s="702"/>
      <c r="K33" s="702"/>
      <c r="L33" s="702"/>
      <c r="M33" s="702"/>
      <c r="N33" s="702"/>
      <c r="O33" s="702"/>
      <c r="P33" s="702"/>
      <c r="Q33" s="703"/>
      <c r="R33" s="665" t="s">
        <v>129</v>
      </c>
      <c r="S33" s="666"/>
      <c r="T33" s="666"/>
      <c r="U33" s="666"/>
      <c r="V33" s="666"/>
      <c r="W33" s="666"/>
      <c r="X33" s="666"/>
      <c r="Y33" s="667"/>
      <c r="Z33" s="668" t="s">
        <v>129</v>
      </c>
      <c r="AA33" s="668"/>
      <c r="AB33" s="668"/>
      <c r="AC33" s="668"/>
      <c r="AD33" s="669" t="s">
        <v>129</v>
      </c>
      <c r="AE33" s="669"/>
      <c r="AF33" s="669"/>
      <c r="AG33" s="669"/>
      <c r="AH33" s="669"/>
      <c r="AI33" s="669"/>
      <c r="AJ33" s="669"/>
      <c r="AK33" s="669"/>
      <c r="AL33" s="670" t="s">
        <v>129</v>
      </c>
      <c r="AM33" s="671"/>
      <c r="AN33" s="671"/>
      <c r="AO33" s="672"/>
      <c r="AP33" s="729"/>
      <c r="AQ33" s="730"/>
      <c r="AR33" s="730"/>
      <c r="AS33" s="730"/>
      <c r="AT33" s="733"/>
      <c r="AU33" s="360"/>
      <c r="AV33" s="360"/>
      <c r="AW33" s="360"/>
      <c r="AX33" s="709" t="s">
        <v>316</v>
      </c>
      <c r="AY33" s="710"/>
      <c r="AZ33" s="710"/>
      <c r="BA33" s="710"/>
      <c r="BB33" s="710"/>
      <c r="BC33" s="710"/>
      <c r="BD33" s="710"/>
      <c r="BE33" s="710"/>
      <c r="BF33" s="711"/>
      <c r="BG33" s="735">
        <v>99.3</v>
      </c>
      <c r="BH33" s="736"/>
      <c r="BI33" s="736"/>
      <c r="BJ33" s="736"/>
      <c r="BK33" s="736"/>
      <c r="BL33" s="736"/>
      <c r="BM33" s="737">
        <v>98.1</v>
      </c>
      <c r="BN33" s="736"/>
      <c r="BO33" s="736"/>
      <c r="BP33" s="736"/>
      <c r="BQ33" s="738"/>
      <c r="BR33" s="735">
        <v>98.3</v>
      </c>
      <c r="BS33" s="736"/>
      <c r="BT33" s="736"/>
      <c r="BU33" s="736"/>
      <c r="BV33" s="736"/>
      <c r="BW33" s="736"/>
      <c r="BX33" s="737">
        <v>97.5</v>
      </c>
      <c r="BY33" s="736"/>
      <c r="BZ33" s="736"/>
      <c r="CA33" s="736"/>
      <c r="CB33" s="738"/>
      <c r="CD33" s="680" t="s">
        <v>317</v>
      </c>
      <c r="CE33" s="681"/>
      <c r="CF33" s="681"/>
      <c r="CG33" s="681"/>
      <c r="CH33" s="681"/>
      <c r="CI33" s="681"/>
      <c r="CJ33" s="681"/>
      <c r="CK33" s="681"/>
      <c r="CL33" s="681"/>
      <c r="CM33" s="681"/>
      <c r="CN33" s="681"/>
      <c r="CO33" s="681"/>
      <c r="CP33" s="681"/>
      <c r="CQ33" s="682"/>
      <c r="CR33" s="665">
        <v>17529814</v>
      </c>
      <c r="CS33" s="705"/>
      <c r="CT33" s="705"/>
      <c r="CU33" s="705"/>
      <c r="CV33" s="705"/>
      <c r="CW33" s="705"/>
      <c r="CX33" s="705"/>
      <c r="CY33" s="706"/>
      <c r="CZ33" s="670">
        <v>38.6</v>
      </c>
      <c r="DA33" s="699"/>
      <c r="DB33" s="699"/>
      <c r="DC33" s="707"/>
      <c r="DD33" s="674">
        <v>12651523</v>
      </c>
      <c r="DE33" s="705"/>
      <c r="DF33" s="705"/>
      <c r="DG33" s="705"/>
      <c r="DH33" s="705"/>
      <c r="DI33" s="705"/>
      <c r="DJ33" s="705"/>
      <c r="DK33" s="706"/>
      <c r="DL33" s="674">
        <v>7673447</v>
      </c>
      <c r="DM33" s="705"/>
      <c r="DN33" s="705"/>
      <c r="DO33" s="705"/>
      <c r="DP33" s="705"/>
      <c r="DQ33" s="705"/>
      <c r="DR33" s="705"/>
      <c r="DS33" s="705"/>
      <c r="DT33" s="705"/>
      <c r="DU33" s="705"/>
      <c r="DV33" s="706"/>
      <c r="DW33" s="670">
        <v>34.299999999999997</v>
      </c>
      <c r="DX33" s="699"/>
      <c r="DY33" s="699"/>
      <c r="DZ33" s="699"/>
      <c r="EA33" s="699"/>
      <c r="EB33" s="699"/>
      <c r="EC33" s="700"/>
    </row>
    <row r="34" spans="2:133" ht="11.25" customHeight="1">
      <c r="B34" s="662" t="s">
        <v>318</v>
      </c>
      <c r="C34" s="663"/>
      <c r="D34" s="663"/>
      <c r="E34" s="663"/>
      <c r="F34" s="663"/>
      <c r="G34" s="663"/>
      <c r="H34" s="663"/>
      <c r="I34" s="663"/>
      <c r="J34" s="663"/>
      <c r="K34" s="663"/>
      <c r="L34" s="663"/>
      <c r="M34" s="663"/>
      <c r="N34" s="663"/>
      <c r="O34" s="663"/>
      <c r="P34" s="663"/>
      <c r="Q34" s="664"/>
      <c r="R34" s="665">
        <v>3996274</v>
      </c>
      <c r="S34" s="666"/>
      <c r="T34" s="666"/>
      <c r="U34" s="666"/>
      <c r="V34" s="666"/>
      <c r="W34" s="666"/>
      <c r="X34" s="666"/>
      <c r="Y34" s="667"/>
      <c r="Z34" s="668">
        <v>8.5</v>
      </c>
      <c r="AA34" s="668"/>
      <c r="AB34" s="668"/>
      <c r="AC34" s="668"/>
      <c r="AD34" s="669" t="s">
        <v>129</v>
      </c>
      <c r="AE34" s="669"/>
      <c r="AF34" s="669"/>
      <c r="AG34" s="669"/>
      <c r="AH34" s="669"/>
      <c r="AI34" s="669"/>
      <c r="AJ34" s="669"/>
      <c r="AK34" s="669"/>
      <c r="AL34" s="670" t="s">
        <v>594</v>
      </c>
      <c r="AM34" s="671"/>
      <c r="AN34" s="671"/>
      <c r="AO34" s="672"/>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319</v>
      </c>
      <c r="CE34" s="681"/>
      <c r="CF34" s="681"/>
      <c r="CG34" s="681"/>
      <c r="CH34" s="681"/>
      <c r="CI34" s="681"/>
      <c r="CJ34" s="681"/>
      <c r="CK34" s="681"/>
      <c r="CL34" s="681"/>
      <c r="CM34" s="681"/>
      <c r="CN34" s="681"/>
      <c r="CO34" s="681"/>
      <c r="CP34" s="681"/>
      <c r="CQ34" s="682"/>
      <c r="CR34" s="665">
        <v>6022557</v>
      </c>
      <c r="CS34" s="666"/>
      <c r="CT34" s="666"/>
      <c r="CU34" s="666"/>
      <c r="CV34" s="666"/>
      <c r="CW34" s="666"/>
      <c r="CX34" s="666"/>
      <c r="CY34" s="667"/>
      <c r="CZ34" s="670">
        <v>13.3</v>
      </c>
      <c r="DA34" s="699"/>
      <c r="DB34" s="699"/>
      <c r="DC34" s="707"/>
      <c r="DD34" s="674">
        <v>4095540</v>
      </c>
      <c r="DE34" s="666"/>
      <c r="DF34" s="666"/>
      <c r="DG34" s="666"/>
      <c r="DH34" s="666"/>
      <c r="DI34" s="666"/>
      <c r="DJ34" s="666"/>
      <c r="DK34" s="667"/>
      <c r="DL34" s="674">
        <v>3401910</v>
      </c>
      <c r="DM34" s="666"/>
      <c r="DN34" s="666"/>
      <c r="DO34" s="666"/>
      <c r="DP34" s="666"/>
      <c r="DQ34" s="666"/>
      <c r="DR34" s="666"/>
      <c r="DS34" s="666"/>
      <c r="DT34" s="666"/>
      <c r="DU34" s="666"/>
      <c r="DV34" s="667"/>
      <c r="DW34" s="670">
        <v>15.2</v>
      </c>
      <c r="DX34" s="699"/>
      <c r="DY34" s="699"/>
      <c r="DZ34" s="699"/>
      <c r="EA34" s="699"/>
      <c r="EB34" s="699"/>
      <c r="EC34" s="700"/>
    </row>
    <row r="35" spans="2:133" ht="11.25" customHeight="1">
      <c r="B35" s="662" t="s">
        <v>320</v>
      </c>
      <c r="C35" s="663"/>
      <c r="D35" s="663"/>
      <c r="E35" s="663"/>
      <c r="F35" s="663"/>
      <c r="G35" s="663"/>
      <c r="H35" s="663"/>
      <c r="I35" s="663"/>
      <c r="J35" s="663"/>
      <c r="K35" s="663"/>
      <c r="L35" s="663"/>
      <c r="M35" s="663"/>
      <c r="N35" s="663"/>
      <c r="O35" s="663"/>
      <c r="P35" s="663"/>
      <c r="Q35" s="664"/>
      <c r="R35" s="665">
        <v>69407</v>
      </c>
      <c r="S35" s="666"/>
      <c r="T35" s="666"/>
      <c r="U35" s="666"/>
      <c r="V35" s="666"/>
      <c r="W35" s="666"/>
      <c r="X35" s="666"/>
      <c r="Y35" s="667"/>
      <c r="Z35" s="668">
        <v>0.1</v>
      </c>
      <c r="AA35" s="668"/>
      <c r="AB35" s="668"/>
      <c r="AC35" s="668"/>
      <c r="AD35" s="669">
        <v>14460</v>
      </c>
      <c r="AE35" s="669"/>
      <c r="AF35" s="669"/>
      <c r="AG35" s="669"/>
      <c r="AH35" s="669"/>
      <c r="AI35" s="669"/>
      <c r="AJ35" s="669"/>
      <c r="AK35" s="669"/>
      <c r="AL35" s="670">
        <v>0.1</v>
      </c>
      <c r="AM35" s="671"/>
      <c r="AN35" s="671"/>
      <c r="AO35" s="672"/>
      <c r="AP35" s="218"/>
      <c r="AQ35" s="644" t="s">
        <v>321</v>
      </c>
      <c r="AR35" s="645"/>
      <c r="AS35" s="645"/>
      <c r="AT35" s="645"/>
      <c r="AU35" s="645"/>
      <c r="AV35" s="645"/>
      <c r="AW35" s="645"/>
      <c r="AX35" s="645"/>
      <c r="AY35" s="645"/>
      <c r="AZ35" s="645"/>
      <c r="BA35" s="645"/>
      <c r="BB35" s="645"/>
      <c r="BC35" s="645"/>
      <c r="BD35" s="645"/>
      <c r="BE35" s="645"/>
      <c r="BF35" s="646"/>
      <c r="BG35" s="644" t="s">
        <v>322</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323</v>
      </c>
      <c r="CE35" s="681"/>
      <c r="CF35" s="681"/>
      <c r="CG35" s="681"/>
      <c r="CH35" s="681"/>
      <c r="CI35" s="681"/>
      <c r="CJ35" s="681"/>
      <c r="CK35" s="681"/>
      <c r="CL35" s="681"/>
      <c r="CM35" s="681"/>
      <c r="CN35" s="681"/>
      <c r="CO35" s="681"/>
      <c r="CP35" s="681"/>
      <c r="CQ35" s="682"/>
      <c r="CR35" s="665">
        <v>190286</v>
      </c>
      <c r="CS35" s="705"/>
      <c r="CT35" s="705"/>
      <c r="CU35" s="705"/>
      <c r="CV35" s="705"/>
      <c r="CW35" s="705"/>
      <c r="CX35" s="705"/>
      <c r="CY35" s="706"/>
      <c r="CZ35" s="670">
        <v>0.4</v>
      </c>
      <c r="DA35" s="699"/>
      <c r="DB35" s="699"/>
      <c r="DC35" s="707"/>
      <c r="DD35" s="674">
        <v>137080</v>
      </c>
      <c r="DE35" s="705"/>
      <c r="DF35" s="705"/>
      <c r="DG35" s="705"/>
      <c r="DH35" s="705"/>
      <c r="DI35" s="705"/>
      <c r="DJ35" s="705"/>
      <c r="DK35" s="706"/>
      <c r="DL35" s="674">
        <v>137080</v>
      </c>
      <c r="DM35" s="705"/>
      <c r="DN35" s="705"/>
      <c r="DO35" s="705"/>
      <c r="DP35" s="705"/>
      <c r="DQ35" s="705"/>
      <c r="DR35" s="705"/>
      <c r="DS35" s="705"/>
      <c r="DT35" s="705"/>
      <c r="DU35" s="705"/>
      <c r="DV35" s="706"/>
      <c r="DW35" s="670">
        <v>0.6</v>
      </c>
      <c r="DX35" s="699"/>
      <c r="DY35" s="699"/>
      <c r="DZ35" s="699"/>
      <c r="EA35" s="699"/>
      <c r="EB35" s="699"/>
      <c r="EC35" s="700"/>
    </row>
    <row r="36" spans="2:133" ht="11.25" customHeight="1">
      <c r="B36" s="662" t="s">
        <v>324</v>
      </c>
      <c r="C36" s="663"/>
      <c r="D36" s="663"/>
      <c r="E36" s="663"/>
      <c r="F36" s="663"/>
      <c r="G36" s="663"/>
      <c r="H36" s="663"/>
      <c r="I36" s="663"/>
      <c r="J36" s="663"/>
      <c r="K36" s="663"/>
      <c r="L36" s="663"/>
      <c r="M36" s="663"/>
      <c r="N36" s="663"/>
      <c r="O36" s="663"/>
      <c r="P36" s="663"/>
      <c r="Q36" s="664"/>
      <c r="R36" s="665">
        <v>1408600</v>
      </c>
      <c r="S36" s="666"/>
      <c r="T36" s="666"/>
      <c r="U36" s="666"/>
      <c r="V36" s="666"/>
      <c r="W36" s="666"/>
      <c r="X36" s="666"/>
      <c r="Y36" s="667"/>
      <c r="Z36" s="668">
        <v>3</v>
      </c>
      <c r="AA36" s="668"/>
      <c r="AB36" s="668"/>
      <c r="AC36" s="668"/>
      <c r="AD36" s="669" t="s">
        <v>129</v>
      </c>
      <c r="AE36" s="669"/>
      <c r="AF36" s="669"/>
      <c r="AG36" s="669"/>
      <c r="AH36" s="669"/>
      <c r="AI36" s="669"/>
      <c r="AJ36" s="669"/>
      <c r="AK36" s="669"/>
      <c r="AL36" s="670" t="s">
        <v>594</v>
      </c>
      <c r="AM36" s="671"/>
      <c r="AN36" s="671"/>
      <c r="AO36" s="672"/>
      <c r="AP36" s="218"/>
      <c r="AQ36" s="739" t="s">
        <v>325</v>
      </c>
      <c r="AR36" s="740"/>
      <c r="AS36" s="740"/>
      <c r="AT36" s="740"/>
      <c r="AU36" s="740"/>
      <c r="AV36" s="740"/>
      <c r="AW36" s="740"/>
      <c r="AX36" s="740"/>
      <c r="AY36" s="741"/>
      <c r="AZ36" s="654">
        <v>5108004</v>
      </c>
      <c r="BA36" s="655"/>
      <c r="BB36" s="655"/>
      <c r="BC36" s="655"/>
      <c r="BD36" s="655"/>
      <c r="BE36" s="655"/>
      <c r="BF36" s="742"/>
      <c r="BG36" s="676" t="s">
        <v>326</v>
      </c>
      <c r="BH36" s="677"/>
      <c r="BI36" s="677"/>
      <c r="BJ36" s="677"/>
      <c r="BK36" s="677"/>
      <c r="BL36" s="677"/>
      <c r="BM36" s="677"/>
      <c r="BN36" s="677"/>
      <c r="BO36" s="677"/>
      <c r="BP36" s="677"/>
      <c r="BQ36" s="677"/>
      <c r="BR36" s="677"/>
      <c r="BS36" s="677"/>
      <c r="BT36" s="677"/>
      <c r="BU36" s="678"/>
      <c r="BV36" s="654">
        <v>140947</v>
      </c>
      <c r="BW36" s="655"/>
      <c r="BX36" s="655"/>
      <c r="BY36" s="655"/>
      <c r="BZ36" s="655"/>
      <c r="CA36" s="655"/>
      <c r="CB36" s="742"/>
      <c r="CD36" s="680" t="s">
        <v>327</v>
      </c>
      <c r="CE36" s="681"/>
      <c r="CF36" s="681"/>
      <c r="CG36" s="681"/>
      <c r="CH36" s="681"/>
      <c r="CI36" s="681"/>
      <c r="CJ36" s="681"/>
      <c r="CK36" s="681"/>
      <c r="CL36" s="681"/>
      <c r="CM36" s="681"/>
      <c r="CN36" s="681"/>
      <c r="CO36" s="681"/>
      <c r="CP36" s="681"/>
      <c r="CQ36" s="682"/>
      <c r="CR36" s="665">
        <v>2848858</v>
      </c>
      <c r="CS36" s="666"/>
      <c r="CT36" s="666"/>
      <c r="CU36" s="666"/>
      <c r="CV36" s="666"/>
      <c r="CW36" s="666"/>
      <c r="CX36" s="666"/>
      <c r="CY36" s="667"/>
      <c r="CZ36" s="670">
        <v>6.3</v>
      </c>
      <c r="DA36" s="699"/>
      <c r="DB36" s="699"/>
      <c r="DC36" s="707"/>
      <c r="DD36" s="674">
        <v>2303103</v>
      </c>
      <c r="DE36" s="666"/>
      <c r="DF36" s="666"/>
      <c r="DG36" s="666"/>
      <c r="DH36" s="666"/>
      <c r="DI36" s="666"/>
      <c r="DJ36" s="666"/>
      <c r="DK36" s="667"/>
      <c r="DL36" s="674">
        <v>954525</v>
      </c>
      <c r="DM36" s="666"/>
      <c r="DN36" s="666"/>
      <c r="DO36" s="666"/>
      <c r="DP36" s="666"/>
      <c r="DQ36" s="666"/>
      <c r="DR36" s="666"/>
      <c r="DS36" s="666"/>
      <c r="DT36" s="666"/>
      <c r="DU36" s="666"/>
      <c r="DV36" s="667"/>
      <c r="DW36" s="670">
        <v>4.3</v>
      </c>
      <c r="DX36" s="699"/>
      <c r="DY36" s="699"/>
      <c r="DZ36" s="699"/>
      <c r="EA36" s="699"/>
      <c r="EB36" s="699"/>
      <c r="EC36" s="700"/>
    </row>
    <row r="37" spans="2:133" ht="11.25" customHeight="1">
      <c r="B37" s="662" t="s">
        <v>328</v>
      </c>
      <c r="C37" s="663"/>
      <c r="D37" s="663"/>
      <c r="E37" s="663"/>
      <c r="F37" s="663"/>
      <c r="G37" s="663"/>
      <c r="H37" s="663"/>
      <c r="I37" s="663"/>
      <c r="J37" s="663"/>
      <c r="K37" s="663"/>
      <c r="L37" s="663"/>
      <c r="M37" s="663"/>
      <c r="N37" s="663"/>
      <c r="O37" s="663"/>
      <c r="P37" s="663"/>
      <c r="Q37" s="664"/>
      <c r="R37" s="665">
        <v>1599885</v>
      </c>
      <c r="S37" s="666"/>
      <c r="T37" s="666"/>
      <c r="U37" s="666"/>
      <c r="V37" s="666"/>
      <c r="W37" s="666"/>
      <c r="X37" s="666"/>
      <c r="Y37" s="667"/>
      <c r="Z37" s="668">
        <v>3.4</v>
      </c>
      <c r="AA37" s="668"/>
      <c r="AB37" s="668"/>
      <c r="AC37" s="668"/>
      <c r="AD37" s="669" t="s">
        <v>129</v>
      </c>
      <c r="AE37" s="669"/>
      <c r="AF37" s="669"/>
      <c r="AG37" s="669"/>
      <c r="AH37" s="669"/>
      <c r="AI37" s="669"/>
      <c r="AJ37" s="669"/>
      <c r="AK37" s="669"/>
      <c r="AL37" s="670" t="s">
        <v>129</v>
      </c>
      <c r="AM37" s="671"/>
      <c r="AN37" s="671"/>
      <c r="AO37" s="672"/>
      <c r="AQ37" s="743" t="s">
        <v>329</v>
      </c>
      <c r="AR37" s="744"/>
      <c r="AS37" s="744"/>
      <c r="AT37" s="744"/>
      <c r="AU37" s="744"/>
      <c r="AV37" s="744"/>
      <c r="AW37" s="744"/>
      <c r="AX37" s="744"/>
      <c r="AY37" s="745"/>
      <c r="AZ37" s="665">
        <v>814745</v>
      </c>
      <c r="BA37" s="666"/>
      <c r="BB37" s="666"/>
      <c r="BC37" s="666"/>
      <c r="BD37" s="705"/>
      <c r="BE37" s="705"/>
      <c r="BF37" s="723"/>
      <c r="BG37" s="680" t="s">
        <v>330</v>
      </c>
      <c r="BH37" s="681"/>
      <c r="BI37" s="681"/>
      <c r="BJ37" s="681"/>
      <c r="BK37" s="681"/>
      <c r="BL37" s="681"/>
      <c r="BM37" s="681"/>
      <c r="BN37" s="681"/>
      <c r="BO37" s="681"/>
      <c r="BP37" s="681"/>
      <c r="BQ37" s="681"/>
      <c r="BR37" s="681"/>
      <c r="BS37" s="681"/>
      <c r="BT37" s="681"/>
      <c r="BU37" s="682"/>
      <c r="BV37" s="665">
        <v>-16162</v>
      </c>
      <c r="BW37" s="666"/>
      <c r="BX37" s="666"/>
      <c r="BY37" s="666"/>
      <c r="BZ37" s="666"/>
      <c r="CA37" s="666"/>
      <c r="CB37" s="675"/>
      <c r="CD37" s="680" t="s">
        <v>331</v>
      </c>
      <c r="CE37" s="681"/>
      <c r="CF37" s="681"/>
      <c r="CG37" s="681"/>
      <c r="CH37" s="681"/>
      <c r="CI37" s="681"/>
      <c r="CJ37" s="681"/>
      <c r="CK37" s="681"/>
      <c r="CL37" s="681"/>
      <c r="CM37" s="681"/>
      <c r="CN37" s="681"/>
      <c r="CO37" s="681"/>
      <c r="CP37" s="681"/>
      <c r="CQ37" s="682"/>
      <c r="CR37" s="665">
        <v>6297</v>
      </c>
      <c r="CS37" s="705"/>
      <c r="CT37" s="705"/>
      <c r="CU37" s="705"/>
      <c r="CV37" s="705"/>
      <c r="CW37" s="705"/>
      <c r="CX37" s="705"/>
      <c r="CY37" s="706"/>
      <c r="CZ37" s="670">
        <v>0</v>
      </c>
      <c r="DA37" s="699"/>
      <c r="DB37" s="699"/>
      <c r="DC37" s="707"/>
      <c r="DD37" s="674">
        <v>6297</v>
      </c>
      <c r="DE37" s="705"/>
      <c r="DF37" s="705"/>
      <c r="DG37" s="705"/>
      <c r="DH37" s="705"/>
      <c r="DI37" s="705"/>
      <c r="DJ37" s="705"/>
      <c r="DK37" s="706"/>
      <c r="DL37" s="674">
        <v>6183</v>
      </c>
      <c r="DM37" s="705"/>
      <c r="DN37" s="705"/>
      <c r="DO37" s="705"/>
      <c r="DP37" s="705"/>
      <c r="DQ37" s="705"/>
      <c r="DR37" s="705"/>
      <c r="DS37" s="705"/>
      <c r="DT37" s="705"/>
      <c r="DU37" s="705"/>
      <c r="DV37" s="706"/>
      <c r="DW37" s="670">
        <v>0</v>
      </c>
      <c r="DX37" s="699"/>
      <c r="DY37" s="699"/>
      <c r="DZ37" s="699"/>
      <c r="EA37" s="699"/>
      <c r="EB37" s="699"/>
      <c r="EC37" s="700"/>
    </row>
    <row r="38" spans="2:133" ht="11.25" customHeight="1">
      <c r="B38" s="662" t="s">
        <v>332</v>
      </c>
      <c r="C38" s="663"/>
      <c r="D38" s="663"/>
      <c r="E38" s="663"/>
      <c r="F38" s="663"/>
      <c r="G38" s="663"/>
      <c r="H38" s="663"/>
      <c r="I38" s="663"/>
      <c r="J38" s="663"/>
      <c r="K38" s="663"/>
      <c r="L38" s="663"/>
      <c r="M38" s="663"/>
      <c r="N38" s="663"/>
      <c r="O38" s="663"/>
      <c r="P38" s="663"/>
      <c r="Q38" s="664"/>
      <c r="R38" s="665">
        <v>947452</v>
      </c>
      <c r="S38" s="666"/>
      <c r="T38" s="666"/>
      <c r="U38" s="666"/>
      <c r="V38" s="666"/>
      <c r="W38" s="666"/>
      <c r="X38" s="666"/>
      <c r="Y38" s="667"/>
      <c r="Z38" s="668">
        <v>2</v>
      </c>
      <c r="AA38" s="668"/>
      <c r="AB38" s="668"/>
      <c r="AC38" s="668"/>
      <c r="AD38" s="669" t="s">
        <v>129</v>
      </c>
      <c r="AE38" s="669"/>
      <c r="AF38" s="669"/>
      <c r="AG38" s="669"/>
      <c r="AH38" s="669"/>
      <c r="AI38" s="669"/>
      <c r="AJ38" s="669"/>
      <c r="AK38" s="669"/>
      <c r="AL38" s="670" t="s">
        <v>129</v>
      </c>
      <c r="AM38" s="671"/>
      <c r="AN38" s="671"/>
      <c r="AO38" s="672"/>
      <c r="AQ38" s="743" t="s">
        <v>333</v>
      </c>
      <c r="AR38" s="744"/>
      <c r="AS38" s="744"/>
      <c r="AT38" s="744"/>
      <c r="AU38" s="744"/>
      <c r="AV38" s="744"/>
      <c r="AW38" s="744"/>
      <c r="AX38" s="744"/>
      <c r="AY38" s="745"/>
      <c r="AZ38" s="665">
        <v>225010</v>
      </c>
      <c r="BA38" s="666"/>
      <c r="BB38" s="666"/>
      <c r="BC38" s="666"/>
      <c r="BD38" s="705"/>
      <c r="BE38" s="705"/>
      <c r="BF38" s="723"/>
      <c r="BG38" s="680" t="s">
        <v>334</v>
      </c>
      <c r="BH38" s="681"/>
      <c r="BI38" s="681"/>
      <c r="BJ38" s="681"/>
      <c r="BK38" s="681"/>
      <c r="BL38" s="681"/>
      <c r="BM38" s="681"/>
      <c r="BN38" s="681"/>
      <c r="BO38" s="681"/>
      <c r="BP38" s="681"/>
      <c r="BQ38" s="681"/>
      <c r="BR38" s="681"/>
      <c r="BS38" s="681"/>
      <c r="BT38" s="681"/>
      <c r="BU38" s="682"/>
      <c r="BV38" s="665">
        <v>15341</v>
      </c>
      <c r="BW38" s="666"/>
      <c r="BX38" s="666"/>
      <c r="BY38" s="666"/>
      <c r="BZ38" s="666"/>
      <c r="CA38" s="666"/>
      <c r="CB38" s="675"/>
      <c r="CD38" s="680" t="s">
        <v>335</v>
      </c>
      <c r="CE38" s="681"/>
      <c r="CF38" s="681"/>
      <c r="CG38" s="681"/>
      <c r="CH38" s="681"/>
      <c r="CI38" s="681"/>
      <c r="CJ38" s="681"/>
      <c r="CK38" s="681"/>
      <c r="CL38" s="681"/>
      <c r="CM38" s="681"/>
      <c r="CN38" s="681"/>
      <c r="CO38" s="681"/>
      <c r="CP38" s="681"/>
      <c r="CQ38" s="682"/>
      <c r="CR38" s="665">
        <v>4068249</v>
      </c>
      <c r="CS38" s="666"/>
      <c r="CT38" s="666"/>
      <c r="CU38" s="666"/>
      <c r="CV38" s="666"/>
      <c r="CW38" s="666"/>
      <c r="CX38" s="666"/>
      <c r="CY38" s="667"/>
      <c r="CZ38" s="670">
        <v>9</v>
      </c>
      <c r="DA38" s="699"/>
      <c r="DB38" s="699"/>
      <c r="DC38" s="707"/>
      <c r="DD38" s="674">
        <v>3245816</v>
      </c>
      <c r="DE38" s="666"/>
      <c r="DF38" s="666"/>
      <c r="DG38" s="666"/>
      <c r="DH38" s="666"/>
      <c r="DI38" s="666"/>
      <c r="DJ38" s="666"/>
      <c r="DK38" s="667"/>
      <c r="DL38" s="674">
        <v>3034618</v>
      </c>
      <c r="DM38" s="666"/>
      <c r="DN38" s="666"/>
      <c r="DO38" s="666"/>
      <c r="DP38" s="666"/>
      <c r="DQ38" s="666"/>
      <c r="DR38" s="666"/>
      <c r="DS38" s="666"/>
      <c r="DT38" s="666"/>
      <c r="DU38" s="666"/>
      <c r="DV38" s="667"/>
      <c r="DW38" s="670">
        <v>13.6</v>
      </c>
      <c r="DX38" s="699"/>
      <c r="DY38" s="699"/>
      <c r="DZ38" s="699"/>
      <c r="EA38" s="699"/>
      <c r="EB38" s="699"/>
      <c r="EC38" s="700"/>
    </row>
    <row r="39" spans="2:133" ht="11.25" customHeight="1">
      <c r="B39" s="662" t="s">
        <v>336</v>
      </c>
      <c r="C39" s="663"/>
      <c r="D39" s="663"/>
      <c r="E39" s="663"/>
      <c r="F39" s="663"/>
      <c r="G39" s="663"/>
      <c r="H39" s="663"/>
      <c r="I39" s="663"/>
      <c r="J39" s="663"/>
      <c r="K39" s="663"/>
      <c r="L39" s="663"/>
      <c r="M39" s="663"/>
      <c r="N39" s="663"/>
      <c r="O39" s="663"/>
      <c r="P39" s="663"/>
      <c r="Q39" s="664"/>
      <c r="R39" s="665">
        <v>383963</v>
      </c>
      <c r="S39" s="666"/>
      <c r="T39" s="666"/>
      <c r="U39" s="666"/>
      <c r="V39" s="666"/>
      <c r="W39" s="666"/>
      <c r="X39" s="666"/>
      <c r="Y39" s="667"/>
      <c r="Z39" s="668">
        <v>0.8</v>
      </c>
      <c r="AA39" s="668"/>
      <c r="AB39" s="668"/>
      <c r="AC39" s="668"/>
      <c r="AD39" s="669">
        <v>35</v>
      </c>
      <c r="AE39" s="669"/>
      <c r="AF39" s="669"/>
      <c r="AG39" s="669"/>
      <c r="AH39" s="669"/>
      <c r="AI39" s="669"/>
      <c r="AJ39" s="669"/>
      <c r="AK39" s="669"/>
      <c r="AL39" s="670">
        <v>0</v>
      </c>
      <c r="AM39" s="671"/>
      <c r="AN39" s="671"/>
      <c r="AO39" s="672"/>
      <c r="AQ39" s="743" t="s">
        <v>337</v>
      </c>
      <c r="AR39" s="744"/>
      <c r="AS39" s="744"/>
      <c r="AT39" s="744"/>
      <c r="AU39" s="744"/>
      <c r="AV39" s="744"/>
      <c r="AW39" s="744"/>
      <c r="AX39" s="744"/>
      <c r="AY39" s="745"/>
      <c r="AZ39" s="665">
        <v>9652</v>
      </c>
      <c r="BA39" s="666"/>
      <c r="BB39" s="666"/>
      <c r="BC39" s="666"/>
      <c r="BD39" s="705"/>
      <c r="BE39" s="705"/>
      <c r="BF39" s="723"/>
      <c r="BG39" s="680" t="s">
        <v>338</v>
      </c>
      <c r="BH39" s="681"/>
      <c r="BI39" s="681"/>
      <c r="BJ39" s="681"/>
      <c r="BK39" s="681"/>
      <c r="BL39" s="681"/>
      <c r="BM39" s="681"/>
      <c r="BN39" s="681"/>
      <c r="BO39" s="681"/>
      <c r="BP39" s="681"/>
      <c r="BQ39" s="681"/>
      <c r="BR39" s="681"/>
      <c r="BS39" s="681"/>
      <c r="BT39" s="681"/>
      <c r="BU39" s="682"/>
      <c r="BV39" s="665">
        <v>25719</v>
      </c>
      <c r="BW39" s="666"/>
      <c r="BX39" s="666"/>
      <c r="BY39" s="666"/>
      <c r="BZ39" s="666"/>
      <c r="CA39" s="666"/>
      <c r="CB39" s="675"/>
      <c r="CD39" s="680" t="s">
        <v>339</v>
      </c>
      <c r="CE39" s="681"/>
      <c r="CF39" s="681"/>
      <c r="CG39" s="681"/>
      <c r="CH39" s="681"/>
      <c r="CI39" s="681"/>
      <c r="CJ39" s="681"/>
      <c r="CK39" s="681"/>
      <c r="CL39" s="681"/>
      <c r="CM39" s="681"/>
      <c r="CN39" s="681"/>
      <c r="CO39" s="681"/>
      <c r="CP39" s="681"/>
      <c r="CQ39" s="682"/>
      <c r="CR39" s="665">
        <v>3994232</v>
      </c>
      <c r="CS39" s="705"/>
      <c r="CT39" s="705"/>
      <c r="CU39" s="705"/>
      <c r="CV39" s="705"/>
      <c r="CW39" s="705"/>
      <c r="CX39" s="705"/>
      <c r="CY39" s="706"/>
      <c r="CZ39" s="670">
        <v>8.8000000000000007</v>
      </c>
      <c r="DA39" s="699"/>
      <c r="DB39" s="699"/>
      <c r="DC39" s="707"/>
      <c r="DD39" s="674">
        <v>2546552</v>
      </c>
      <c r="DE39" s="705"/>
      <c r="DF39" s="705"/>
      <c r="DG39" s="705"/>
      <c r="DH39" s="705"/>
      <c r="DI39" s="705"/>
      <c r="DJ39" s="705"/>
      <c r="DK39" s="706"/>
      <c r="DL39" s="674" t="s">
        <v>129</v>
      </c>
      <c r="DM39" s="705"/>
      <c r="DN39" s="705"/>
      <c r="DO39" s="705"/>
      <c r="DP39" s="705"/>
      <c r="DQ39" s="705"/>
      <c r="DR39" s="705"/>
      <c r="DS39" s="705"/>
      <c r="DT39" s="705"/>
      <c r="DU39" s="705"/>
      <c r="DV39" s="706"/>
      <c r="DW39" s="670" t="s">
        <v>129</v>
      </c>
      <c r="DX39" s="699"/>
      <c r="DY39" s="699"/>
      <c r="DZ39" s="699"/>
      <c r="EA39" s="699"/>
      <c r="EB39" s="699"/>
      <c r="EC39" s="700"/>
    </row>
    <row r="40" spans="2:133" ht="11.25" customHeight="1">
      <c r="B40" s="662" t="s">
        <v>340</v>
      </c>
      <c r="C40" s="663"/>
      <c r="D40" s="663"/>
      <c r="E40" s="663"/>
      <c r="F40" s="663"/>
      <c r="G40" s="663"/>
      <c r="H40" s="663"/>
      <c r="I40" s="663"/>
      <c r="J40" s="663"/>
      <c r="K40" s="663"/>
      <c r="L40" s="663"/>
      <c r="M40" s="663"/>
      <c r="N40" s="663"/>
      <c r="O40" s="663"/>
      <c r="P40" s="663"/>
      <c r="Q40" s="664"/>
      <c r="R40" s="665">
        <v>3961577</v>
      </c>
      <c r="S40" s="666"/>
      <c r="T40" s="666"/>
      <c r="U40" s="666"/>
      <c r="V40" s="666"/>
      <c r="W40" s="666"/>
      <c r="X40" s="666"/>
      <c r="Y40" s="667"/>
      <c r="Z40" s="668">
        <v>8.4</v>
      </c>
      <c r="AA40" s="668"/>
      <c r="AB40" s="668"/>
      <c r="AC40" s="668"/>
      <c r="AD40" s="669" t="s">
        <v>129</v>
      </c>
      <c r="AE40" s="669"/>
      <c r="AF40" s="669"/>
      <c r="AG40" s="669"/>
      <c r="AH40" s="669"/>
      <c r="AI40" s="669"/>
      <c r="AJ40" s="669"/>
      <c r="AK40" s="669"/>
      <c r="AL40" s="670" t="s">
        <v>129</v>
      </c>
      <c r="AM40" s="671"/>
      <c r="AN40" s="671"/>
      <c r="AO40" s="672"/>
      <c r="AQ40" s="743" t="s">
        <v>341</v>
      </c>
      <c r="AR40" s="744"/>
      <c r="AS40" s="744"/>
      <c r="AT40" s="744"/>
      <c r="AU40" s="744"/>
      <c r="AV40" s="744"/>
      <c r="AW40" s="744"/>
      <c r="AX40" s="744"/>
      <c r="AY40" s="745"/>
      <c r="AZ40" s="665" t="s">
        <v>129</v>
      </c>
      <c r="BA40" s="666"/>
      <c r="BB40" s="666"/>
      <c r="BC40" s="666"/>
      <c r="BD40" s="705"/>
      <c r="BE40" s="705"/>
      <c r="BF40" s="723"/>
      <c r="BG40" s="746" t="s">
        <v>600</v>
      </c>
      <c r="BH40" s="747"/>
      <c r="BI40" s="747"/>
      <c r="BJ40" s="747"/>
      <c r="BK40" s="747"/>
      <c r="BL40" s="364"/>
      <c r="BM40" s="681" t="s">
        <v>601</v>
      </c>
      <c r="BN40" s="681"/>
      <c r="BO40" s="681"/>
      <c r="BP40" s="681"/>
      <c r="BQ40" s="681"/>
      <c r="BR40" s="681"/>
      <c r="BS40" s="681"/>
      <c r="BT40" s="681"/>
      <c r="BU40" s="682"/>
      <c r="BV40" s="665">
        <v>92</v>
      </c>
      <c r="BW40" s="666"/>
      <c r="BX40" s="666"/>
      <c r="BY40" s="666"/>
      <c r="BZ40" s="666"/>
      <c r="CA40" s="666"/>
      <c r="CB40" s="675"/>
      <c r="CD40" s="680" t="s">
        <v>602</v>
      </c>
      <c r="CE40" s="681"/>
      <c r="CF40" s="681"/>
      <c r="CG40" s="681"/>
      <c r="CH40" s="681"/>
      <c r="CI40" s="681"/>
      <c r="CJ40" s="681"/>
      <c r="CK40" s="681"/>
      <c r="CL40" s="681"/>
      <c r="CM40" s="681"/>
      <c r="CN40" s="681"/>
      <c r="CO40" s="681"/>
      <c r="CP40" s="681"/>
      <c r="CQ40" s="682"/>
      <c r="CR40" s="665">
        <v>405632</v>
      </c>
      <c r="CS40" s="666"/>
      <c r="CT40" s="666"/>
      <c r="CU40" s="666"/>
      <c r="CV40" s="666"/>
      <c r="CW40" s="666"/>
      <c r="CX40" s="666"/>
      <c r="CY40" s="667"/>
      <c r="CZ40" s="670">
        <v>0.9</v>
      </c>
      <c r="DA40" s="699"/>
      <c r="DB40" s="699"/>
      <c r="DC40" s="707"/>
      <c r="DD40" s="674">
        <v>323432</v>
      </c>
      <c r="DE40" s="666"/>
      <c r="DF40" s="666"/>
      <c r="DG40" s="666"/>
      <c r="DH40" s="666"/>
      <c r="DI40" s="666"/>
      <c r="DJ40" s="666"/>
      <c r="DK40" s="667"/>
      <c r="DL40" s="674">
        <v>145314</v>
      </c>
      <c r="DM40" s="666"/>
      <c r="DN40" s="666"/>
      <c r="DO40" s="666"/>
      <c r="DP40" s="666"/>
      <c r="DQ40" s="666"/>
      <c r="DR40" s="666"/>
      <c r="DS40" s="666"/>
      <c r="DT40" s="666"/>
      <c r="DU40" s="666"/>
      <c r="DV40" s="667"/>
      <c r="DW40" s="670">
        <v>0.7</v>
      </c>
      <c r="DX40" s="699"/>
      <c r="DY40" s="699"/>
      <c r="DZ40" s="699"/>
      <c r="EA40" s="699"/>
      <c r="EB40" s="699"/>
      <c r="EC40" s="700"/>
    </row>
    <row r="41" spans="2:133" ht="11.25" customHeight="1">
      <c r="B41" s="662" t="s">
        <v>342</v>
      </c>
      <c r="C41" s="663"/>
      <c r="D41" s="663"/>
      <c r="E41" s="663"/>
      <c r="F41" s="663"/>
      <c r="G41" s="663"/>
      <c r="H41" s="663"/>
      <c r="I41" s="663"/>
      <c r="J41" s="663"/>
      <c r="K41" s="663"/>
      <c r="L41" s="663"/>
      <c r="M41" s="663"/>
      <c r="N41" s="663"/>
      <c r="O41" s="663"/>
      <c r="P41" s="663"/>
      <c r="Q41" s="664"/>
      <c r="R41" s="665" t="s">
        <v>129</v>
      </c>
      <c r="S41" s="666"/>
      <c r="T41" s="666"/>
      <c r="U41" s="666"/>
      <c r="V41" s="666"/>
      <c r="W41" s="666"/>
      <c r="X41" s="666"/>
      <c r="Y41" s="667"/>
      <c r="Z41" s="668" t="s">
        <v>129</v>
      </c>
      <c r="AA41" s="668"/>
      <c r="AB41" s="668"/>
      <c r="AC41" s="668"/>
      <c r="AD41" s="669" t="s">
        <v>594</v>
      </c>
      <c r="AE41" s="669"/>
      <c r="AF41" s="669"/>
      <c r="AG41" s="669"/>
      <c r="AH41" s="669"/>
      <c r="AI41" s="669"/>
      <c r="AJ41" s="669"/>
      <c r="AK41" s="669"/>
      <c r="AL41" s="670" t="s">
        <v>129</v>
      </c>
      <c r="AM41" s="671"/>
      <c r="AN41" s="671"/>
      <c r="AO41" s="672"/>
      <c r="AQ41" s="743" t="s">
        <v>343</v>
      </c>
      <c r="AR41" s="744"/>
      <c r="AS41" s="744"/>
      <c r="AT41" s="744"/>
      <c r="AU41" s="744"/>
      <c r="AV41" s="744"/>
      <c r="AW41" s="744"/>
      <c r="AX41" s="744"/>
      <c r="AY41" s="745"/>
      <c r="AZ41" s="665">
        <v>1059180</v>
      </c>
      <c r="BA41" s="666"/>
      <c r="BB41" s="666"/>
      <c r="BC41" s="666"/>
      <c r="BD41" s="705"/>
      <c r="BE41" s="705"/>
      <c r="BF41" s="723"/>
      <c r="BG41" s="746"/>
      <c r="BH41" s="747"/>
      <c r="BI41" s="747"/>
      <c r="BJ41" s="747"/>
      <c r="BK41" s="747"/>
      <c r="BL41" s="364"/>
      <c r="BM41" s="681" t="s">
        <v>344</v>
      </c>
      <c r="BN41" s="681"/>
      <c r="BO41" s="681"/>
      <c r="BP41" s="681"/>
      <c r="BQ41" s="681"/>
      <c r="BR41" s="681"/>
      <c r="BS41" s="681"/>
      <c r="BT41" s="681"/>
      <c r="BU41" s="682"/>
      <c r="BV41" s="665" t="s">
        <v>129</v>
      </c>
      <c r="BW41" s="666"/>
      <c r="BX41" s="666"/>
      <c r="BY41" s="666"/>
      <c r="BZ41" s="666"/>
      <c r="CA41" s="666"/>
      <c r="CB41" s="675"/>
      <c r="CD41" s="680" t="s">
        <v>345</v>
      </c>
      <c r="CE41" s="681"/>
      <c r="CF41" s="681"/>
      <c r="CG41" s="681"/>
      <c r="CH41" s="681"/>
      <c r="CI41" s="681"/>
      <c r="CJ41" s="681"/>
      <c r="CK41" s="681"/>
      <c r="CL41" s="681"/>
      <c r="CM41" s="681"/>
      <c r="CN41" s="681"/>
      <c r="CO41" s="681"/>
      <c r="CP41" s="681"/>
      <c r="CQ41" s="682"/>
      <c r="CR41" s="665" t="s">
        <v>129</v>
      </c>
      <c r="CS41" s="705"/>
      <c r="CT41" s="705"/>
      <c r="CU41" s="705"/>
      <c r="CV41" s="705"/>
      <c r="CW41" s="705"/>
      <c r="CX41" s="705"/>
      <c r="CY41" s="706"/>
      <c r="CZ41" s="670" t="s">
        <v>129</v>
      </c>
      <c r="DA41" s="699"/>
      <c r="DB41" s="699"/>
      <c r="DC41" s="707"/>
      <c r="DD41" s="674" t="s">
        <v>129</v>
      </c>
      <c r="DE41" s="705"/>
      <c r="DF41" s="705"/>
      <c r="DG41" s="705"/>
      <c r="DH41" s="705"/>
      <c r="DI41" s="705"/>
      <c r="DJ41" s="705"/>
      <c r="DK41" s="706"/>
      <c r="DL41" s="756"/>
      <c r="DM41" s="757"/>
      <c r="DN41" s="757"/>
      <c r="DO41" s="757"/>
      <c r="DP41" s="757"/>
      <c r="DQ41" s="757"/>
      <c r="DR41" s="757"/>
      <c r="DS41" s="757"/>
      <c r="DT41" s="757"/>
      <c r="DU41" s="757"/>
      <c r="DV41" s="758"/>
      <c r="DW41" s="753"/>
      <c r="DX41" s="754"/>
      <c r="DY41" s="754"/>
      <c r="DZ41" s="754"/>
      <c r="EA41" s="754"/>
      <c r="EB41" s="754"/>
      <c r="EC41" s="755"/>
    </row>
    <row r="42" spans="2:133" ht="11.25" customHeight="1">
      <c r="B42" s="662" t="s">
        <v>346</v>
      </c>
      <c r="C42" s="663"/>
      <c r="D42" s="663"/>
      <c r="E42" s="663"/>
      <c r="F42" s="663"/>
      <c r="G42" s="663"/>
      <c r="H42" s="663"/>
      <c r="I42" s="663"/>
      <c r="J42" s="663"/>
      <c r="K42" s="663"/>
      <c r="L42" s="663"/>
      <c r="M42" s="663"/>
      <c r="N42" s="663"/>
      <c r="O42" s="663"/>
      <c r="P42" s="663"/>
      <c r="Q42" s="664"/>
      <c r="R42" s="665" t="s">
        <v>594</v>
      </c>
      <c r="S42" s="666"/>
      <c r="T42" s="666"/>
      <c r="U42" s="666"/>
      <c r="V42" s="666"/>
      <c r="W42" s="666"/>
      <c r="X42" s="666"/>
      <c r="Y42" s="667"/>
      <c r="Z42" s="668" t="s">
        <v>129</v>
      </c>
      <c r="AA42" s="668"/>
      <c r="AB42" s="668"/>
      <c r="AC42" s="668"/>
      <c r="AD42" s="669" t="s">
        <v>129</v>
      </c>
      <c r="AE42" s="669"/>
      <c r="AF42" s="669"/>
      <c r="AG42" s="669"/>
      <c r="AH42" s="669"/>
      <c r="AI42" s="669"/>
      <c r="AJ42" s="669"/>
      <c r="AK42" s="669"/>
      <c r="AL42" s="670" t="s">
        <v>129</v>
      </c>
      <c r="AM42" s="671"/>
      <c r="AN42" s="671"/>
      <c r="AO42" s="672"/>
      <c r="AQ42" s="750" t="s">
        <v>347</v>
      </c>
      <c r="AR42" s="751"/>
      <c r="AS42" s="751"/>
      <c r="AT42" s="751"/>
      <c r="AU42" s="751"/>
      <c r="AV42" s="751"/>
      <c r="AW42" s="751"/>
      <c r="AX42" s="751"/>
      <c r="AY42" s="752"/>
      <c r="AZ42" s="759">
        <v>2999417</v>
      </c>
      <c r="BA42" s="760"/>
      <c r="BB42" s="760"/>
      <c r="BC42" s="760"/>
      <c r="BD42" s="736"/>
      <c r="BE42" s="736"/>
      <c r="BF42" s="738"/>
      <c r="BG42" s="748"/>
      <c r="BH42" s="749"/>
      <c r="BI42" s="749"/>
      <c r="BJ42" s="749"/>
      <c r="BK42" s="749"/>
      <c r="BL42" s="365"/>
      <c r="BM42" s="691" t="s">
        <v>348</v>
      </c>
      <c r="BN42" s="691"/>
      <c r="BO42" s="691"/>
      <c r="BP42" s="691"/>
      <c r="BQ42" s="691"/>
      <c r="BR42" s="691"/>
      <c r="BS42" s="691"/>
      <c r="BT42" s="691"/>
      <c r="BU42" s="692"/>
      <c r="BV42" s="759">
        <v>351</v>
      </c>
      <c r="BW42" s="760"/>
      <c r="BX42" s="760"/>
      <c r="BY42" s="760"/>
      <c r="BZ42" s="760"/>
      <c r="CA42" s="760"/>
      <c r="CB42" s="772"/>
      <c r="CD42" s="662" t="s">
        <v>349</v>
      </c>
      <c r="CE42" s="663"/>
      <c r="CF42" s="663"/>
      <c r="CG42" s="663"/>
      <c r="CH42" s="663"/>
      <c r="CI42" s="663"/>
      <c r="CJ42" s="663"/>
      <c r="CK42" s="663"/>
      <c r="CL42" s="663"/>
      <c r="CM42" s="663"/>
      <c r="CN42" s="663"/>
      <c r="CO42" s="663"/>
      <c r="CP42" s="663"/>
      <c r="CQ42" s="664"/>
      <c r="CR42" s="665">
        <v>6008036</v>
      </c>
      <c r="CS42" s="705"/>
      <c r="CT42" s="705"/>
      <c r="CU42" s="705"/>
      <c r="CV42" s="705"/>
      <c r="CW42" s="705"/>
      <c r="CX42" s="705"/>
      <c r="CY42" s="706"/>
      <c r="CZ42" s="670">
        <v>13.2</v>
      </c>
      <c r="DA42" s="699"/>
      <c r="DB42" s="699"/>
      <c r="DC42" s="707"/>
      <c r="DD42" s="674">
        <v>493789</v>
      </c>
      <c r="DE42" s="705"/>
      <c r="DF42" s="705"/>
      <c r="DG42" s="705"/>
      <c r="DH42" s="705"/>
      <c r="DI42" s="705"/>
      <c r="DJ42" s="705"/>
      <c r="DK42" s="706"/>
      <c r="DL42" s="756"/>
      <c r="DM42" s="757"/>
      <c r="DN42" s="757"/>
      <c r="DO42" s="757"/>
      <c r="DP42" s="757"/>
      <c r="DQ42" s="757"/>
      <c r="DR42" s="757"/>
      <c r="DS42" s="757"/>
      <c r="DT42" s="757"/>
      <c r="DU42" s="757"/>
      <c r="DV42" s="758"/>
      <c r="DW42" s="753"/>
      <c r="DX42" s="754"/>
      <c r="DY42" s="754"/>
      <c r="DZ42" s="754"/>
      <c r="EA42" s="754"/>
      <c r="EB42" s="754"/>
      <c r="EC42" s="755"/>
    </row>
    <row r="43" spans="2:133" ht="11.25" customHeight="1">
      <c r="B43" s="662" t="s">
        <v>350</v>
      </c>
      <c r="C43" s="663"/>
      <c r="D43" s="663"/>
      <c r="E43" s="663"/>
      <c r="F43" s="663"/>
      <c r="G43" s="663"/>
      <c r="H43" s="663"/>
      <c r="I43" s="663"/>
      <c r="J43" s="663"/>
      <c r="K43" s="663"/>
      <c r="L43" s="663"/>
      <c r="M43" s="663"/>
      <c r="N43" s="663"/>
      <c r="O43" s="663"/>
      <c r="P43" s="663"/>
      <c r="Q43" s="664"/>
      <c r="R43" s="665">
        <v>1318799</v>
      </c>
      <c r="S43" s="666"/>
      <c r="T43" s="666"/>
      <c r="U43" s="666"/>
      <c r="V43" s="666"/>
      <c r="W43" s="666"/>
      <c r="X43" s="666"/>
      <c r="Y43" s="667"/>
      <c r="Z43" s="668">
        <v>2.8</v>
      </c>
      <c r="AA43" s="668"/>
      <c r="AB43" s="668"/>
      <c r="AC43" s="668"/>
      <c r="AD43" s="669" t="s">
        <v>129</v>
      </c>
      <c r="AE43" s="669"/>
      <c r="AF43" s="669"/>
      <c r="AG43" s="669"/>
      <c r="AH43" s="669"/>
      <c r="AI43" s="669"/>
      <c r="AJ43" s="669"/>
      <c r="AK43" s="669"/>
      <c r="AL43" s="670" t="s">
        <v>129</v>
      </c>
      <c r="AM43" s="671"/>
      <c r="AN43" s="671"/>
      <c r="AO43" s="672"/>
      <c r="BV43" s="219"/>
      <c r="BW43" s="219"/>
      <c r="BX43" s="219"/>
      <c r="BY43" s="219"/>
      <c r="BZ43" s="219"/>
      <c r="CA43" s="219"/>
      <c r="CB43" s="219"/>
      <c r="CD43" s="662" t="s">
        <v>351</v>
      </c>
      <c r="CE43" s="663"/>
      <c r="CF43" s="663"/>
      <c r="CG43" s="663"/>
      <c r="CH43" s="663"/>
      <c r="CI43" s="663"/>
      <c r="CJ43" s="663"/>
      <c r="CK43" s="663"/>
      <c r="CL43" s="663"/>
      <c r="CM43" s="663"/>
      <c r="CN43" s="663"/>
      <c r="CO43" s="663"/>
      <c r="CP43" s="663"/>
      <c r="CQ43" s="664"/>
      <c r="CR43" s="665">
        <v>98093</v>
      </c>
      <c r="CS43" s="705"/>
      <c r="CT43" s="705"/>
      <c r="CU43" s="705"/>
      <c r="CV43" s="705"/>
      <c r="CW43" s="705"/>
      <c r="CX43" s="705"/>
      <c r="CY43" s="706"/>
      <c r="CZ43" s="670">
        <v>0.2</v>
      </c>
      <c r="DA43" s="699"/>
      <c r="DB43" s="699"/>
      <c r="DC43" s="707"/>
      <c r="DD43" s="674">
        <v>57493</v>
      </c>
      <c r="DE43" s="705"/>
      <c r="DF43" s="705"/>
      <c r="DG43" s="705"/>
      <c r="DH43" s="705"/>
      <c r="DI43" s="705"/>
      <c r="DJ43" s="705"/>
      <c r="DK43" s="706"/>
      <c r="DL43" s="756"/>
      <c r="DM43" s="757"/>
      <c r="DN43" s="757"/>
      <c r="DO43" s="757"/>
      <c r="DP43" s="757"/>
      <c r="DQ43" s="757"/>
      <c r="DR43" s="757"/>
      <c r="DS43" s="757"/>
      <c r="DT43" s="757"/>
      <c r="DU43" s="757"/>
      <c r="DV43" s="758"/>
      <c r="DW43" s="753"/>
      <c r="DX43" s="754"/>
      <c r="DY43" s="754"/>
      <c r="DZ43" s="754"/>
      <c r="EA43" s="754"/>
      <c r="EB43" s="754"/>
      <c r="EC43" s="755"/>
    </row>
    <row r="44" spans="2:133" ht="11.25" customHeight="1">
      <c r="B44" s="709" t="s">
        <v>603</v>
      </c>
      <c r="C44" s="710"/>
      <c r="D44" s="710"/>
      <c r="E44" s="710"/>
      <c r="F44" s="710"/>
      <c r="G44" s="710"/>
      <c r="H44" s="710"/>
      <c r="I44" s="710"/>
      <c r="J44" s="710"/>
      <c r="K44" s="710"/>
      <c r="L44" s="710"/>
      <c r="M44" s="710"/>
      <c r="N44" s="710"/>
      <c r="O44" s="710"/>
      <c r="P44" s="710"/>
      <c r="Q44" s="711"/>
      <c r="R44" s="759">
        <v>46968080</v>
      </c>
      <c r="S44" s="760"/>
      <c r="T44" s="760"/>
      <c r="U44" s="760"/>
      <c r="V44" s="760"/>
      <c r="W44" s="760"/>
      <c r="X44" s="760"/>
      <c r="Y44" s="761"/>
      <c r="Z44" s="762">
        <v>100</v>
      </c>
      <c r="AA44" s="762"/>
      <c r="AB44" s="762"/>
      <c r="AC44" s="762"/>
      <c r="AD44" s="763">
        <v>21035602</v>
      </c>
      <c r="AE44" s="763"/>
      <c r="AF44" s="763"/>
      <c r="AG44" s="763"/>
      <c r="AH44" s="763"/>
      <c r="AI44" s="763"/>
      <c r="AJ44" s="763"/>
      <c r="AK44" s="763"/>
      <c r="AL44" s="764">
        <v>100</v>
      </c>
      <c r="AM44" s="737"/>
      <c r="AN44" s="737"/>
      <c r="AO44" s="765"/>
      <c r="CD44" s="766" t="s">
        <v>302</v>
      </c>
      <c r="CE44" s="767"/>
      <c r="CF44" s="662" t="s">
        <v>604</v>
      </c>
      <c r="CG44" s="663"/>
      <c r="CH44" s="663"/>
      <c r="CI44" s="663"/>
      <c r="CJ44" s="663"/>
      <c r="CK44" s="663"/>
      <c r="CL44" s="663"/>
      <c r="CM44" s="663"/>
      <c r="CN44" s="663"/>
      <c r="CO44" s="663"/>
      <c r="CP44" s="663"/>
      <c r="CQ44" s="664"/>
      <c r="CR44" s="665">
        <v>5917565</v>
      </c>
      <c r="CS44" s="666"/>
      <c r="CT44" s="666"/>
      <c r="CU44" s="666"/>
      <c r="CV44" s="666"/>
      <c r="CW44" s="666"/>
      <c r="CX44" s="666"/>
      <c r="CY44" s="667"/>
      <c r="CZ44" s="670">
        <v>13</v>
      </c>
      <c r="DA44" s="671"/>
      <c r="DB44" s="671"/>
      <c r="DC44" s="683"/>
      <c r="DD44" s="674">
        <v>466995</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352</v>
      </c>
      <c r="CG45" s="663"/>
      <c r="CH45" s="663"/>
      <c r="CI45" s="663"/>
      <c r="CJ45" s="663"/>
      <c r="CK45" s="663"/>
      <c r="CL45" s="663"/>
      <c r="CM45" s="663"/>
      <c r="CN45" s="663"/>
      <c r="CO45" s="663"/>
      <c r="CP45" s="663"/>
      <c r="CQ45" s="664"/>
      <c r="CR45" s="665">
        <v>2944503</v>
      </c>
      <c r="CS45" s="705"/>
      <c r="CT45" s="705"/>
      <c r="CU45" s="705"/>
      <c r="CV45" s="705"/>
      <c r="CW45" s="705"/>
      <c r="CX45" s="705"/>
      <c r="CY45" s="706"/>
      <c r="CZ45" s="670">
        <v>6.5</v>
      </c>
      <c r="DA45" s="699"/>
      <c r="DB45" s="699"/>
      <c r="DC45" s="707"/>
      <c r="DD45" s="674">
        <v>39228</v>
      </c>
      <c r="DE45" s="705"/>
      <c r="DF45" s="705"/>
      <c r="DG45" s="705"/>
      <c r="DH45" s="705"/>
      <c r="DI45" s="705"/>
      <c r="DJ45" s="705"/>
      <c r="DK45" s="706"/>
      <c r="DL45" s="756"/>
      <c r="DM45" s="757"/>
      <c r="DN45" s="757"/>
      <c r="DO45" s="757"/>
      <c r="DP45" s="757"/>
      <c r="DQ45" s="757"/>
      <c r="DR45" s="757"/>
      <c r="DS45" s="757"/>
      <c r="DT45" s="757"/>
      <c r="DU45" s="757"/>
      <c r="DV45" s="758"/>
      <c r="DW45" s="753"/>
      <c r="DX45" s="754"/>
      <c r="DY45" s="754"/>
      <c r="DZ45" s="754"/>
      <c r="EA45" s="754"/>
      <c r="EB45" s="754"/>
      <c r="EC45" s="755"/>
    </row>
    <row r="46" spans="2:133" ht="11.25" customHeight="1">
      <c r="B46" s="221" t="s">
        <v>353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354</v>
      </c>
      <c r="CG46" s="663"/>
      <c r="CH46" s="663"/>
      <c r="CI46" s="663"/>
      <c r="CJ46" s="663"/>
      <c r="CK46" s="663"/>
      <c r="CL46" s="663"/>
      <c r="CM46" s="663"/>
      <c r="CN46" s="663"/>
      <c r="CO46" s="663"/>
      <c r="CP46" s="663"/>
      <c r="CQ46" s="664"/>
      <c r="CR46" s="665">
        <v>2786636</v>
      </c>
      <c r="CS46" s="666"/>
      <c r="CT46" s="666"/>
      <c r="CU46" s="666"/>
      <c r="CV46" s="666"/>
      <c r="CW46" s="666"/>
      <c r="CX46" s="666"/>
      <c r="CY46" s="667"/>
      <c r="CZ46" s="670">
        <v>6.1</v>
      </c>
      <c r="DA46" s="671"/>
      <c r="DB46" s="671"/>
      <c r="DC46" s="683"/>
      <c r="DD46" s="674">
        <v>425823</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c r="B47" s="784" t="s">
        <v>355</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356</v>
      </c>
      <c r="CG47" s="663"/>
      <c r="CH47" s="663"/>
      <c r="CI47" s="663"/>
      <c r="CJ47" s="663"/>
      <c r="CK47" s="663"/>
      <c r="CL47" s="663"/>
      <c r="CM47" s="663"/>
      <c r="CN47" s="663"/>
      <c r="CO47" s="663"/>
      <c r="CP47" s="663"/>
      <c r="CQ47" s="664"/>
      <c r="CR47" s="665">
        <v>90471</v>
      </c>
      <c r="CS47" s="705"/>
      <c r="CT47" s="705"/>
      <c r="CU47" s="705"/>
      <c r="CV47" s="705"/>
      <c r="CW47" s="705"/>
      <c r="CX47" s="705"/>
      <c r="CY47" s="706"/>
      <c r="CZ47" s="670">
        <v>0.2</v>
      </c>
      <c r="DA47" s="699"/>
      <c r="DB47" s="699"/>
      <c r="DC47" s="707"/>
      <c r="DD47" s="674">
        <v>26794</v>
      </c>
      <c r="DE47" s="705"/>
      <c r="DF47" s="705"/>
      <c r="DG47" s="705"/>
      <c r="DH47" s="705"/>
      <c r="DI47" s="705"/>
      <c r="DJ47" s="705"/>
      <c r="DK47" s="706"/>
      <c r="DL47" s="756"/>
      <c r="DM47" s="757"/>
      <c r="DN47" s="757"/>
      <c r="DO47" s="757"/>
      <c r="DP47" s="757"/>
      <c r="DQ47" s="757"/>
      <c r="DR47" s="757"/>
      <c r="DS47" s="757"/>
      <c r="DT47" s="757"/>
      <c r="DU47" s="757"/>
      <c r="DV47" s="758"/>
      <c r="DW47" s="753"/>
      <c r="DX47" s="754"/>
      <c r="DY47" s="754"/>
      <c r="DZ47" s="754"/>
      <c r="EA47" s="754"/>
      <c r="EB47" s="754"/>
      <c r="EC47" s="755"/>
    </row>
    <row r="48" spans="2:133">
      <c r="B48" s="783" t="s">
        <v>357</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358</v>
      </c>
      <c r="CG48" s="663"/>
      <c r="CH48" s="663"/>
      <c r="CI48" s="663"/>
      <c r="CJ48" s="663"/>
      <c r="CK48" s="663"/>
      <c r="CL48" s="663"/>
      <c r="CM48" s="663"/>
      <c r="CN48" s="663"/>
      <c r="CO48" s="663"/>
      <c r="CP48" s="663"/>
      <c r="CQ48" s="664"/>
      <c r="CR48" s="665" t="s">
        <v>129</v>
      </c>
      <c r="CS48" s="666"/>
      <c r="CT48" s="666"/>
      <c r="CU48" s="666"/>
      <c r="CV48" s="666"/>
      <c r="CW48" s="666"/>
      <c r="CX48" s="666"/>
      <c r="CY48" s="667"/>
      <c r="CZ48" s="670" t="s">
        <v>594</v>
      </c>
      <c r="DA48" s="671"/>
      <c r="DB48" s="671"/>
      <c r="DC48" s="683"/>
      <c r="DD48" s="674" t="s">
        <v>129</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359</v>
      </c>
      <c r="CE49" s="710"/>
      <c r="CF49" s="710"/>
      <c r="CG49" s="710"/>
      <c r="CH49" s="710"/>
      <c r="CI49" s="710"/>
      <c r="CJ49" s="710"/>
      <c r="CK49" s="710"/>
      <c r="CL49" s="710"/>
      <c r="CM49" s="710"/>
      <c r="CN49" s="710"/>
      <c r="CO49" s="710"/>
      <c r="CP49" s="710"/>
      <c r="CQ49" s="711"/>
      <c r="CR49" s="759">
        <v>45447688</v>
      </c>
      <c r="CS49" s="736"/>
      <c r="CT49" s="736"/>
      <c r="CU49" s="736"/>
      <c r="CV49" s="736"/>
      <c r="CW49" s="736"/>
      <c r="CX49" s="736"/>
      <c r="CY49" s="773"/>
      <c r="CZ49" s="764">
        <v>100</v>
      </c>
      <c r="DA49" s="774"/>
      <c r="DB49" s="774"/>
      <c r="DC49" s="775"/>
      <c r="DD49" s="776">
        <v>23836809</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HGYY/okqeOK5yeRdpN8TuwTqAw7hcSFNYMzpAhRfwxSQo+KLEaVxHz6sEMApNLBPCaibkNBoUrjZhNUS9U9MyQ==" saltValue="yWE6kvouDOH574cyPqx8U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85" t="s">
        <v>360</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361</v>
      </c>
      <c r="DK2" s="787"/>
      <c r="DL2" s="787"/>
      <c r="DM2" s="787"/>
      <c r="DN2" s="787"/>
      <c r="DO2" s="788"/>
      <c r="DP2" s="224"/>
      <c r="DQ2" s="786" t="s">
        <v>362</v>
      </c>
      <c r="DR2" s="787"/>
      <c r="DS2" s="787"/>
      <c r="DT2" s="787"/>
      <c r="DU2" s="787"/>
      <c r="DV2" s="787"/>
      <c r="DW2" s="787"/>
      <c r="DX2" s="787"/>
      <c r="DY2" s="787"/>
      <c r="DZ2" s="788"/>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89" t="s">
        <v>363</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364</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c r="A5" s="791" t="s">
        <v>365</v>
      </c>
      <c r="B5" s="792"/>
      <c r="C5" s="792"/>
      <c r="D5" s="792"/>
      <c r="E5" s="792"/>
      <c r="F5" s="792"/>
      <c r="G5" s="792"/>
      <c r="H5" s="792"/>
      <c r="I5" s="792"/>
      <c r="J5" s="792"/>
      <c r="K5" s="792"/>
      <c r="L5" s="792"/>
      <c r="M5" s="792"/>
      <c r="N5" s="792"/>
      <c r="O5" s="792"/>
      <c r="P5" s="793"/>
      <c r="Q5" s="797" t="s">
        <v>366</v>
      </c>
      <c r="R5" s="798"/>
      <c r="S5" s="798"/>
      <c r="T5" s="798"/>
      <c r="U5" s="799"/>
      <c r="V5" s="797" t="s">
        <v>367</v>
      </c>
      <c r="W5" s="798"/>
      <c r="X5" s="798"/>
      <c r="Y5" s="798"/>
      <c r="Z5" s="799"/>
      <c r="AA5" s="797" t="s">
        <v>368</v>
      </c>
      <c r="AB5" s="798"/>
      <c r="AC5" s="798"/>
      <c r="AD5" s="798"/>
      <c r="AE5" s="798"/>
      <c r="AF5" s="803" t="s">
        <v>369</v>
      </c>
      <c r="AG5" s="798"/>
      <c r="AH5" s="798"/>
      <c r="AI5" s="798"/>
      <c r="AJ5" s="804"/>
      <c r="AK5" s="798" t="s">
        <v>370</v>
      </c>
      <c r="AL5" s="798"/>
      <c r="AM5" s="798"/>
      <c r="AN5" s="798"/>
      <c r="AO5" s="799"/>
      <c r="AP5" s="797" t="s">
        <v>371</v>
      </c>
      <c r="AQ5" s="798"/>
      <c r="AR5" s="798"/>
      <c r="AS5" s="798"/>
      <c r="AT5" s="799"/>
      <c r="AU5" s="797" t="s">
        <v>372</v>
      </c>
      <c r="AV5" s="798"/>
      <c r="AW5" s="798"/>
      <c r="AX5" s="798"/>
      <c r="AY5" s="804"/>
      <c r="AZ5" s="228"/>
      <c r="BA5" s="228"/>
      <c r="BB5" s="228"/>
      <c r="BC5" s="228"/>
      <c r="BD5" s="228"/>
      <c r="BE5" s="229"/>
      <c r="BF5" s="229"/>
      <c r="BG5" s="229"/>
      <c r="BH5" s="229"/>
      <c r="BI5" s="229"/>
      <c r="BJ5" s="229"/>
      <c r="BK5" s="229"/>
      <c r="BL5" s="229"/>
      <c r="BM5" s="229"/>
      <c r="BN5" s="229"/>
      <c r="BO5" s="229"/>
      <c r="BP5" s="229"/>
      <c r="BQ5" s="791" t="s">
        <v>373</v>
      </c>
      <c r="BR5" s="792"/>
      <c r="BS5" s="792"/>
      <c r="BT5" s="792"/>
      <c r="BU5" s="792"/>
      <c r="BV5" s="792"/>
      <c r="BW5" s="792"/>
      <c r="BX5" s="792"/>
      <c r="BY5" s="792"/>
      <c r="BZ5" s="792"/>
      <c r="CA5" s="792"/>
      <c r="CB5" s="792"/>
      <c r="CC5" s="792"/>
      <c r="CD5" s="792"/>
      <c r="CE5" s="792"/>
      <c r="CF5" s="792"/>
      <c r="CG5" s="793"/>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27" t="s">
        <v>379</v>
      </c>
      <c r="DH5" s="828"/>
      <c r="DI5" s="828"/>
      <c r="DJ5" s="828"/>
      <c r="DK5" s="829"/>
      <c r="DL5" s="827" t="s">
        <v>380</v>
      </c>
      <c r="DM5" s="828"/>
      <c r="DN5" s="828"/>
      <c r="DO5" s="828"/>
      <c r="DP5" s="829"/>
      <c r="DQ5" s="797" t="s">
        <v>381</v>
      </c>
      <c r="DR5" s="798"/>
      <c r="DS5" s="798"/>
      <c r="DT5" s="798"/>
      <c r="DU5" s="799"/>
      <c r="DV5" s="797" t="s">
        <v>372</v>
      </c>
      <c r="DW5" s="798"/>
      <c r="DX5" s="798"/>
      <c r="DY5" s="798"/>
      <c r="DZ5" s="804"/>
      <c r="EA5" s="230"/>
    </row>
    <row r="6" spans="1:131" s="231" customFormat="1" ht="26.25" customHeight="1" thickBot="1">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c r="A7" s="232">
        <v>1</v>
      </c>
      <c r="B7" s="813" t="s">
        <v>382</v>
      </c>
      <c r="C7" s="814"/>
      <c r="D7" s="814"/>
      <c r="E7" s="814"/>
      <c r="F7" s="814"/>
      <c r="G7" s="814"/>
      <c r="H7" s="814"/>
      <c r="I7" s="814"/>
      <c r="J7" s="814"/>
      <c r="K7" s="814"/>
      <c r="L7" s="814"/>
      <c r="M7" s="814"/>
      <c r="N7" s="814"/>
      <c r="O7" s="814"/>
      <c r="P7" s="815"/>
      <c r="Q7" s="816">
        <v>46934</v>
      </c>
      <c r="R7" s="817"/>
      <c r="S7" s="817"/>
      <c r="T7" s="817"/>
      <c r="U7" s="817"/>
      <c r="V7" s="817">
        <v>45422</v>
      </c>
      <c r="W7" s="817"/>
      <c r="X7" s="817"/>
      <c r="Y7" s="817"/>
      <c r="Z7" s="817"/>
      <c r="AA7" s="817">
        <v>1512</v>
      </c>
      <c r="AB7" s="817"/>
      <c r="AC7" s="817"/>
      <c r="AD7" s="817"/>
      <c r="AE7" s="818"/>
      <c r="AF7" s="819">
        <v>1408</v>
      </c>
      <c r="AG7" s="820"/>
      <c r="AH7" s="820"/>
      <c r="AI7" s="820"/>
      <c r="AJ7" s="821"/>
      <c r="AK7" s="822">
        <v>1600</v>
      </c>
      <c r="AL7" s="823"/>
      <c r="AM7" s="823"/>
      <c r="AN7" s="823"/>
      <c r="AO7" s="823"/>
      <c r="AP7" s="823">
        <v>28981</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570</v>
      </c>
      <c r="BT7" s="811"/>
      <c r="BU7" s="811"/>
      <c r="BV7" s="811"/>
      <c r="BW7" s="811"/>
      <c r="BX7" s="811"/>
      <c r="BY7" s="811"/>
      <c r="BZ7" s="811"/>
      <c r="CA7" s="811"/>
      <c r="CB7" s="811"/>
      <c r="CC7" s="811"/>
      <c r="CD7" s="811"/>
      <c r="CE7" s="811"/>
      <c r="CF7" s="811"/>
      <c r="CG7" s="826"/>
      <c r="CH7" s="807">
        <v>3</v>
      </c>
      <c r="CI7" s="808"/>
      <c r="CJ7" s="808"/>
      <c r="CK7" s="808"/>
      <c r="CL7" s="809"/>
      <c r="CM7" s="807">
        <v>48</v>
      </c>
      <c r="CN7" s="808"/>
      <c r="CO7" s="808"/>
      <c r="CP7" s="808"/>
      <c r="CQ7" s="809"/>
      <c r="CR7" s="807">
        <v>10</v>
      </c>
      <c r="CS7" s="808"/>
      <c r="CT7" s="808"/>
      <c r="CU7" s="808"/>
      <c r="CV7" s="809"/>
      <c r="CW7" s="807" t="s">
        <v>569</v>
      </c>
      <c r="CX7" s="808"/>
      <c r="CY7" s="808"/>
      <c r="CZ7" s="808"/>
      <c r="DA7" s="809"/>
      <c r="DB7" s="807" t="s">
        <v>569</v>
      </c>
      <c r="DC7" s="808"/>
      <c r="DD7" s="808"/>
      <c r="DE7" s="808"/>
      <c r="DF7" s="809"/>
      <c r="DG7" s="807" t="s">
        <v>569</v>
      </c>
      <c r="DH7" s="808"/>
      <c r="DI7" s="808"/>
      <c r="DJ7" s="808"/>
      <c r="DK7" s="809"/>
      <c r="DL7" s="807" t="s">
        <v>569</v>
      </c>
      <c r="DM7" s="808"/>
      <c r="DN7" s="808"/>
      <c r="DO7" s="808"/>
      <c r="DP7" s="809"/>
      <c r="DQ7" s="807" t="s">
        <v>569</v>
      </c>
      <c r="DR7" s="808"/>
      <c r="DS7" s="808"/>
      <c r="DT7" s="808"/>
      <c r="DU7" s="809"/>
      <c r="DV7" s="810"/>
      <c r="DW7" s="811"/>
      <c r="DX7" s="811"/>
      <c r="DY7" s="811"/>
      <c r="DZ7" s="812"/>
      <c r="EA7" s="230"/>
    </row>
    <row r="8" spans="1:131" s="231" customFormat="1" ht="26.25" customHeight="1">
      <c r="A8" s="234">
        <v>2</v>
      </c>
      <c r="B8" s="844" t="s">
        <v>383</v>
      </c>
      <c r="C8" s="845"/>
      <c r="D8" s="845"/>
      <c r="E8" s="845"/>
      <c r="F8" s="845"/>
      <c r="G8" s="845"/>
      <c r="H8" s="845"/>
      <c r="I8" s="845"/>
      <c r="J8" s="845"/>
      <c r="K8" s="845"/>
      <c r="L8" s="845"/>
      <c r="M8" s="845"/>
      <c r="N8" s="845"/>
      <c r="O8" s="845"/>
      <c r="P8" s="846"/>
      <c r="Q8" s="847">
        <v>34</v>
      </c>
      <c r="R8" s="848"/>
      <c r="S8" s="848"/>
      <c r="T8" s="848"/>
      <c r="U8" s="848"/>
      <c r="V8" s="848">
        <v>26</v>
      </c>
      <c r="W8" s="848"/>
      <c r="X8" s="848"/>
      <c r="Y8" s="848"/>
      <c r="Z8" s="848"/>
      <c r="AA8" s="848">
        <v>8</v>
      </c>
      <c r="AB8" s="848"/>
      <c r="AC8" s="848"/>
      <c r="AD8" s="848"/>
      <c r="AE8" s="849"/>
      <c r="AF8" s="850">
        <v>8</v>
      </c>
      <c r="AG8" s="851"/>
      <c r="AH8" s="851"/>
      <c r="AI8" s="851"/>
      <c r="AJ8" s="852"/>
      <c r="AK8" s="833"/>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571</v>
      </c>
      <c r="BT8" s="838"/>
      <c r="BU8" s="838"/>
      <c r="BV8" s="838"/>
      <c r="BW8" s="838"/>
      <c r="BX8" s="838"/>
      <c r="BY8" s="838"/>
      <c r="BZ8" s="838"/>
      <c r="CA8" s="838"/>
      <c r="CB8" s="838"/>
      <c r="CC8" s="838"/>
      <c r="CD8" s="838"/>
      <c r="CE8" s="838"/>
      <c r="CF8" s="838"/>
      <c r="CG8" s="839"/>
      <c r="CH8" s="840">
        <v>0</v>
      </c>
      <c r="CI8" s="841"/>
      <c r="CJ8" s="841"/>
      <c r="CK8" s="841"/>
      <c r="CL8" s="842"/>
      <c r="CM8" s="840">
        <v>75</v>
      </c>
      <c r="CN8" s="841"/>
      <c r="CO8" s="841"/>
      <c r="CP8" s="841"/>
      <c r="CQ8" s="842"/>
      <c r="CR8" s="840">
        <v>3</v>
      </c>
      <c r="CS8" s="841"/>
      <c r="CT8" s="841"/>
      <c r="CU8" s="841"/>
      <c r="CV8" s="842"/>
      <c r="CW8" s="840" t="s">
        <v>520</v>
      </c>
      <c r="CX8" s="841"/>
      <c r="CY8" s="841"/>
      <c r="CZ8" s="841"/>
      <c r="DA8" s="842"/>
      <c r="DB8" s="840" t="s">
        <v>520</v>
      </c>
      <c r="DC8" s="841"/>
      <c r="DD8" s="841"/>
      <c r="DE8" s="841"/>
      <c r="DF8" s="842"/>
      <c r="DG8" s="840" t="s">
        <v>520</v>
      </c>
      <c r="DH8" s="841"/>
      <c r="DI8" s="841"/>
      <c r="DJ8" s="841"/>
      <c r="DK8" s="842"/>
      <c r="DL8" s="840" t="s">
        <v>520</v>
      </c>
      <c r="DM8" s="841"/>
      <c r="DN8" s="841"/>
      <c r="DO8" s="841"/>
      <c r="DP8" s="842"/>
      <c r="DQ8" s="840" t="s">
        <v>520</v>
      </c>
      <c r="DR8" s="841"/>
      <c r="DS8" s="841"/>
      <c r="DT8" s="841"/>
      <c r="DU8" s="842"/>
      <c r="DV8" s="837"/>
      <c r="DW8" s="838"/>
      <c r="DX8" s="838"/>
      <c r="DY8" s="838"/>
      <c r="DZ8" s="843"/>
      <c r="EA8" s="230"/>
    </row>
    <row r="9" spans="1:131" s="231" customFormat="1" ht="26.25" customHeight="1">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384</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c r="A23" s="236" t="s">
        <v>385</v>
      </c>
      <c r="B23" s="853" t="s">
        <v>386</v>
      </c>
      <c r="C23" s="854"/>
      <c r="D23" s="854"/>
      <c r="E23" s="854"/>
      <c r="F23" s="854"/>
      <c r="G23" s="854"/>
      <c r="H23" s="854"/>
      <c r="I23" s="854"/>
      <c r="J23" s="854"/>
      <c r="K23" s="854"/>
      <c r="L23" s="854"/>
      <c r="M23" s="854"/>
      <c r="N23" s="854"/>
      <c r="O23" s="854"/>
      <c r="P23" s="855"/>
      <c r="Q23" s="856">
        <f>SUM(Q7:U8)</f>
        <v>46968</v>
      </c>
      <c r="R23" s="857"/>
      <c r="S23" s="857"/>
      <c r="T23" s="857"/>
      <c r="U23" s="857"/>
      <c r="V23" s="857">
        <f t="shared" ref="V23" si="0">SUM(V7:Z8)</f>
        <v>45448</v>
      </c>
      <c r="W23" s="857"/>
      <c r="X23" s="857"/>
      <c r="Y23" s="857"/>
      <c r="Z23" s="857"/>
      <c r="AA23" s="857">
        <f t="shared" ref="AA23" si="1">SUM(AA7:AE8)</f>
        <v>1520</v>
      </c>
      <c r="AB23" s="857"/>
      <c r="AC23" s="857"/>
      <c r="AD23" s="857"/>
      <c r="AE23" s="858"/>
      <c r="AF23" s="859">
        <v>1416</v>
      </c>
      <c r="AG23" s="857"/>
      <c r="AH23" s="857"/>
      <c r="AI23" s="857"/>
      <c r="AJ23" s="860"/>
      <c r="AK23" s="861"/>
      <c r="AL23" s="862"/>
      <c r="AM23" s="862"/>
      <c r="AN23" s="862"/>
      <c r="AO23" s="862"/>
      <c r="AP23" s="857">
        <f t="shared" ref="AP23" si="2">SUM(AP7:AT8)</f>
        <v>28981</v>
      </c>
      <c r="AQ23" s="857"/>
      <c r="AR23" s="857"/>
      <c r="AS23" s="857"/>
      <c r="AT23" s="857"/>
      <c r="AU23" s="873">
        <f t="shared" ref="AU23" si="3">SUM(AU7:AY8)</f>
        <v>0</v>
      </c>
      <c r="AV23" s="873"/>
      <c r="AW23" s="873"/>
      <c r="AX23" s="873"/>
      <c r="AY23" s="874"/>
      <c r="AZ23" s="875" t="s">
        <v>148</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c r="A24" s="872" t="s">
        <v>387</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c r="A25" s="789" t="s">
        <v>388</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c r="A26" s="791" t="s">
        <v>365</v>
      </c>
      <c r="B26" s="792"/>
      <c r="C26" s="792"/>
      <c r="D26" s="792"/>
      <c r="E26" s="792"/>
      <c r="F26" s="792"/>
      <c r="G26" s="792"/>
      <c r="H26" s="792"/>
      <c r="I26" s="792"/>
      <c r="J26" s="792"/>
      <c r="K26" s="792"/>
      <c r="L26" s="792"/>
      <c r="M26" s="792"/>
      <c r="N26" s="792"/>
      <c r="O26" s="792"/>
      <c r="P26" s="793"/>
      <c r="Q26" s="797" t="s">
        <v>389</v>
      </c>
      <c r="R26" s="798"/>
      <c r="S26" s="798"/>
      <c r="T26" s="798"/>
      <c r="U26" s="799"/>
      <c r="V26" s="797" t="s">
        <v>390</v>
      </c>
      <c r="W26" s="798"/>
      <c r="X26" s="798"/>
      <c r="Y26" s="798"/>
      <c r="Z26" s="799"/>
      <c r="AA26" s="797" t="s">
        <v>391</v>
      </c>
      <c r="AB26" s="798"/>
      <c r="AC26" s="798"/>
      <c r="AD26" s="798"/>
      <c r="AE26" s="798"/>
      <c r="AF26" s="878" t="s">
        <v>392</v>
      </c>
      <c r="AG26" s="879"/>
      <c r="AH26" s="879"/>
      <c r="AI26" s="879"/>
      <c r="AJ26" s="880"/>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372</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c r="A28" s="238">
        <v>1</v>
      </c>
      <c r="B28" s="813" t="s">
        <v>397</v>
      </c>
      <c r="C28" s="814"/>
      <c r="D28" s="814"/>
      <c r="E28" s="814"/>
      <c r="F28" s="814"/>
      <c r="G28" s="814"/>
      <c r="H28" s="814"/>
      <c r="I28" s="814"/>
      <c r="J28" s="814"/>
      <c r="K28" s="814"/>
      <c r="L28" s="814"/>
      <c r="M28" s="814"/>
      <c r="N28" s="814"/>
      <c r="O28" s="814"/>
      <c r="P28" s="815"/>
      <c r="Q28" s="886">
        <v>13129</v>
      </c>
      <c r="R28" s="887"/>
      <c r="S28" s="887"/>
      <c r="T28" s="887"/>
      <c r="U28" s="887"/>
      <c r="V28" s="887">
        <v>12988</v>
      </c>
      <c r="W28" s="887"/>
      <c r="X28" s="887"/>
      <c r="Y28" s="887"/>
      <c r="Z28" s="887"/>
      <c r="AA28" s="887">
        <v>141</v>
      </c>
      <c r="AB28" s="887"/>
      <c r="AC28" s="887"/>
      <c r="AD28" s="887"/>
      <c r="AE28" s="888"/>
      <c r="AF28" s="889">
        <v>141</v>
      </c>
      <c r="AG28" s="887"/>
      <c r="AH28" s="887"/>
      <c r="AI28" s="887"/>
      <c r="AJ28" s="890"/>
      <c r="AK28" s="891">
        <v>1059</v>
      </c>
      <c r="AL28" s="892"/>
      <c r="AM28" s="892"/>
      <c r="AN28" s="892"/>
      <c r="AO28" s="892"/>
      <c r="AP28" s="892" t="s">
        <v>569</v>
      </c>
      <c r="AQ28" s="892"/>
      <c r="AR28" s="892"/>
      <c r="AS28" s="892"/>
      <c r="AT28" s="892"/>
      <c r="AU28" s="892" t="s">
        <v>569</v>
      </c>
      <c r="AV28" s="892"/>
      <c r="AW28" s="892"/>
      <c r="AX28" s="892"/>
      <c r="AY28" s="892"/>
      <c r="AZ28" s="893" t="s">
        <v>569</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c r="A29" s="238">
        <v>2</v>
      </c>
      <c r="B29" s="844" t="s">
        <v>398</v>
      </c>
      <c r="C29" s="845"/>
      <c r="D29" s="845"/>
      <c r="E29" s="845"/>
      <c r="F29" s="845"/>
      <c r="G29" s="845"/>
      <c r="H29" s="845"/>
      <c r="I29" s="845"/>
      <c r="J29" s="845"/>
      <c r="K29" s="845"/>
      <c r="L29" s="845"/>
      <c r="M29" s="845"/>
      <c r="N29" s="845"/>
      <c r="O29" s="845"/>
      <c r="P29" s="846"/>
      <c r="Q29" s="847">
        <v>9621</v>
      </c>
      <c r="R29" s="848"/>
      <c r="S29" s="848"/>
      <c r="T29" s="848"/>
      <c r="U29" s="848"/>
      <c r="V29" s="848">
        <v>9023</v>
      </c>
      <c r="W29" s="848"/>
      <c r="X29" s="848"/>
      <c r="Y29" s="848"/>
      <c r="Z29" s="848"/>
      <c r="AA29" s="848">
        <v>598</v>
      </c>
      <c r="AB29" s="848"/>
      <c r="AC29" s="848"/>
      <c r="AD29" s="848"/>
      <c r="AE29" s="849"/>
      <c r="AF29" s="850">
        <v>598</v>
      </c>
      <c r="AG29" s="851"/>
      <c r="AH29" s="851"/>
      <c r="AI29" s="851"/>
      <c r="AJ29" s="852"/>
      <c r="AK29" s="898">
        <v>1392</v>
      </c>
      <c r="AL29" s="894"/>
      <c r="AM29" s="894"/>
      <c r="AN29" s="894"/>
      <c r="AO29" s="894"/>
      <c r="AP29" s="894" t="s">
        <v>569</v>
      </c>
      <c r="AQ29" s="894"/>
      <c r="AR29" s="894"/>
      <c r="AS29" s="894"/>
      <c r="AT29" s="894"/>
      <c r="AU29" s="894" t="s">
        <v>569</v>
      </c>
      <c r="AV29" s="894"/>
      <c r="AW29" s="894"/>
      <c r="AX29" s="894"/>
      <c r="AY29" s="894"/>
      <c r="AZ29" s="895" t="s">
        <v>569</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c r="A30" s="238">
        <v>3</v>
      </c>
      <c r="B30" s="844" t="s">
        <v>399</v>
      </c>
      <c r="C30" s="845"/>
      <c r="D30" s="845"/>
      <c r="E30" s="845"/>
      <c r="F30" s="845"/>
      <c r="G30" s="845"/>
      <c r="H30" s="845"/>
      <c r="I30" s="845"/>
      <c r="J30" s="845"/>
      <c r="K30" s="845"/>
      <c r="L30" s="845"/>
      <c r="M30" s="845"/>
      <c r="N30" s="845"/>
      <c r="O30" s="845"/>
      <c r="P30" s="846"/>
      <c r="Q30" s="847">
        <v>1521</v>
      </c>
      <c r="R30" s="848"/>
      <c r="S30" s="848"/>
      <c r="T30" s="848"/>
      <c r="U30" s="848"/>
      <c r="V30" s="848">
        <v>1484</v>
      </c>
      <c r="W30" s="848"/>
      <c r="X30" s="848"/>
      <c r="Y30" s="848"/>
      <c r="Z30" s="848"/>
      <c r="AA30" s="848">
        <v>37</v>
      </c>
      <c r="AB30" s="848"/>
      <c r="AC30" s="848"/>
      <c r="AD30" s="848"/>
      <c r="AE30" s="849"/>
      <c r="AF30" s="850">
        <v>37</v>
      </c>
      <c r="AG30" s="851"/>
      <c r="AH30" s="851"/>
      <c r="AI30" s="851"/>
      <c r="AJ30" s="852"/>
      <c r="AK30" s="898">
        <v>357</v>
      </c>
      <c r="AL30" s="894"/>
      <c r="AM30" s="894"/>
      <c r="AN30" s="894"/>
      <c r="AO30" s="894"/>
      <c r="AP30" s="894" t="s">
        <v>569</v>
      </c>
      <c r="AQ30" s="894"/>
      <c r="AR30" s="894"/>
      <c r="AS30" s="894"/>
      <c r="AT30" s="894"/>
      <c r="AU30" s="894" t="s">
        <v>569</v>
      </c>
      <c r="AV30" s="894"/>
      <c r="AW30" s="894"/>
      <c r="AX30" s="894"/>
      <c r="AY30" s="894"/>
      <c r="AZ30" s="895" t="s">
        <v>569</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c r="A31" s="238">
        <v>4</v>
      </c>
      <c r="B31" s="844" t="s">
        <v>400</v>
      </c>
      <c r="C31" s="845"/>
      <c r="D31" s="845"/>
      <c r="E31" s="845"/>
      <c r="F31" s="845"/>
      <c r="G31" s="845"/>
      <c r="H31" s="845"/>
      <c r="I31" s="845"/>
      <c r="J31" s="845"/>
      <c r="K31" s="845"/>
      <c r="L31" s="845"/>
      <c r="M31" s="845"/>
      <c r="N31" s="845"/>
      <c r="O31" s="845"/>
      <c r="P31" s="846"/>
      <c r="Q31" s="847">
        <v>1729</v>
      </c>
      <c r="R31" s="848"/>
      <c r="S31" s="848"/>
      <c r="T31" s="848"/>
      <c r="U31" s="848"/>
      <c r="V31" s="848">
        <v>1512</v>
      </c>
      <c r="W31" s="848"/>
      <c r="X31" s="848"/>
      <c r="Y31" s="848"/>
      <c r="Z31" s="848"/>
      <c r="AA31" s="848">
        <v>218</v>
      </c>
      <c r="AB31" s="848"/>
      <c r="AC31" s="848"/>
      <c r="AD31" s="848"/>
      <c r="AE31" s="849"/>
      <c r="AF31" s="850">
        <v>2142</v>
      </c>
      <c r="AG31" s="851"/>
      <c r="AH31" s="851"/>
      <c r="AI31" s="851"/>
      <c r="AJ31" s="852"/>
      <c r="AK31" s="898">
        <v>167</v>
      </c>
      <c r="AL31" s="894"/>
      <c r="AM31" s="894"/>
      <c r="AN31" s="894"/>
      <c r="AO31" s="894"/>
      <c r="AP31" s="894">
        <v>3106</v>
      </c>
      <c r="AQ31" s="894"/>
      <c r="AR31" s="894"/>
      <c r="AS31" s="894"/>
      <c r="AT31" s="894"/>
      <c r="AU31" s="894">
        <v>413</v>
      </c>
      <c r="AV31" s="894"/>
      <c r="AW31" s="894"/>
      <c r="AX31" s="894"/>
      <c r="AY31" s="894"/>
      <c r="AZ31" s="895" t="s">
        <v>569</v>
      </c>
      <c r="BA31" s="895"/>
      <c r="BB31" s="895"/>
      <c r="BC31" s="895"/>
      <c r="BD31" s="895"/>
      <c r="BE31" s="896" t="s">
        <v>401</v>
      </c>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c r="A32" s="238">
        <v>5</v>
      </c>
      <c r="B32" s="844" t="s">
        <v>402</v>
      </c>
      <c r="C32" s="845"/>
      <c r="D32" s="845"/>
      <c r="E32" s="845"/>
      <c r="F32" s="845"/>
      <c r="G32" s="845"/>
      <c r="H32" s="845"/>
      <c r="I32" s="845"/>
      <c r="J32" s="845"/>
      <c r="K32" s="845"/>
      <c r="L32" s="845"/>
      <c r="M32" s="845"/>
      <c r="N32" s="845"/>
      <c r="O32" s="845"/>
      <c r="P32" s="846"/>
      <c r="Q32" s="847">
        <v>2250</v>
      </c>
      <c r="R32" s="848"/>
      <c r="S32" s="848"/>
      <c r="T32" s="848"/>
      <c r="U32" s="848"/>
      <c r="V32" s="848">
        <v>1882</v>
      </c>
      <c r="W32" s="848"/>
      <c r="X32" s="848"/>
      <c r="Y32" s="848"/>
      <c r="Z32" s="848"/>
      <c r="AA32" s="848">
        <v>367</v>
      </c>
      <c r="AB32" s="848"/>
      <c r="AC32" s="848"/>
      <c r="AD32" s="848"/>
      <c r="AE32" s="849"/>
      <c r="AF32" s="850">
        <v>1929</v>
      </c>
      <c r="AG32" s="851"/>
      <c r="AH32" s="851"/>
      <c r="AI32" s="851"/>
      <c r="AJ32" s="852"/>
      <c r="AK32" s="898">
        <v>815</v>
      </c>
      <c r="AL32" s="894"/>
      <c r="AM32" s="894"/>
      <c r="AN32" s="894"/>
      <c r="AO32" s="894"/>
      <c r="AP32" s="894">
        <v>13310</v>
      </c>
      <c r="AQ32" s="894"/>
      <c r="AR32" s="894"/>
      <c r="AS32" s="894"/>
      <c r="AT32" s="894"/>
      <c r="AU32" s="894">
        <v>6495</v>
      </c>
      <c r="AV32" s="894"/>
      <c r="AW32" s="894"/>
      <c r="AX32" s="894"/>
      <c r="AY32" s="894"/>
      <c r="AZ32" s="895" t="s">
        <v>569</v>
      </c>
      <c r="BA32" s="895"/>
      <c r="BB32" s="895"/>
      <c r="BC32" s="895"/>
      <c r="BD32" s="895"/>
      <c r="BE32" s="896" t="s">
        <v>403</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c r="A33" s="238">
        <v>6</v>
      </c>
      <c r="B33" s="844" t="s">
        <v>404</v>
      </c>
      <c r="C33" s="845"/>
      <c r="D33" s="845"/>
      <c r="E33" s="845"/>
      <c r="F33" s="845"/>
      <c r="G33" s="845"/>
      <c r="H33" s="845"/>
      <c r="I33" s="845"/>
      <c r="J33" s="845"/>
      <c r="K33" s="845"/>
      <c r="L33" s="845"/>
      <c r="M33" s="845"/>
      <c r="N33" s="845"/>
      <c r="O33" s="845"/>
      <c r="P33" s="846"/>
      <c r="Q33" s="847">
        <v>86</v>
      </c>
      <c r="R33" s="848"/>
      <c r="S33" s="848"/>
      <c r="T33" s="848"/>
      <c r="U33" s="848"/>
      <c r="V33" s="848">
        <v>86</v>
      </c>
      <c r="W33" s="848"/>
      <c r="X33" s="848"/>
      <c r="Y33" s="848"/>
      <c r="Z33" s="848"/>
      <c r="AA33" s="848">
        <v>0</v>
      </c>
      <c r="AB33" s="848"/>
      <c r="AC33" s="848"/>
      <c r="AD33" s="848"/>
      <c r="AE33" s="849"/>
      <c r="AF33" s="850" t="s">
        <v>148</v>
      </c>
      <c r="AG33" s="851"/>
      <c r="AH33" s="851"/>
      <c r="AI33" s="851"/>
      <c r="AJ33" s="852"/>
      <c r="AK33" s="898">
        <v>10</v>
      </c>
      <c r="AL33" s="894"/>
      <c r="AM33" s="894"/>
      <c r="AN33" s="894"/>
      <c r="AO33" s="894"/>
      <c r="AP33" s="894">
        <v>72</v>
      </c>
      <c r="AQ33" s="894"/>
      <c r="AR33" s="894"/>
      <c r="AS33" s="894"/>
      <c r="AT33" s="894"/>
      <c r="AU33" s="894">
        <v>25</v>
      </c>
      <c r="AV33" s="894"/>
      <c r="AW33" s="894"/>
      <c r="AX33" s="894"/>
      <c r="AY33" s="894"/>
      <c r="AZ33" s="895" t="s">
        <v>569</v>
      </c>
      <c r="BA33" s="895"/>
      <c r="BB33" s="895"/>
      <c r="BC33" s="895"/>
      <c r="BD33" s="895"/>
      <c r="BE33" s="896" t="s">
        <v>405</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406</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c r="A63" s="236" t="s">
        <v>385</v>
      </c>
      <c r="B63" s="853" t="s">
        <v>407</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4847</v>
      </c>
      <c r="AG63" s="908"/>
      <c r="AH63" s="908"/>
      <c r="AI63" s="908"/>
      <c r="AJ63" s="909"/>
      <c r="AK63" s="910"/>
      <c r="AL63" s="905"/>
      <c r="AM63" s="905"/>
      <c r="AN63" s="905"/>
      <c r="AO63" s="905"/>
      <c r="AP63" s="908"/>
      <c r="AQ63" s="908"/>
      <c r="AR63" s="908"/>
      <c r="AS63" s="908"/>
      <c r="AT63" s="908"/>
      <c r="AU63" s="908"/>
      <c r="AV63" s="908"/>
      <c r="AW63" s="908"/>
      <c r="AX63" s="908"/>
      <c r="AY63" s="908"/>
      <c r="AZ63" s="912"/>
      <c r="BA63" s="912"/>
      <c r="BB63" s="912"/>
      <c r="BC63" s="912"/>
      <c r="BD63" s="912"/>
      <c r="BE63" s="913"/>
      <c r="BF63" s="913"/>
      <c r="BG63" s="913"/>
      <c r="BH63" s="913"/>
      <c r="BI63" s="914"/>
      <c r="BJ63" s="915" t="s">
        <v>148</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c r="A65" s="228" t="s">
        <v>408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c r="A66" s="791" t="s">
        <v>409</v>
      </c>
      <c r="B66" s="792"/>
      <c r="C66" s="792"/>
      <c r="D66" s="792"/>
      <c r="E66" s="792"/>
      <c r="F66" s="792"/>
      <c r="G66" s="792"/>
      <c r="H66" s="792"/>
      <c r="I66" s="792"/>
      <c r="J66" s="792"/>
      <c r="K66" s="792"/>
      <c r="L66" s="792"/>
      <c r="M66" s="792"/>
      <c r="N66" s="792"/>
      <c r="O66" s="792"/>
      <c r="P66" s="793"/>
      <c r="Q66" s="797" t="s">
        <v>410</v>
      </c>
      <c r="R66" s="798"/>
      <c r="S66" s="798"/>
      <c r="T66" s="798"/>
      <c r="U66" s="799"/>
      <c r="V66" s="797" t="s">
        <v>411</v>
      </c>
      <c r="W66" s="798"/>
      <c r="X66" s="798"/>
      <c r="Y66" s="798"/>
      <c r="Z66" s="799"/>
      <c r="AA66" s="797" t="s">
        <v>391</v>
      </c>
      <c r="AB66" s="798"/>
      <c r="AC66" s="798"/>
      <c r="AD66" s="798"/>
      <c r="AE66" s="799"/>
      <c r="AF66" s="918" t="s">
        <v>412</v>
      </c>
      <c r="AG66" s="879"/>
      <c r="AH66" s="879"/>
      <c r="AI66" s="879"/>
      <c r="AJ66" s="919"/>
      <c r="AK66" s="797" t="s">
        <v>393</v>
      </c>
      <c r="AL66" s="792"/>
      <c r="AM66" s="792"/>
      <c r="AN66" s="792"/>
      <c r="AO66" s="793"/>
      <c r="AP66" s="797" t="s">
        <v>413</v>
      </c>
      <c r="AQ66" s="798"/>
      <c r="AR66" s="798"/>
      <c r="AS66" s="798"/>
      <c r="AT66" s="799"/>
      <c r="AU66" s="797" t="s">
        <v>414</v>
      </c>
      <c r="AV66" s="798"/>
      <c r="AW66" s="798"/>
      <c r="AX66" s="798"/>
      <c r="AY66" s="799"/>
      <c r="AZ66" s="797" t="s">
        <v>372</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c r="A68" s="232">
        <v>1</v>
      </c>
      <c r="B68" s="933" t="s">
        <v>577</v>
      </c>
      <c r="C68" s="934"/>
      <c r="D68" s="934"/>
      <c r="E68" s="934"/>
      <c r="F68" s="934"/>
      <c r="G68" s="934"/>
      <c r="H68" s="934"/>
      <c r="I68" s="934"/>
      <c r="J68" s="934"/>
      <c r="K68" s="934"/>
      <c r="L68" s="934"/>
      <c r="M68" s="934"/>
      <c r="N68" s="934"/>
      <c r="O68" s="934"/>
      <c r="P68" s="935"/>
      <c r="Q68" s="936">
        <v>86</v>
      </c>
      <c r="R68" s="930"/>
      <c r="S68" s="930"/>
      <c r="T68" s="930"/>
      <c r="U68" s="930"/>
      <c r="V68" s="930">
        <v>83</v>
      </c>
      <c r="W68" s="930"/>
      <c r="X68" s="930"/>
      <c r="Y68" s="930"/>
      <c r="Z68" s="930"/>
      <c r="AA68" s="930">
        <v>3</v>
      </c>
      <c r="AB68" s="930"/>
      <c r="AC68" s="930"/>
      <c r="AD68" s="930"/>
      <c r="AE68" s="930"/>
      <c r="AF68" s="930">
        <v>3</v>
      </c>
      <c r="AG68" s="930"/>
      <c r="AH68" s="930"/>
      <c r="AI68" s="930"/>
      <c r="AJ68" s="930"/>
      <c r="AK68" s="930" t="s">
        <v>520</v>
      </c>
      <c r="AL68" s="930"/>
      <c r="AM68" s="930"/>
      <c r="AN68" s="930"/>
      <c r="AO68" s="930"/>
      <c r="AP68" s="930" t="s">
        <v>520</v>
      </c>
      <c r="AQ68" s="930"/>
      <c r="AR68" s="930"/>
      <c r="AS68" s="930"/>
      <c r="AT68" s="930"/>
      <c r="AU68" s="930" t="s">
        <v>520</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c r="A69" s="234">
        <v>2</v>
      </c>
      <c r="B69" s="937" t="s">
        <v>578</v>
      </c>
      <c r="C69" s="938"/>
      <c r="D69" s="938"/>
      <c r="E69" s="938"/>
      <c r="F69" s="938"/>
      <c r="G69" s="938"/>
      <c r="H69" s="938"/>
      <c r="I69" s="938"/>
      <c r="J69" s="938"/>
      <c r="K69" s="938"/>
      <c r="L69" s="938"/>
      <c r="M69" s="938"/>
      <c r="N69" s="938"/>
      <c r="O69" s="938"/>
      <c r="P69" s="939"/>
      <c r="Q69" s="940">
        <v>10461</v>
      </c>
      <c r="R69" s="894"/>
      <c r="S69" s="894"/>
      <c r="T69" s="894"/>
      <c r="U69" s="894"/>
      <c r="V69" s="894">
        <v>10445</v>
      </c>
      <c r="W69" s="894"/>
      <c r="X69" s="894"/>
      <c r="Y69" s="894"/>
      <c r="Z69" s="894"/>
      <c r="AA69" s="894">
        <v>17</v>
      </c>
      <c r="AB69" s="894"/>
      <c r="AC69" s="894"/>
      <c r="AD69" s="894"/>
      <c r="AE69" s="894"/>
      <c r="AF69" s="894">
        <v>17</v>
      </c>
      <c r="AG69" s="894"/>
      <c r="AH69" s="894"/>
      <c r="AI69" s="894"/>
      <c r="AJ69" s="894"/>
      <c r="AK69" s="894" t="s">
        <v>520</v>
      </c>
      <c r="AL69" s="894"/>
      <c r="AM69" s="894"/>
      <c r="AN69" s="894"/>
      <c r="AO69" s="894"/>
      <c r="AP69" s="894" t="s">
        <v>520</v>
      </c>
      <c r="AQ69" s="894"/>
      <c r="AR69" s="894"/>
      <c r="AS69" s="894"/>
      <c r="AT69" s="894"/>
      <c r="AU69" s="894" t="s">
        <v>520</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c r="A70" s="234">
        <v>3</v>
      </c>
      <c r="B70" s="937" t="s">
        <v>579</v>
      </c>
      <c r="C70" s="938"/>
      <c r="D70" s="938"/>
      <c r="E70" s="938"/>
      <c r="F70" s="938"/>
      <c r="G70" s="938"/>
      <c r="H70" s="938"/>
      <c r="I70" s="938"/>
      <c r="J70" s="938"/>
      <c r="K70" s="938"/>
      <c r="L70" s="938"/>
      <c r="M70" s="938"/>
      <c r="N70" s="938"/>
      <c r="O70" s="938"/>
      <c r="P70" s="939"/>
      <c r="Q70" s="940">
        <v>63</v>
      </c>
      <c r="R70" s="894"/>
      <c r="S70" s="894"/>
      <c r="T70" s="894"/>
      <c r="U70" s="894"/>
      <c r="V70" s="894">
        <v>63</v>
      </c>
      <c r="W70" s="894"/>
      <c r="X70" s="894"/>
      <c r="Y70" s="894"/>
      <c r="Z70" s="894"/>
      <c r="AA70" s="894" t="s">
        <v>520</v>
      </c>
      <c r="AB70" s="894"/>
      <c r="AC70" s="894"/>
      <c r="AD70" s="894"/>
      <c r="AE70" s="894"/>
      <c r="AF70" s="894" t="s">
        <v>520</v>
      </c>
      <c r="AG70" s="894"/>
      <c r="AH70" s="894"/>
      <c r="AI70" s="894"/>
      <c r="AJ70" s="894"/>
      <c r="AK70" s="894" t="s">
        <v>520</v>
      </c>
      <c r="AL70" s="894"/>
      <c r="AM70" s="894"/>
      <c r="AN70" s="894"/>
      <c r="AO70" s="894"/>
      <c r="AP70" s="894" t="s">
        <v>520</v>
      </c>
      <c r="AQ70" s="894"/>
      <c r="AR70" s="894"/>
      <c r="AS70" s="894"/>
      <c r="AT70" s="894"/>
      <c r="AU70" s="894" t="s">
        <v>520</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c r="A71" s="234">
        <v>4</v>
      </c>
      <c r="B71" s="937" t="s">
        <v>580</v>
      </c>
      <c r="C71" s="938"/>
      <c r="D71" s="938"/>
      <c r="E71" s="938"/>
      <c r="F71" s="938"/>
      <c r="G71" s="938"/>
      <c r="H71" s="938"/>
      <c r="I71" s="938"/>
      <c r="J71" s="938"/>
      <c r="K71" s="938"/>
      <c r="L71" s="938"/>
      <c r="M71" s="938"/>
      <c r="N71" s="938"/>
      <c r="O71" s="938"/>
      <c r="P71" s="939"/>
      <c r="Q71" s="940">
        <v>11656</v>
      </c>
      <c r="R71" s="894"/>
      <c r="S71" s="894"/>
      <c r="T71" s="894"/>
      <c r="U71" s="894"/>
      <c r="V71" s="894">
        <v>10459</v>
      </c>
      <c r="W71" s="894"/>
      <c r="X71" s="894"/>
      <c r="Y71" s="894"/>
      <c r="Z71" s="894"/>
      <c r="AA71" s="894">
        <v>1196</v>
      </c>
      <c r="AB71" s="894"/>
      <c r="AC71" s="894"/>
      <c r="AD71" s="894"/>
      <c r="AE71" s="894"/>
      <c r="AF71" s="894">
        <v>7363</v>
      </c>
      <c r="AG71" s="894"/>
      <c r="AH71" s="894"/>
      <c r="AI71" s="894"/>
      <c r="AJ71" s="894"/>
      <c r="AK71" s="894">
        <v>1109</v>
      </c>
      <c r="AL71" s="894"/>
      <c r="AM71" s="894"/>
      <c r="AN71" s="894"/>
      <c r="AO71" s="894"/>
      <c r="AP71" s="894">
        <v>9502</v>
      </c>
      <c r="AQ71" s="894"/>
      <c r="AR71" s="894"/>
      <c r="AS71" s="894"/>
      <c r="AT71" s="894"/>
      <c r="AU71" s="894" t="s">
        <v>520</v>
      </c>
      <c r="AV71" s="894"/>
      <c r="AW71" s="894"/>
      <c r="AX71" s="894"/>
      <c r="AY71" s="894"/>
      <c r="AZ71" s="896" t="s">
        <v>588</v>
      </c>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c r="A72" s="234">
        <v>5</v>
      </c>
      <c r="B72" s="937" t="s">
        <v>581</v>
      </c>
      <c r="C72" s="938"/>
      <c r="D72" s="938"/>
      <c r="E72" s="938"/>
      <c r="F72" s="938"/>
      <c r="G72" s="938"/>
      <c r="H72" s="938"/>
      <c r="I72" s="938"/>
      <c r="J72" s="938"/>
      <c r="K72" s="938"/>
      <c r="L72" s="938"/>
      <c r="M72" s="938"/>
      <c r="N72" s="938"/>
      <c r="O72" s="938"/>
      <c r="P72" s="939"/>
      <c r="Q72" s="940">
        <v>379</v>
      </c>
      <c r="R72" s="894"/>
      <c r="S72" s="894"/>
      <c r="T72" s="894"/>
      <c r="U72" s="894"/>
      <c r="V72" s="894">
        <v>370</v>
      </c>
      <c r="W72" s="894"/>
      <c r="X72" s="894"/>
      <c r="Y72" s="894"/>
      <c r="Z72" s="894"/>
      <c r="AA72" s="894">
        <v>8</v>
      </c>
      <c r="AB72" s="894"/>
      <c r="AC72" s="894"/>
      <c r="AD72" s="894"/>
      <c r="AE72" s="894"/>
      <c r="AF72" s="894">
        <v>8</v>
      </c>
      <c r="AG72" s="894"/>
      <c r="AH72" s="894"/>
      <c r="AI72" s="894"/>
      <c r="AJ72" s="894"/>
      <c r="AK72" s="894">
        <v>165</v>
      </c>
      <c r="AL72" s="894"/>
      <c r="AM72" s="894"/>
      <c r="AN72" s="894"/>
      <c r="AO72" s="894"/>
      <c r="AP72" s="894" t="s">
        <v>520</v>
      </c>
      <c r="AQ72" s="894"/>
      <c r="AR72" s="894"/>
      <c r="AS72" s="894"/>
      <c r="AT72" s="894"/>
      <c r="AU72" s="894" t="s">
        <v>520</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c r="A73" s="234">
        <v>6</v>
      </c>
      <c r="B73" s="937" t="s">
        <v>582</v>
      </c>
      <c r="C73" s="938"/>
      <c r="D73" s="938"/>
      <c r="E73" s="938"/>
      <c r="F73" s="938"/>
      <c r="G73" s="938"/>
      <c r="H73" s="938"/>
      <c r="I73" s="938"/>
      <c r="J73" s="938"/>
      <c r="K73" s="938"/>
      <c r="L73" s="938"/>
      <c r="M73" s="938"/>
      <c r="N73" s="938"/>
      <c r="O73" s="938"/>
      <c r="P73" s="939"/>
      <c r="Q73" s="940">
        <v>63</v>
      </c>
      <c r="R73" s="894"/>
      <c r="S73" s="894"/>
      <c r="T73" s="894"/>
      <c r="U73" s="894"/>
      <c r="V73" s="894">
        <v>63</v>
      </c>
      <c r="W73" s="894"/>
      <c r="X73" s="894"/>
      <c r="Y73" s="894"/>
      <c r="Z73" s="894"/>
      <c r="AA73" s="894" t="s">
        <v>520</v>
      </c>
      <c r="AB73" s="894"/>
      <c r="AC73" s="894"/>
      <c r="AD73" s="894"/>
      <c r="AE73" s="894"/>
      <c r="AF73" s="894" t="s">
        <v>520</v>
      </c>
      <c r="AG73" s="894"/>
      <c r="AH73" s="894"/>
      <c r="AI73" s="894"/>
      <c r="AJ73" s="894"/>
      <c r="AK73" s="894" t="s">
        <v>520</v>
      </c>
      <c r="AL73" s="894"/>
      <c r="AM73" s="894"/>
      <c r="AN73" s="894"/>
      <c r="AO73" s="894"/>
      <c r="AP73" s="894" t="s">
        <v>520</v>
      </c>
      <c r="AQ73" s="894"/>
      <c r="AR73" s="894"/>
      <c r="AS73" s="894"/>
      <c r="AT73" s="894"/>
      <c r="AU73" s="894" t="s">
        <v>520</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c r="A74" s="234">
        <v>7</v>
      </c>
      <c r="B74" s="937" t="s">
        <v>583</v>
      </c>
      <c r="C74" s="938"/>
      <c r="D74" s="938"/>
      <c r="E74" s="938"/>
      <c r="F74" s="938"/>
      <c r="G74" s="938"/>
      <c r="H74" s="938"/>
      <c r="I74" s="938"/>
      <c r="J74" s="938"/>
      <c r="K74" s="938"/>
      <c r="L74" s="938"/>
      <c r="M74" s="938"/>
      <c r="N74" s="938"/>
      <c r="O74" s="938"/>
      <c r="P74" s="939"/>
      <c r="Q74" s="940">
        <v>319</v>
      </c>
      <c r="R74" s="894"/>
      <c r="S74" s="894"/>
      <c r="T74" s="894"/>
      <c r="U74" s="894"/>
      <c r="V74" s="894">
        <v>246</v>
      </c>
      <c r="W74" s="894"/>
      <c r="X74" s="894"/>
      <c r="Y74" s="894"/>
      <c r="Z74" s="894"/>
      <c r="AA74" s="894">
        <v>73</v>
      </c>
      <c r="AB74" s="894"/>
      <c r="AC74" s="894"/>
      <c r="AD74" s="894"/>
      <c r="AE74" s="894"/>
      <c r="AF74" s="894">
        <v>73</v>
      </c>
      <c r="AG74" s="894"/>
      <c r="AH74" s="894"/>
      <c r="AI74" s="894"/>
      <c r="AJ74" s="894"/>
      <c r="AK74" s="894" t="s">
        <v>520</v>
      </c>
      <c r="AL74" s="894"/>
      <c r="AM74" s="894"/>
      <c r="AN74" s="894"/>
      <c r="AO74" s="894"/>
      <c r="AP74" s="894" t="s">
        <v>520</v>
      </c>
      <c r="AQ74" s="894"/>
      <c r="AR74" s="894"/>
      <c r="AS74" s="894"/>
      <c r="AT74" s="894"/>
      <c r="AU74" s="894" t="s">
        <v>520</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c r="A75" s="234">
        <v>8</v>
      </c>
      <c r="B75" s="937" t="s">
        <v>584</v>
      </c>
      <c r="C75" s="938"/>
      <c r="D75" s="938"/>
      <c r="E75" s="938"/>
      <c r="F75" s="938"/>
      <c r="G75" s="938"/>
      <c r="H75" s="938"/>
      <c r="I75" s="938"/>
      <c r="J75" s="938"/>
      <c r="K75" s="938"/>
      <c r="L75" s="938"/>
      <c r="M75" s="938"/>
      <c r="N75" s="938"/>
      <c r="O75" s="938"/>
      <c r="P75" s="939"/>
      <c r="Q75" s="941">
        <v>23</v>
      </c>
      <c r="R75" s="942"/>
      <c r="S75" s="942"/>
      <c r="T75" s="942"/>
      <c r="U75" s="898"/>
      <c r="V75" s="943">
        <v>23</v>
      </c>
      <c r="W75" s="942"/>
      <c r="X75" s="942"/>
      <c r="Y75" s="942"/>
      <c r="Z75" s="898"/>
      <c r="AA75" s="943" t="s">
        <v>520</v>
      </c>
      <c r="AB75" s="942"/>
      <c r="AC75" s="942"/>
      <c r="AD75" s="942"/>
      <c r="AE75" s="898"/>
      <c r="AF75" s="943" t="s">
        <v>520</v>
      </c>
      <c r="AG75" s="942"/>
      <c r="AH75" s="942"/>
      <c r="AI75" s="942"/>
      <c r="AJ75" s="898"/>
      <c r="AK75" s="943">
        <v>23</v>
      </c>
      <c r="AL75" s="942"/>
      <c r="AM75" s="942"/>
      <c r="AN75" s="942"/>
      <c r="AO75" s="898"/>
      <c r="AP75" s="943" t="s">
        <v>520</v>
      </c>
      <c r="AQ75" s="942"/>
      <c r="AR75" s="942"/>
      <c r="AS75" s="942"/>
      <c r="AT75" s="898"/>
      <c r="AU75" s="943" t="s">
        <v>520</v>
      </c>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c r="A76" s="234">
        <v>9</v>
      </c>
      <c r="B76" s="937" t="s">
        <v>585</v>
      </c>
      <c r="C76" s="938"/>
      <c r="D76" s="938"/>
      <c r="E76" s="938"/>
      <c r="F76" s="938"/>
      <c r="G76" s="938"/>
      <c r="H76" s="938"/>
      <c r="I76" s="938"/>
      <c r="J76" s="938"/>
      <c r="K76" s="938"/>
      <c r="L76" s="938"/>
      <c r="M76" s="938"/>
      <c r="N76" s="938"/>
      <c r="O76" s="938"/>
      <c r="P76" s="939"/>
      <c r="Q76" s="941">
        <v>6185</v>
      </c>
      <c r="R76" s="942"/>
      <c r="S76" s="942"/>
      <c r="T76" s="942"/>
      <c r="U76" s="898"/>
      <c r="V76" s="943">
        <v>6049</v>
      </c>
      <c r="W76" s="942"/>
      <c r="X76" s="942"/>
      <c r="Y76" s="942"/>
      <c r="Z76" s="898"/>
      <c r="AA76" s="943">
        <v>136</v>
      </c>
      <c r="AB76" s="942"/>
      <c r="AC76" s="942"/>
      <c r="AD76" s="942"/>
      <c r="AE76" s="898"/>
      <c r="AF76" s="943">
        <v>136</v>
      </c>
      <c r="AG76" s="942"/>
      <c r="AH76" s="942"/>
      <c r="AI76" s="942"/>
      <c r="AJ76" s="898"/>
      <c r="AK76" s="943" t="s">
        <v>520</v>
      </c>
      <c r="AL76" s="942"/>
      <c r="AM76" s="942"/>
      <c r="AN76" s="942"/>
      <c r="AO76" s="898"/>
      <c r="AP76" s="943" t="s">
        <v>520</v>
      </c>
      <c r="AQ76" s="942"/>
      <c r="AR76" s="942"/>
      <c r="AS76" s="942"/>
      <c r="AT76" s="898"/>
      <c r="AU76" s="943" t="s">
        <v>520</v>
      </c>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c r="A77" s="234">
        <v>10</v>
      </c>
      <c r="B77" s="937" t="s">
        <v>586</v>
      </c>
      <c r="C77" s="938"/>
      <c r="D77" s="938"/>
      <c r="E77" s="938"/>
      <c r="F77" s="938"/>
      <c r="G77" s="938"/>
      <c r="H77" s="938"/>
      <c r="I77" s="938"/>
      <c r="J77" s="938"/>
      <c r="K77" s="938"/>
      <c r="L77" s="938"/>
      <c r="M77" s="938"/>
      <c r="N77" s="938"/>
      <c r="O77" s="938"/>
      <c r="P77" s="939"/>
      <c r="Q77" s="941">
        <v>194</v>
      </c>
      <c r="R77" s="942"/>
      <c r="S77" s="942"/>
      <c r="T77" s="942"/>
      <c r="U77" s="898"/>
      <c r="V77" s="943">
        <v>161</v>
      </c>
      <c r="W77" s="942"/>
      <c r="X77" s="942"/>
      <c r="Y77" s="942"/>
      <c r="Z77" s="898"/>
      <c r="AA77" s="943">
        <v>33</v>
      </c>
      <c r="AB77" s="942"/>
      <c r="AC77" s="942"/>
      <c r="AD77" s="942"/>
      <c r="AE77" s="898"/>
      <c r="AF77" s="943">
        <v>33</v>
      </c>
      <c r="AG77" s="942"/>
      <c r="AH77" s="942"/>
      <c r="AI77" s="942"/>
      <c r="AJ77" s="898"/>
      <c r="AK77" s="943" t="s">
        <v>520</v>
      </c>
      <c r="AL77" s="942"/>
      <c r="AM77" s="942"/>
      <c r="AN77" s="942"/>
      <c r="AO77" s="898"/>
      <c r="AP77" s="943" t="s">
        <v>520</v>
      </c>
      <c r="AQ77" s="942"/>
      <c r="AR77" s="942"/>
      <c r="AS77" s="942"/>
      <c r="AT77" s="898"/>
      <c r="AU77" s="943" t="s">
        <v>520</v>
      </c>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c r="A78" s="234">
        <v>11</v>
      </c>
      <c r="B78" s="937" t="s">
        <v>587</v>
      </c>
      <c r="C78" s="938"/>
      <c r="D78" s="938"/>
      <c r="E78" s="938"/>
      <c r="F78" s="938"/>
      <c r="G78" s="938"/>
      <c r="H78" s="938"/>
      <c r="I78" s="938"/>
      <c r="J78" s="938"/>
      <c r="K78" s="938"/>
      <c r="L78" s="938"/>
      <c r="M78" s="938"/>
      <c r="N78" s="938"/>
      <c r="O78" s="938"/>
      <c r="P78" s="939"/>
      <c r="Q78" s="940">
        <v>814330</v>
      </c>
      <c r="R78" s="894"/>
      <c r="S78" s="894"/>
      <c r="T78" s="894"/>
      <c r="U78" s="894"/>
      <c r="V78" s="894">
        <v>784571</v>
      </c>
      <c r="W78" s="894"/>
      <c r="X78" s="894"/>
      <c r="Y78" s="894"/>
      <c r="Z78" s="894"/>
      <c r="AA78" s="894">
        <v>29760</v>
      </c>
      <c r="AB78" s="894"/>
      <c r="AC78" s="894"/>
      <c r="AD78" s="894"/>
      <c r="AE78" s="894"/>
      <c r="AF78" s="894">
        <v>29760</v>
      </c>
      <c r="AG78" s="894"/>
      <c r="AH78" s="894"/>
      <c r="AI78" s="894"/>
      <c r="AJ78" s="894"/>
      <c r="AK78" s="894">
        <v>5568</v>
      </c>
      <c r="AL78" s="894"/>
      <c r="AM78" s="894"/>
      <c r="AN78" s="894"/>
      <c r="AO78" s="894"/>
      <c r="AP78" s="894" t="s">
        <v>520</v>
      </c>
      <c r="AQ78" s="894"/>
      <c r="AR78" s="894"/>
      <c r="AS78" s="894"/>
      <c r="AT78" s="894"/>
      <c r="AU78" s="894" t="s">
        <v>520</v>
      </c>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c r="A88" s="236" t="s">
        <v>385</v>
      </c>
      <c r="B88" s="853" t="s">
        <v>415</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37392</v>
      </c>
      <c r="AG88" s="908"/>
      <c r="AH88" s="908"/>
      <c r="AI88" s="908"/>
      <c r="AJ88" s="908"/>
      <c r="AK88" s="905"/>
      <c r="AL88" s="905"/>
      <c r="AM88" s="905"/>
      <c r="AN88" s="905"/>
      <c r="AO88" s="905"/>
      <c r="AP88" s="908">
        <v>9502</v>
      </c>
      <c r="AQ88" s="908"/>
      <c r="AR88" s="908"/>
      <c r="AS88" s="908"/>
      <c r="AT88" s="908"/>
      <c r="AU88" s="908" t="s">
        <v>520</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385</v>
      </c>
      <c r="BR102" s="853" t="s">
        <v>416</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417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418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419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81" t="s">
        <v>421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6" t="s">
        <v>423</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424</v>
      </c>
      <c r="AB109" s="957"/>
      <c r="AC109" s="957"/>
      <c r="AD109" s="957"/>
      <c r="AE109" s="958"/>
      <c r="AF109" s="956" t="s">
        <v>425</v>
      </c>
      <c r="AG109" s="957"/>
      <c r="AH109" s="957"/>
      <c r="AI109" s="957"/>
      <c r="AJ109" s="958"/>
      <c r="AK109" s="956" t="s">
        <v>304</v>
      </c>
      <c r="AL109" s="957"/>
      <c r="AM109" s="957"/>
      <c r="AN109" s="957"/>
      <c r="AO109" s="958"/>
      <c r="AP109" s="956" t="s">
        <v>426</v>
      </c>
      <c r="AQ109" s="957"/>
      <c r="AR109" s="957"/>
      <c r="AS109" s="957"/>
      <c r="AT109" s="959"/>
      <c r="AU109" s="976" t="s">
        <v>423</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424</v>
      </c>
      <c r="BR109" s="957"/>
      <c r="BS109" s="957"/>
      <c r="BT109" s="957"/>
      <c r="BU109" s="958"/>
      <c r="BV109" s="956" t="s">
        <v>425</v>
      </c>
      <c r="BW109" s="957"/>
      <c r="BX109" s="957"/>
      <c r="BY109" s="957"/>
      <c r="BZ109" s="958"/>
      <c r="CA109" s="956" t="s">
        <v>304</v>
      </c>
      <c r="CB109" s="957"/>
      <c r="CC109" s="957"/>
      <c r="CD109" s="957"/>
      <c r="CE109" s="958"/>
      <c r="CF109" s="977" t="s">
        <v>426</v>
      </c>
      <c r="CG109" s="977"/>
      <c r="CH109" s="977"/>
      <c r="CI109" s="977"/>
      <c r="CJ109" s="977"/>
      <c r="CK109" s="956" t="s">
        <v>427</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424</v>
      </c>
      <c r="DH109" s="957"/>
      <c r="DI109" s="957"/>
      <c r="DJ109" s="957"/>
      <c r="DK109" s="958"/>
      <c r="DL109" s="956" t="s">
        <v>425</v>
      </c>
      <c r="DM109" s="957"/>
      <c r="DN109" s="957"/>
      <c r="DO109" s="957"/>
      <c r="DP109" s="958"/>
      <c r="DQ109" s="956" t="s">
        <v>304</v>
      </c>
      <c r="DR109" s="957"/>
      <c r="DS109" s="957"/>
      <c r="DT109" s="957"/>
      <c r="DU109" s="958"/>
      <c r="DV109" s="956" t="s">
        <v>426</v>
      </c>
      <c r="DW109" s="957"/>
      <c r="DX109" s="957"/>
      <c r="DY109" s="957"/>
      <c r="DZ109" s="959"/>
    </row>
    <row r="110" spans="1:131" s="226" customFormat="1" ht="26.25" customHeight="1">
      <c r="A110" s="960" t="s">
        <v>428</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3113496</v>
      </c>
      <c r="AB110" s="964"/>
      <c r="AC110" s="964"/>
      <c r="AD110" s="964"/>
      <c r="AE110" s="965"/>
      <c r="AF110" s="966">
        <v>2984701</v>
      </c>
      <c r="AG110" s="964"/>
      <c r="AH110" s="964"/>
      <c r="AI110" s="964"/>
      <c r="AJ110" s="965"/>
      <c r="AK110" s="966">
        <v>2982010</v>
      </c>
      <c r="AL110" s="964"/>
      <c r="AM110" s="964"/>
      <c r="AN110" s="964"/>
      <c r="AO110" s="965"/>
      <c r="AP110" s="967">
        <v>15.4</v>
      </c>
      <c r="AQ110" s="968"/>
      <c r="AR110" s="968"/>
      <c r="AS110" s="968"/>
      <c r="AT110" s="969"/>
      <c r="AU110" s="970" t="s">
        <v>73</v>
      </c>
      <c r="AV110" s="971"/>
      <c r="AW110" s="971"/>
      <c r="AX110" s="971"/>
      <c r="AY110" s="971"/>
      <c r="AZ110" s="993" t="s">
        <v>429</v>
      </c>
      <c r="BA110" s="961"/>
      <c r="BB110" s="961"/>
      <c r="BC110" s="961"/>
      <c r="BD110" s="961"/>
      <c r="BE110" s="961"/>
      <c r="BF110" s="961"/>
      <c r="BG110" s="961"/>
      <c r="BH110" s="961"/>
      <c r="BI110" s="961"/>
      <c r="BJ110" s="961"/>
      <c r="BK110" s="961"/>
      <c r="BL110" s="961"/>
      <c r="BM110" s="961"/>
      <c r="BN110" s="961"/>
      <c r="BO110" s="961"/>
      <c r="BP110" s="962"/>
      <c r="BQ110" s="994">
        <v>28152458</v>
      </c>
      <c r="BR110" s="995"/>
      <c r="BS110" s="995"/>
      <c r="BT110" s="995"/>
      <c r="BU110" s="995"/>
      <c r="BV110" s="995">
        <v>27888635</v>
      </c>
      <c r="BW110" s="995"/>
      <c r="BX110" s="995"/>
      <c r="BY110" s="995"/>
      <c r="BZ110" s="995"/>
      <c r="CA110" s="995">
        <v>28981091</v>
      </c>
      <c r="CB110" s="995"/>
      <c r="CC110" s="995"/>
      <c r="CD110" s="995"/>
      <c r="CE110" s="995"/>
      <c r="CF110" s="1008">
        <v>149.19999999999999</v>
      </c>
      <c r="CG110" s="1009"/>
      <c r="CH110" s="1009"/>
      <c r="CI110" s="1009"/>
      <c r="CJ110" s="1009"/>
      <c r="CK110" s="1010" t="s">
        <v>430</v>
      </c>
      <c r="CL110" s="1011"/>
      <c r="CM110" s="993" t="s">
        <v>431</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432</v>
      </c>
      <c r="DH110" s="995"/>
      <c r="DI110" s="995"/>
      <c r="DJ110" s="995"/>
      <c r="DK110" s="995"/>
      <c r="DL110" s="995" t="s">
        <v>433</v>
      </c>
      <c r="DM110" s="995"/>
      <c r="DN110" s="995"/>
      <c r="DO110" s="995"/>
      <c r="DP110" s="995"/>
      <c r="DQ110" s="995" t="s">
        <v>433</v>
      </c>
      <c r="DR110" s="995"/>
      <c r="DS110" s="995"/>
      <c r="DT110" s="995"/>
      <c r="DU110" s="995"/>
      <c r="DV110" s="996" t="s">
        <v>433</v>
      </c>
      <c r="DW110" s="996"/>
      <c r="DX110" s="996"/>
      <c r="DY110" s="996"/>
      <c r="DZ110" s="997"/>
    </row>
    <row r="111" spans="1:131" s="226" customFormat="1" ht="26.25" customHeight="1">
      <c r="A111" s="998" t="s">
        <v>434</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435</v>
      </c>
      <c r="AB111" s="1002"/>
      <c r="AC111" s="1002"/>
      <c r="AD111" s="1002"/>
      <c r="AE111" s="1003"/>
      <c r="AF111" s="1004" t="s">
        <v>432</v>
      </c>
      <c r="AG111" s="1002"/>
      <c r="AH111" s="1002"/>
      <c r="AI111" s="1002"/>
      <c r="AJ111" s="1003"/>
      <c r="AK111" s="1004" t="s">
        <v>148</v>
      </c>
      <c r="AL111" s="1002"/>
      <c r="AM111" s="1002"/>
      <c r="AN111" s="1002"/>
      <c r="AO111" s="1003"/>
      <c r="AP111" s="1005" t="s">
        <v>148</v>
      </c>
      <c r="AQ111" s="1006"/>
      <c r="AR111" s="1006"/>
      <c r="AS111" s="1006"/>
      <c r="AT111" s="1007"/>
      <c r="AU111" s="972"/>
      <c r="AV111" s="973"/>
      <c r="AW111" s="973"/>
      <c r="AX111" s="973"/>
      <c r="AY111" s="973"/>
      <c r="AZ111" s="986" t="s">
        <v>436</v>
      </c>
      <c r="BA111" s="987"/>
      <c r="BB111" s="987"/>
      <c r="BC111" s="987"/>
      <c r="BD111" s="987"/>
      <c r="BE111" s="987"/>
      <c r="BF111" s="987"/>
      <c r="BG111" s="987"/>
      <c r="BH111" s="987"/>
      <c r="BI111" s="987"/>
      <c r="BJ111" s="987"/>
      <c r="BK111" s="987"/>
      <c r="BL111" s="987"/>
      <c r="BM111" s="987"/>
      <c r="BN111" s="987"/>
      <c r="BO111" s="987"/>
      <c r="BP111" s="988"/>
      <c r="BQ111" s="989">
        <v>64317</v>
      </c>
      <c r="BR111" s="990"/>
      <c r="BS111" s="990"/>
      <c r="BT111" s="990"/>
      <c r="BU111" s="990"/>
      <c r="BV111" s="990">
        <v>49469</v>
      </c>
      <c r="BW111" s="990"/>
      <c r="BX111" s="990"/>
      <c r="BY111" s="990"/>
      <c r="BZ111" s="990"/>
      <c r="CA111" s="990">
        <v>39009</v>
      </c>
      <c r="CB111" s="990"/>
      <c r="CC111" s="990"/>
      <c r="CD111" s="990"/>
      <c r="CE111" s="990"/>
      <c r="CF111" s="984">
        <v>0.2</v>
      </c>
      <c r="CG111" s="985"/>
      <c r="CH111" s="985"/>
      <c r="CI111" s="985"/>
      <c r="CJ111" s="985"/>
      <c r="CK111" s="1012"/>
      <c r="CL111" s="1013"/>
      <c r="CM111" s="986" t="s">
        <v>437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433</v>
      </c>
      <c r="DH111" s="990"/>
      <c r="DI111" s="990"/>
      <c r="DJ111" s="990"/>
      <c r="DK111" s="990"/>
      <c r="DL111" s="990" t="s">
        <v>433</v>
      </c>
      <c r="DM111" s="990"/>
      <c r="DN111" s="990"/>
      <c r="DO111" s="990"/>
      <c r="DP111" s="990"/>
      <c r="DQ111" s="990" t="s">
        <v>432</v>
      </c>
      <c r="DR111" s="990"/>
      <c r="DS111" s="990"/>
      <c r="DT111" s="990"/>
      <c r="DU111" s="990"/>
      <c r="DV111" s="991" t="s">
        <v>432</v>
      </c>
      <c r="DW111" s="991"/>
      <c r="DX111" s="991"/>
      <c r="DY111" s="991"/>
      <c r="DZ111" s="992"/>
    </row>
    <row r="112" spans="1:131" s="226" customFormat="1" ht="26.25" customHeight="1">
      <c r="A112" s="1016" t="s">
        <v>438</v>
      </c>
      <c r="B112" s="1017"/>
      <c r="C112" s="987" t="s">
        <v>439</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148</v>
      </c>
      <c r="AB112" s="1023"/>
      <c r="AC112" s="1023"/>
      <c r="AD112" s="1023"/>
      <c r="AE112" s="1024"/>
      <c r="AF112" s="1025" t="s">
        <v>432</v>
      </c>
      <c r="AG112" s="1023"/>
      <c r="AH112" s="1023"/>
      <c r="AI112" s="1023"/>
      <c r="AJ112" s="1024"/>
      <c r="AK112" s="1025" t="s">
        <v>432</v>
      </c>
      <c r="AL112" s="1023"/>
      <c r="AM112" s="1023"/>
      <c r="AN112" s="1023"/>
      <c r="AO112" s="1024"/>
      <c r="AP112" s="1026" t="s">
        <v>432</v>
      </c>
      <c r="AQ112" s="1027"/>
      <c r="AR112" s="1027"/>
      <c r="AS112" s="1027"/>
      <c r="AT112" s="1028"/>
      <c r="AU112" s="972"/>
      <c r="AV112" s="973"/>
      <c r="AW112" s="973"/>
      <c r="AX112" s="973"/>
      <c r="AY112" s="973"/>
      <c r="AZ112" s="986" t="s">
        <v>440</v>
      </c>
      <c r="BA112" s="987"/>
      <c r="BB112" s="987"/>
      <c r="BC112" s="987"/>
      <c r="BD112" s="987"/>
      <c r="BE112" s="987"/>
      <c r="BF112" s="987"/>
      <c r="BG112" s="987"/>
      <c r="BH112" s="987"/>
      <c r="BI112" s="987"/>
      <c r="BJ112" s="987"/>
      <c r="BK112" s="987"/>
      <c r="BL112" s="987"/>
      <c r="BM112" s="987"/>
      <c r="BN112" s="987"/>
      <c r="BO112" s="987"/>
      <c r="BP112" s="988"/>
      <c r="BQ112" s="989">
        <v>9025268</v>
      </c>
      <c r="BR112" s="990"/>
      <c r="BS112" s="990"/>
      <c r="BT112" s="990"/>
      <c r="BU112" s="990"/>
      <c r="BV112" s="990">
        <v>7899568</v>
      </c>
      <c r="BW112" s="990"/>
      <c r="BX112" s="990"/>
      <c r="BY112" s="990"/>
      <c r="BZ112" s="990"/>
      <c r="CA112" s="990">
        <v>6933679</v>
      </c>
      <c r="CB112" s="990"/>
      <c r="CC112" s="990"/>
      <c r="CD112" s="990"/>
      <c r="CE112" s="990"/>
      <c r="CF112" s="984">
        <v>35.700000000000003</v>
      </c>
      <c r="CG112" s="985"/>
      <c r="CH112" s="985"/>
      <c r="CI112" s="985"/>
      <c r="CJ112" s="985"/>
      <c r="CK112" s="1012"/>
      <c r="CL112" s="1013"/>
      <c r="CM112" s="986" t="s">
        <v>441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432</v>
      </c>
      <c r="DH112" s="990"/>
      <c r="DI112" s="990"/>
      <c r="DJ112" s="990"/>
      <c r="DK112" s="990"/>
      <c r="DL112" s="990" t="s">
        <v>432</v>
      </c>
      <c r="DM112" s="990"/>
      <c r="DN112" s="990"/>
      <c r="DO112" s="990"/>
      <c r="DP112" s="990"/>
      <c r="DQ112" s="990" t="s">
        <v>433</v>
      </c>
      <c r="DR112" s="990"/>
      <c r="DS112" s="990"/>
      <c r="DT112" s="990"/>
      <c r="DU112" s="990"/>
      <c r="DV112" s="991" t="s">
        <v>433</v>
      </c>
      <c r="DW112" s="991"/>
      <c r="DX112" s="991"/>
      <c r="DY112" s="991"/>
      <c r="DZ112" s="992"/>
    </row>
    <row r="113" spans="1:130" s="226" customFormat="1" ht="26.25" customHeight="1">
      <c r="A113" s="1018"/>
      <c r="B113" s="1019"/>
      <c r="C113" s="987" t="s">
        <v>442</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826070</v>
      </c>
      <c r="AB113" s="1002"/>
      <c r="AC113" s="1002"/>
      <c r="AD113" s="1002"/>
      <c r="AE113" s="1003"/>
      <c r="AF113" s="1004">
        <v>656879</v>
      </c>
      <c r="AG113" s="1002"/>
      <c r="AH113" s="1002"/>
      <c r="AI113" s="1002"/>
      <c r="AJ113" s="1003"/>
      <c r="AK113" s="1004">
        <v>623924</v>
      </c>
      <c r="AL113" s="1002"/>
      <c r="AM113" s="1002"/>
      <c r="AN113" s="1002"/>
      <c r="AO113" s="1003"/>
      <c r="AP113" s="1005">
        <v>3.2</v>
      </c>
      <c r="AQ113" s="1006"/>
      <c r="AR113" s="1006"/>
      <c r="AS113" s="1006"/>
      <c r="AT113" s="1007"/>
      <c r="AU113" s="972"/>
      <c r="AV113" s="973"/>
      <c r="AW113" s="973"/>
      <c r="AX113" s="973"/>
      <c r="AY113" s="973"/>
      <c r="AZ113" s="986" t="s">
        <v>443</v>
      </c>
      <c r="BA113" s="987"/>
      <c r="BB113" s="987"/>
      <c r="BC113" s="987"/>
      <c r="BD113" s="987"/>
      <c r="BE113" s="987"/>
      <c r="BF113" s="987"/>
      <c r="BG113" s="987"/>
      <c r="BH113" s="987"/>
      <c r="BI113" s="987"/>
      <c r="BJ113" s="987"/>
      <c r="BK113" s="987"/>
      <c r="BL113" s="987"/>
      <c r="BM113" s="987"/>
      <c r="BN113" s="987"/>
      <c r="BO113" s="987"/>
      <c r="BP113" s="988"/>
      <c r="BQ113" s="989" t="s">
        <v>433</v>
      </c>
      <c r="BR113" s="990"/>
      <c r="BS113" s="990"/>
      <c r="BT113" s="990"/>
      <c r="BU113" s="990"/>
      <c r="BV113" s="990" t="s">
        <v>148</v>
      </c>
      <c r="BW113" s="990"/>
      <c r="BX113" s="990"/>
      <c r="BY113" s="990"/>
      <c r="BZ113" s="990"/>
      <c r="CA113" s="990" t="s">
        <v>432</v>
      </c>
      <c r="CB113" s="990"/>
      <c r="CC113" s="990"/>
      <c r="CD113" s="990"/>
      <c r="CE113" s="990"/>
      <c r="CF113" s="984" t="s">
        <v>435</v>
      </c>
      <c r="CG113" s="985"/>
      <c r="CH113" s="985"/>
      <c r="CI113" s="985"/>
      <c r="CJ113" s="985"/>
      <c r="CK113" s="1012"/>
      <c r="CL113" s="1013"/>
      <c r="CM113" s="986" t="s">
        <v>444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433</v>
      </c>
      <c r="DH113" s="1023"/>
      <c r="DI113" s="1023"/>
      <c r="DJ113" s="1023"/>
      <c r="DK113" s="1024"/>
      <c r="DL113" s="1025" t="s">
        <v>432</v>
      </c>
      <c r="DM113" s="1023"/>
      <c r="DN113" s="1023"/>
      <c r="DO113" s="1023"/>
      <c r="DP113" s="1024"/>
      <c r="DQ113" s="1025" t="s">
        <v>433</v>
      </c>
      <c r="DR113" s="1023"/>
      <c r="DS113" s="1023"/>
      <c r="DT113" s="1023"/>
      <c r="DU113" s="1024"/>
      <c r="DV113" s="1026" t="s">
        <v>432</v>
      </c>
      <c r="DW113" s="1027"/>
      <c r="DX113" s="1027"/>
      <c r="DY113" s="1027"/>
      <c r="DZ113" s="1028"/>
    </row>
    <row r="114" spans="1:130" s="226" customFormat="1" ht="26.25" customHeight="1">
      <c r="A114" s="1018"/>
      <c r="B114" s="1019"/>
      <c r="C114" s="987" t="s">
        <v>445</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1429</v>
      </c>
      <c r="AB114" s="1023"/>
      <c r="AC114" s="1023"/>
      <c r="AD114" s="1023"/>
      <c r="AE114" s="1024"/>
      <c r="AF114" s="1025">
        <v>1188</v>
      </c>
      <c r="AG114" s="1023"/>
      <c r="AH114" s="1023"/>
      <c r="AI114" s="1023"/>
      <c r="AJ114" s="1024"/>
      <c r="AK114" s="1025">
        <v>852</v>
      </c>
      <c r="AL114" s="1023"/>
      <c r="AM114" s="1023"/>
      <c r="AN114" s="1023"/>
      <c r="AO114" s="1024"/>
      <c r="AP114" s="1026">
        <v>0</v>
      </c>
      <c r="AQ114" s="1027"/>
      <c r="AR114" s="1027"/>
      <c r="AS114" s="1027"/>
      <c r="AT114" s="1028"/>
      <c r="AU114" s="972"/>
      <c r="AV114" s="973"/>
      <c r="AW114" s="973"/>
      <c r="AX114" s="973"/>
      <c r="AY114" s="973"/>
      <c r="AZ114" s="986" t="s">
        <v>446</v>
      </c>
      <c r="BA114" s="987"/>
      <c r="BB114" s="987"/>
      <c r="BC114" s="987"/>
      <c r="BD114" s="987"/>
      <c r="BE114" s="987"/>
      <c r="BF114" s="987"/>
      <c r="BG114" s="987"/>
      <c r="BH114" s="987"/>
      <c r="BI114" s="987"/>
      <c r="BJ114" s="987"/>
      <c r="BK114" s="987"/>
      <c r="BL114" s="987"/>
      <c r="BM114" s="987"/>
      <c r="BN114" s="987"/>
      <c r="BO114" s="987"/>
      <c r="BP114" s="988"/>
      <c r="BQ114" s="989">
        <v>3320192</v>
      </c>
      <c r="BR114" s="990"/>
      <c r="BS114" s="990"/>
      <c r="BT114" s="990"/>
      <c r="BU114" s="990"/>
      <c r="BV114" s="990">
        <v>3177073</v>
      </c>
      <c r="BW114" s="990"/>
      <c r="BX114" s="990"/>
      <c r="BY114" s="990"/>
      <c r="BZ114" s="990"/>
      <c r="CA114" s="990">
        <v>2985462</v>
      </c>
      <c r="CB114" s="990"/>
      <c r="CC114" s="990"/>
      <c r="CD114" s="990"/>
      <c r="CE114" s="990"/>
      <c r="CF114" s="984">
        <v>15.4</v>
      </c>
      <c r="CG114" s="985"/>
      <c r="CH114" s="985"/>
      <c r="CI114" s="985"/>
      <c r="CJ114" s="985"/>
      <c r="CK114" s="1012"/>
      <c r="CL114" s="1013"/>
      <c r="CM114" s="986" t="s">
        <v>447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435</v>
      </c>
      <c r="DH114" s="1023"/>
      <c r="DI114" s="1023"/>
      <c r="DJ114" s="1023"/>
      <c r="DK114" s="1024"/>
      <c r="DL114" s="1025" t="s">
        <v>432</v>
      </c>
      <c r="DM114" s="1023"/>
      <c r="DN114" s="1023"/>
      <c r="DO114" s="1023"/>
      <c r="DP114" s="1024"/>
      <c r="DQ114" s="1025" t="s">
        <v>435</v>
      </c>
      <c r="DR114" s="1023"/>
      <c r="DS114" s="1023"/>
      <c r="DT114" s="1023"/>
      <c r="DU114" s="1024"/>
      <c r="DV114" s="1026" t="s">
        <v>433</v>
      </c>
      <c r="DW114" s="1027"/>
      <c r="DX114" s="1027"/>
      <c r="DY114" s="1027"/>
      <c r="DZ114" s="1028"/>
    </row>
    <row r="115" spans="1:130" s="226" customFormat="1" ht="26.25" customHeight="1">
      <c r="A115" s="1018"/>
      <c r="B115" s="1019"/>
      <c r="C115" s="987" t="s">
        <v>448</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21311</v>
      </c>
      <c r="AB115" s="1002"/>
      <c r="AC115" s="1002"/>
      <c r="AD115" s="1002"/>
      <c r="AE115" s="1003"/>
      <c r="AF115" s="1004">
        <v>16297</v>
      </c>
      <c r="AG115" s="1002"/>
      <c r="AH115" s="1002"/>
      <c r="AI115" s="1002"/>
      <c r="AJ115" s="1003"/>
      <c r="AK115" s="1004">
        <v>11439</v>
      </c>
      <c r="AL115" s="1002"/>
      <c r="AM115" s="1002"/>
      <c r="AN115" s="1002"/>
      <c r="AO115" s="1003"/>
      <c r="AP115" s="1005">
        <v>0.1</v>
      </c>
      <c r="AQ115" s="1006"/>
      <c r="AR115" s="1006"/>
      <c r="AS115" s="1006"/>
      <c r="AT115" s="1007"/>
      <c r="AU115" s="972"/>
      <c r="AV115" s="973"/>
      <c r="AW115" s="973"/>
      <c r="AX115" s="973"/>
      <c r="AY115" s="973"/>
      <c r="AZ115" s="986" t="s">
        <v>449</v>
      </c>
      <c r="BA115" s="987"/>
      <c r="BB115" s="987"/>
      <c r="BC115" s="987"/>
      <c r="BD115" s="987"/>
      <c r="BE115" s="987"/>
      <c r="BF115" s="987"/>
      <c r="BG115" s="987"/>
      <c r="BH115" s="987"/>
      <c r="BI115" s="987"/>
      <c r="BJ115" s="987"/>
      <c r="BK115" s="987"/>
      <c r="BL115" s="987"/>
      <c r="BM115" s="987"/>
      <c r="BN115" s="987"/>
      <c r="BO115" s="987"/>
      <c r="BP115" s="988"/>
      <c r="BQ115" s="989" t="s">
        <v>432</v>
      </c>
      <c r="BR115" s="990"/>
      <c r="BS115" s="990"/>
      <c r="BT115" s="990"/>
      <c r="BU115" s="990"/>
      <c r="BV115" s="990" t="s">
        <v>433</v>
      </c>
      <c r="BW115" s="990"/>
      <c r="BX115" s="990"/>
      <c r="BY115" s="990"/>
      <c r="BZ115" s="990"/>
      <c r="CA115" s="990" t="s">
        <v>432</v>
      </c>
      <c r="CB115" s="990"/>
      <c r="CC115" s="990"/>
      <c r="CD115" s="990"/>
      <c r="CE115" s="990"/>
      <c r="CF115" s="984" t="s">
        <v>432</v>
      </c>
      <c r="CG115" s="985"/>
      <c r="CH115" s="985"/>
      <c r="CI115" s="985"/>
      <c r="CJ115" s="985"/>
      <c r="CK115" s="1012"/>
      <c r="CL115" s="1013"/>
      <c r="CM115" s="986" t="s">
        <v>450</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432</v>
      </c>
      <c r="DH115" s="1023"/>
      <c r="DI115" s="1023"/>
      <c r="DJ115" s="1023"/>
      <c r="DK115" s="1024"/>
      <c r="DL115" s="1025" t="s">
        <v>432</v>
      </c>
      <c r="DM115" s="1023"/>
      <c r="DN115" s="1023"/>
      <c r="DO115" s="1023"/>
      <c r="DP115" s="1024"/>
      <c r="DQ115" s="1025" t="s">
        <v>433</v>
      </c>
      <c r="DR115" s="1023"/>
      <c r="DS115" s="1023"/>
      <c r="DT115" s="1023"/>
      <c r="DU115" s="1024"/>
      <c r="DV115" s="1026" t="s">
        <v>432</v>
      </c>
      <c r="DW115" s="1027"/>
      <c r="DX115" s="1027"/>
      <c r="DY115" s="1027"/>
      <c r="DZ115" s="1028"/>
    </row>
    <row r="116" spans="1:130" s="226" customFormat="1" ht="26.25" customHeight="1">
      <c r="A116" s="1020"/>
      <c r="B116" s="1021"/>
      <c r="C116" s="1029" t="s">
        <v>451</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435</v>
      </c>
      <c r="AB116" s="1023"/>
      <c r="AC116" s="1023"/>
      <c r="AD116" s="1023"/>
      <c r="AE116" s="1024"/>
      <c r="AF116" s="1025" t="s">
        <v>432</v>
      </c>
      <c r="AG116" s="1023"/>
      <c r="AH116" s="1023"/>
      <c r="AI116" s="1023"/>
      <c r="AJ116" s="1024"/>
      <c r="AK116" s="1025" t="s">
        <v>432</v>
      </c>
      <c r="AL116" s="1023"/>
      <c r="AM116" s="1023"/>
      <c r="AN116" s="1023"/>
      <c r="AO116" s="1024"/>
      <c r="AP116" s="1026" t="s">
        <v>432</v>
      </c>
      <c r="AQ116" s="1027"/>
      <c r="AR116" s="1027"/>
      <c r="AS116" s="1027"/>
      <c r="AT116" s="1028"/>
      <c r="AU116" s="972"/>
      <c r="AV116" s="973"/>
      <c r="AW116" s="973"/>
      <c r="AX116" s="973"/>
      <c r="AY116" s="973"/>
      <c r="AZ116" s="1031" t="s">
        <v>452</v>
      </c>
      <c r="BA116" s="1032"/>
      <c r="BB116" s="1032"/>
      <c r="BC116" s="1032"/>
      <c r="BD116" s="1032"/>
      <c r="BE116" s="1032"/>
      <c r="BF116" s="1032"/>
      <c r="BG116" s="1032"/>
      <c r="BH116" s="1032"/>
      <c r="BI116" s="1032"/>
      <c r="BJ116" s="1032"/>
      <c r="BK116" s="1032"/>
      <c r="BL116" s="1032"/>
      <c r="BM116" s="1032"/>
      <c r="BN116" s="1032"/>
      <c r="BO116" s="1032"/>
      <c r="BP116" s="1033"/>
      <c r="BQ116" s="989" t="s">
        <v>432</v>
      </c>
      <c r="BR116" s="990"/>
      <c r="BS116" s="990"/>
      <c r="BT116" s="990"/>
      <c r="BU116" s="990"/>
      <c r="BV116" s="990" t="s">
        <v>433</v>
      </c>
      <c r="BW116" s="990"/>
      <c r="BX116" s="990"/>
      <c r="BY116" s="990"/>
      <c r="BZ116" s="990"/>
      <c r="CA116" s="990" t="s">
        <v>432</v>
      </c>
      <c r="CB116" s="990"/>
      <c r="CC116" s="990"/>
      <c r="CD116" s="990"/>
      <c r="CE116" s="990"/>
      <c r="CF116" s="984" t="s">
        <v>433</v>
      </c>
      <c r="CG116" s="985"/>
      <c r="CH116" s="985"/>
      <c r="CI116" s="985"/>
      <c r="CJ116" s="985"/>
      <c r="CK116" s="1012"/>
      <c r="CL116" s="1013"/>
      <c r="CM116" s="986" t="s">
        <v>453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433</v>
      </c>
      <c r="DH116" s="1023"/>
      <c r="DI116" s="1023"/>
      <c r="DJ116" s="1023"/>
      <c r="DK116" s="1024"/>
      <c r="DL116" s="1025" t="s">
        <v>432</v>
      </c>
      <c r="DM116" s="1023"/>
      <c r="DN116" s="1023"/>
      <c r="DO116" s="1023"/>
      <c r="DP116" s="1024"/>
      <c r="DQ116" s="1025" t="s">
        <v>435</v>
      </c>
      <c r="DR116" s="1023"/>
      <c r="DS116" s="1023"/>
      <c r="DT116" s="1023"/>
      <c r="DU116" s="1024"/>
      <c r="DV116" s="1026" t="s">
        <v>432</v>
      </c>
      <c r="DW116" s="1027"/>
      <c r="DX116" s="1027"/>
      <c r="DY116" s="1027"/>
      <c r="DZ116" s="1028"/>
    </row>
    <row r="117" spans="1:130" s="226" customFormat="1" ht="26.25" customHeight="1">
      <c r="A117" s="976" t="s">
        <v>194</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454</v>
      </c>
      <c r="Z117" s="958"/>
      <c r="AA117" s="1042">
        <v>3962306</v>
      </c>
      <c r="AB117" s="1043"/>
      <c r="AC117" s="1043"/>
      <c r="AD117" s="1043"/>
      <c r="AE117" s="1044"/>
      <c r="AF117" s="1045">
        <v>3659065</v>
      </c>
      <c r="AG117" s="1043"/>
      <c r="AH117" s="1043"/>
      <c r="AI117" s="1043"/>
      <c r="AJ117" s="1044"/>
      <c r="AK117" s="1045">
        <v>3618225</v>
      </c>
      <c r="AL117" s="1043"/>
      <c r="AM117" s="1043"/>
      <c r="AN117" s="1043"/>
      <c r="AO117" s="1044"/>
      <c r="AP117" s="1046"/>
      <c r="AQ117" s="1047"/>
      <c r="AR117" s="1047"/>
      <c r="AS117" s="1047"/>
      <c r="AT117" s="1048"/>
      <c r="AU117" s="972"/>
      <c r="AV117" s="973"/>
      <c r="AW117" s="973"/>
      <c r="AX117" s="973"/>
      <c r="AY117" s="973"/>
      <c r="AZ117" s="1038" t="s">
        <v>455</v>
      </c>
      <c r="BA117" s="1039"/>
      <c r="BB117" s="1039"/>
      <c r="BC117" s="1039"/>
      <c r="BD117" s="1039"/>
      <c r="BE117" s="1039"/>
      <c r="BF117" s="1039"/>
      <c r="BG117" s="1039"/>
      <c r="BH117" s="1039"/>
      <c r="BI117" s="1039"/>
      <c r="BJ117" s="1039"/>
      <c r="BK117" s="1039"/>
      <c r="BL117" s="1039"/>
      <c r="BM117" s="1039"/>
      <c r="BN117" s="1039"/>
      <c r="BO117" s="1039"/>
      <c r="BP117" s="1040"/>
      <c r="BQ117" s="989" t="s">
        <v>433</v>
      </c>
      <c r="BR117" s="990"/>
      <c r="BS117" s="990"/>
      <c r="BT117" s="990"/>
      <c r="BU117" s="990"/>
      <c r="BV117" s="990" t="s">
        <v>433</v>
      </c>
      <c r="BW117" s="990"/>
      <c r="BX117" s="990"/>
      <c r="BY117" s="990"/>
      <c r="BZ117" s="990"/>
      <c r="CA117" s="990" t="s">
        <v>433</v>
      </c>
      <c r="CB117" s="990"/>
      <c r="CC117" s="990"/>
      <c r="CD117" s="990"/>
      <c r="CE117" s="990"/>
      <c r="CF117" s="984" t="s">
        <v>433</v>
      </c>
      <c r="CG117" s="985"/>
      <c r="CH117" s="985"/>
      <c r="CI117" s="985"/>
      <c r="CJ117" s="985"/>
      <c r="CK117" s="1012"/>
      <c r="CL117" s="1013"/>
      <c r="CM117" s="986" t="s">
        <v>456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433</v>
      </c>
      <c r="DH117" s="1023"/>
      <c r="DI117" s="1023"/>
      <c r="DJ117" s="1023"/>
      <c r="DK117" s="1024"/>
      <c r="DL117" s="1025" t="s">
        <v>433</v>
      </c>
      <c r="DM117" s="1023"/>
      <c r="DN117" s="1023"/>
      <c r="DO117" s="1023"/>
      <c r="DP117" s="1024"/>
      <c r="DQ117" s="1025" t="s">
        <v>433</v>
      </c>
      <c r="DR117" s="1023"/>
      <c r="DS117" s="1023"/>
      <c r="DT117" s="1023"/>
      <c r="DU117" s="1024"/>
      <c r="DV117" s="1026" t="s">
        <v>433</v>
      </c>
      <c r="DW117" s="1027"/>
      <c r="DX117" s="1027"/>
      <c r="DY117" s="1027"/>
      <c r="DZ117" s="1028"/>
    </row>
    <row r="118" spans="1:130" s="226" customFormat="1" ht="26.25" customHeight="1">
      <c r="A118" s="976" t="s">
        <v>427</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424</v>
      </c>
      <c r="AB118" s="957"/>
      <c r="AC118" s="957"/>
      <c r="AD118" s="957"/>
      <c r="AE118" s="958"/>
      <c r="AF118" s="956" t="s">
        <v>425</v>
      </c>
      <c r="AG118" s="957"/>
      <c r="AH118" s="957"/>
      <c r="AI118" s="957"/>
      <c r="AJ118" s="958"/>
      <c r="AK118" s="956" t="s">
        <v>304</v>
      </c>
      <c r="AL118" s="957"/>
      <c r="AM118" s="957"/>
      <c r="AN118" s="957"/>
      <c r="AO118" s="958"/>
      <c r="AP118" s="1034" t="s">
        <v>426</v>
      </c>
      <c r="AQ118" s="1035"/>
      <c r="AR118" s="1035"/>
      <c r="AS118" s="1035"/>
      <c r="AT118" s="1036"/>
      <c r="AU118" s="972"/>
      <c r="AV118" s="973"/>
      <c r="AW118" s="973"/>
      <c r="AX118" s="973"/>
      <c r="AY118" s="973"/>
      <c r="AZ118" s="1037" t="s">
        <v>457</v>
      </c>
      <c r="BA118" s="1029"/>
      <c r="BB118" s="1029"/>
      <c r="BC118" s="1029"/>
      <c r="BD118" s="1029"/>
      <c r="BE118" s="1029"/>
      <c r="BF118" s="1029"/>
      <c r="BG118" s="1029"/>
      <c r="BH118" s="1029"/>
      <c r="BI118" s="1029"/>
      <c r="BJ118" s="1029"/>
      <c r="BK118" s="1029"/>
      <c r="BL118" s="1029"/>
      <c r="BM118" s="1029"/>
      <c r="BN118" s="1029"/>
      <c r="BO118" s="1029"/>
      <c r="BP118" s="1030"/>
      <c r="BQ118" s="1063" t="s">
        <v>148</v>
      </c>
      <c r="BR118" s="1064"/>
      <c r="BS118" s="1064"/>
      <c r="BT118" s="1064"/>
      <c r="BU118" s="1064"/>
      <c r="BV118" s="1064" t="s">
        <v>148</v>
      </c>
      <c r="BW118" s="1064"/>
      <c r="BX118" s="1064"/>
      <c r="BY118" s="1064"/>
      <c r="BZ118" s="1064"/>
      <c r="CA118" s="1064" t="s">
        <v>148</v>
      </c>
      <c r="CB118" s="1064"/>
      <c r="CC118" s="1064"/>
      <c r="CD118" s="1064"/>
      <c r="CE118" s="1064"/>
      <c r="CF118" s="984" t="s">
        <v>148</v>
      </c>
      <c r="CG118" s="985"/>
      <c r="CH118" s="985"/>
      <c r="CI118" s="985"/>
      <c r="CJ118" s="985"/>
      <c r="CK118" s="1012"/>
      <c r="CL118" s="1013"/>
      <c r="CM118" s="986" t="s">
        <v>458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148</v>
      </c>
      <c r="DH118" s="1023"/>
      <c r="DI118" s="1023"/>
      <c r="DJ118" s="1023"/>
      <c r="DK118" s="1024"/>
      <c r="DL118" s="1025" t="s">
        <v>148</v>
      </c>
      <c r="DM118" s="1023"/>
      <c r="DN118" s="1023"/>
      <c r="DO118" s="1023"/>
      <c r="DP118" s="1024"/>
      <c r="DQ118" s="1025" t="s">
        <v>148</v>
      </c>
      <c r="DR118" s="1023"/>
      <c r="DS118" s="1023"/>
      <c r="DT118" s="1023"/>
      <c r="DU118" s="1024"/>
      <c r="DV118" s="1026" t="s">
        <v>148</v>
      </c>
      <c r="DW118" s="1027"/>
      <c r="DX118" s="1027"/>
      <c r="DY118" s="1027"/>
      <c r="DZ118" s="1028"/>
    </row>
    <row r="119" spans="1:130" s="226" customFormat="1" ht="26.25" customHeight="1">
      <c r="A119" s="1120" t="s">
        <v>430</v>
      </c>
      <c r="B119" s="1011"/>
      <c r="C119" s="993" t="s">
        <v>431</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148</v>
      </c>
      <c r="AB119" s="964"/>
      <c r="AC119" s="964"/>
      <c r="AD119" s="964"/>
      <c r="AE119" s="965"/>
      <c r="AF119" s="966" t="s">
        <v>148</v>
      </c>
      <c r="AG119" s="964"/>
      <c r="AH119" s="964"/>
      <c r="AI119" s="964"/>
      <c r="AJ119" s="965"/>
      <c r="AK119" s="966" t="s">
        <v>148</v>
      </c>
      <c r="AL119" s="964"/>
      <c r="AM119" s="964"/>
      <c r="AN119" s="964"/>
      <c r="AO119" s="965"/>
      <c r="AP119" s="967" t="s">
        <v>148</v>
      </c>
      <c r="AQ119" s="968"/>
      <c r="AR119" s="968"/>
      <c r="AS119" s="968"/>
      <c r="AT119" s="969"/>
      <c r="AU119" s="974"/>
      <c r="AV119" s="975"/>
      <c r="AW119" s="975"/>
      <c r="AX119" s="975"/>
      <c r="AY119" s="975"/>
      <c r="AZ119" s="247" t="s">
        <v>194</v>
      </c>
      <c r="BA119" s="247"/>
      <c r="BB119" s="247"/>
      <c r="BC119" s="247"/>
      <c r="BD119" s="247"/>
      <c r="BE119" s="247"/>
      <c r="BF119" s="247"/>
      <c r="BG119" s="247"/>
      <c r="BH119" s="247"/>
      <c r="BI119" s="247"/>
      <c r="BJ119" s="247"/>
      <c r="BK119" s="247"/>
      <c r="BL119" s="247"/>
      <c r="BM119" s="247"/>
      <c r="BN119" s="247"/>
      <c r="BO119" s="1041" t="s">
        <v>459</v>
      </c>
      <c r="BP119" s="1069"/>
      <c r="BQ119" s="1063">
        <v>40562235</v>
      </c>
      <c r="BR119" s="1064"/>
      <c r="BS119" s="1064"/>
      <c r="BT119" s="1064"/>
      <c r="BU119" s="1064"/>
      <c r="BV119" s="1064">
        <v>39014745</v>
      </c>
      <c r="BW119" s="1064"/>
      <c r="BX119" s="1064"/>
      <c r="BY119" s="1064"/>
      <c r="BZ119" s="1064"/>
      <c r="CA119" s="1064">
        <v>38939241</v>
      </c>
      <c r="CB119" s="1064"/>
      <c r="CC119" s="1064"/>
      <c r="CD119" s="1064"/>
      <c r="CE119" s="1064"/>
      <c r="CF119" s="1065"/>
      <c r="CG119" s="1066"/>
      <c r="CH119" s="1066"/>
      <c r="CI119" s="1066"/>
      <c r="CJ119" s="1067"/>
      <c r="CK119" s="1014"/>
      <c r="CL119" s="1015"/>
      <c r="CM119" s="1037" t="s">
        <v>460</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v>64317</v>
      </c>
      <c r="DH119" s="1050"/>
      <c r="DI119" s="1050"/>
      <c r="DJ119" s="1050"/>
      <c r="DK119" s="1051"/>
      <c r="DL119" s="1049">
        <v>49469</v>
      </c>
      <c r="DM119" s="1050"/>
      <c r="DN119" s="1050"/>
      <c r="DO119" s="1050"/>
      <c r="DP119" s="1051"/>
      <c r="DQ119" s="1049">
        <v>39009</v>
      </c>
      <c r="DR119" s="1050"/>
      <c r="DS119" s="1050"/>
      <c r="DT119" s="1050"/>
      <c r="DU119" s="1051"/>
      <c r="DV119" s="1052">
        <v>0.2</v>
      </c>
      <c r="DW119" s="1053"/>
      <c r="DX119" s="1053"/>
      <c r="DY119" s="1053"/>
      <c r="DZ119" s="1054"/>
    </row>
    <row r="120" spans="1:130" s="226" customFormat="1" ht="26.25" customHeight="1">
      <c r="A120" s="1121"/>
      <c r="B120" s="1013"/>
      <c r="C120" s="986" t="s">
        <v>437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148</v>
      </c>
      <c r="AB120" s="1023"/>
      <c r="AC120" s="1023"/>
      <c r="AD120" s="1023"/>
      <c r="AE120" s="1024"/>
      <c r="AF120" s="1025" t="s">
        <v>148</v>
      </c>
      <c r="AG120" s="1023"/>
      <c r="AH120" s="1023"/>
      <c r="AI120" s="1023"/>
      <c r="AJ120" s="1024"/>
      <c r="AK120" s="1025" t="s">
        <v>148</v>
      </c>
      <c r="AL120" s="1023"/>
      <c r="AM120" s="1023"/>
      <c r="AN120" s="1023"/>
      <c r="AO120" s="1024"/>
      <c r="AP120" s="1026" t="s">
        <v>148</v>
      </c>
      <c r="AQ120" s="1027"/>
      <c r="AR120" s="1027"/>
      <c r="AS120" s="1027"/>
      <c r="AT120" s="1028"/>
      <c r="AU120" s="1055" t="s">
        <v>461</v>
      </c>
      <c r="AV120" s="1056"/>
      <c r="AW120" s="1056"/>
      <c r="AX120" s="1056"/>
      <c r="AY120" s="1057"/>
      <c r="AZ120" s="993" t="s">
        <v>462</v>
      </c>
      <c r="BA120" s="961"/>
      <c r="BB120" s="961"/>
      <c r="BC120" s="961"/>
      <c r="BD120" s="961"/>
      <c r="BE120" s="961"/>
      <c r="BF120" s="961"/>
      <c r="BG120" s="961"/>
      <c r="BH120" s="961"/>
      <c r="BI120" s="961"/>
      <c r="BJ120" s="961"/>
      <c r="BK120" s="961"/>
      <c r="BL120" s="961"/>
      <c r="BM120" s="961"/>
      <c r="BN120" s="961"/>
      <c r="BO120" s="961"/>
      <c r="BP120" s="962"/>
      <c r="BQ120" s="994">
        <v>12002955</v>
      </c>
      <c r="BR120" s="995"/>
      <c r="BS120" s="995"/>
      <c r="BT120" s="995"/>
      <c r="BU120" s="995"/>
      <c r="BV120" s="995">
        <v>13380893</v>
      </c>
      <c r="BW120" s="995"/>
      <c r="BX120" s="995"/>
      <c r="BY120" s="995"/>
      <c r="BZ120" s="995"/>
      <c r="CA120" s="995">
        <v>16216138</v>
      </c>
      <c r="CB120" s="995"/>
      <c r="CC120" s="995"/>
      <c r="CD120" s="995"/>
      <c r="CE120" s="995"/>
      <c r="CF120" s="1008">
        <v>83.5</v>
      </c>
      <c r="CG120" s="1009"/>
      <c r="CH120" s="1009"/>
      <c r="CI120" s="1009"/>
      <c r="CJ120" s="1009"/>
      <c r="CK120" s="1070" t="s">
        <v>463</v>
      </c>
      <c r="CL120" s="1071"/>
      <c r="CM120" s="1071"/>
      <c r="CN120" s="1071"/>
      <c r="CO120" s="1072"/>
      <c r="CP120" s="1078" t="s">
        <v>402</v>
      </c>
      <c r="CQ120" s="1079"/>
      <c r="CR120" s="1079"/>
      <c r="CS120" s="1079"/>
      <c r="CT120" s="1079"/>
      <c r="CU120" s="1079"/>
      <c r="CV120" s="1079"/>
      <c r="CW120" s="1079"/>
      <c r="CX120" s="1079"/>
      <c r="CY120" s="1079"/>
      <c r="CZ120" s="1079"/>
      <c r="DA120" s="1079"/>
      <c r="DB120" s="1079"/>
      <c r="DC120" s="1079"/>
      <c r="DD120" s="1079"/>
      <c r="DE120" s="1079"/>
      <c r="DF120" s="1080"/>
      <c r="DG120" s="994">
        <v>8397657</v>
      </c>
      <c r="DH120" s="995"/>
      <c r="DI120" s="995"/>
      <c r="DJ120" s="995"/>
      <c r="DK120" s="995"/>
      <c r="DL120" s="995">
        <v>7376108</v>
      </c>
      <c r="DM120" s="995"/>
      <c r="DN120" s="995"/>
      <c r="DO120" s="995"/>
      <c r="DP120" s="995"/>
      <c r="DQ120" s="995">
        <v>6495362</v>
      </c>
      <c r="DR120" s="995"/>
      <c r="DS120" s="995"/>
      <c r="DT120" s="995"/>
      <c r="DU120" s="995"/>
      <c r="DV120" s="996">
        <v>33.4</v>
      </c>
      <c r="DW120" s="996"/>
      <c r="DX120" s="996"/>
      <c r="DY120" s="996"/>
      <c r="DZ120" s="997"/>
    </row>
    <row r="121" spans="1:130" s="226" customFormat="1" ht="26.25" customHeight="1">
      <c r="A121" s="1121"/>
      <c r="B121" s="1013"/>
      <c r="C121" s="1038" t="s">
        <v>464</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148</v>
      </c>
      <c r="AB121" s="1023"/>
      <c r="AC121" s="1023"/>
      <c r="AD121" s="1023"/>
      <c r="AE121" s="1024"/>
      <c r="AF121" s="1025" t="s">
        <v>148</v>
      </c>
      <c r="AG121" s="1023"/>
      <c r="AH121" s="1023"/>
      <c r="AI121" s="1023"/>
      <c r="AJ121" s="1024"/>
      <c r="AK121" s="1025" t="s">
        <v>148</v>
      </c>
      <c r="AL121" s="1023"/>
      <c r="AM121" s="1023"/>
      <c r="AN121" s="1023"/>
      <c r="AO121" s="1024"/>
      <c r="AP121" s="1026" t="s">
        <v>148</v>
      </c>
      <c r="AQ121" s="1027"/>
      <c r="AR121" s="1027"/>
      <c r="AS121" s="1027"/>
      <c r="AT121" s="1028"/>
      <c r="AU121" s="1058"/>
      <c r="AV121" s="1059"/>
      <c r="AW121" s="1059"/>
      <c r="AX121" s="1059"/>
      <c r="AY121" s="1060"/>
      <c r="AZ121" s="986" t="s">
        <v>465</v>
      </c>
      <c r="BA121" s="987"/>
      <c r="BB121" s="987"/>
      <c r="BC121" s="987"/>
      <c r="BD121" s="987"/>
      <c r="BE121" s="987"/>
      <c r="BF121" s="987"/>
      <c r="BG121" s="987"/>
      <c r="BH121" s="987"/>
      <c r="BI121" s="987"/>
      <c r="BJ121" s="987"/>
      <c r="BK121" s="987"/>
      <c r="BL121" s="987"/>
      <c r="BM121" s="987"/>
      <c r="BN121" s="987"/>
      <c r="BO121" s="987"/>
      <c r="BP121" s="988"/>
      <c r="BQ121" s="989">
        <v>164934</v>
      </c>
      <c r="BR121" s="990"/>
      <c r="BS121" s="990"/>
      <c r="BT121" s="990"/>
      <c r="BU121" s="990"/>
      <c r="BV121" s="990">
        <v>137120</v>
      </c>
      <c r="BW121" s="990"/>
      <c r="BX121" s="990"/>
      <c r="BY121" s="990"/>
      <c r="BZ121" s="990"/>
      <c r="CA121" s="990">
        <v>125356</v>
      </c>
      <c r="CB121" s="990"/>
      <c r="CC121" s="990"/>
      <c r="CD121" s="990"/>
      <c r="CE121" s="990"/>
      <c r="CF121" s="984">
        <v>0.6</v>
      </c>
      <c r="CG121" s="985"/>
      <c r="CH121" s="985"/>
      <c r="CI121" s="985"/>
      <c r="CJ121" s="985"/>
      <c r="CK121" s="1073"/>
      <c r="CL121" s="1074"/>
      <c r="CM121" s="1074"/>
      <c r="CN121" s="1074"/>
      <c r="CO121" s="1075"/>
      <c r="CP121" s="1083" t="s">
        <v>400</v>
      </c>
      <c r="CQ121" s="1084"/>
      <c r="CR121" s="1084"/>
      <c r="CS121" s="1084"/>
      <c r="CT121" s="1084"/>
      <c r="CU121" s="1084"/>
      <c r="CV121" s="1084"/>
      <c r="CW121" s="1084"/>
      <c r="CX121" s="1084"/>
      <c r="CY121" s="1084"/>
      <c r="CZ121" s="1084"/>
      <c r="DA121" s="1084"/>
      <c r="DB121" s="1084"/>
      <c r="DC121" s="1084"/>
      <c r="DD121" s="1084"/>
      <c r="DE121" s="1084"/>
      <c r="DF121" s="1085"/>
      <c r="DG121" s="989">
        <v>584557</v>
      </c>
      <c r="DH121" s="990"/>
      <c r="DI121" s="990"/>
      <c r="DJ121" s="990"/>
      <c r="DK121" s="990"/>
      <c r="DL121" s="990">
        <v>481299</v>
      </c>
      <c r="DM121" s="990"/>
      <c r="DN121" s="990"/>
      <c r="DO121" s="990"/>
      <c r="DP121" s="990"/>
      <c r="DQ121" s="990">
        <v>413037</v>
      </c>
      <c r="DR121" s="990"/>
      <c r="DS121" s="990"/>
      <c r="DT121" s="990"/>
      <c r="DU121" s="990"/>
      <c r="DV121" s="991">
        <v>2.1</v>
      </c>
      <c r="DW121" s="991"/>
      <c r="DX121" s="991"/>
      <c r="DY121" s="991"/>
      <c r="DZ121" s="992"/>
    </row>
    <row r="122" spans="1:130" s="226" customFormat="1" ht="26.25" customHeight="1">
      <c r="A122" s="1121"/>
      <c r="B122" s="1013"/>
      <c r="C122" s="986" t="s">
        <v>447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148</v>
      </c>
      <c r="AB122" s="1023"/>
      <c r="AC122" s="1023"/>
      <c r="AD122" s="1023"/>
      <c r="AE122" s="1024"/>
      <c r="AF122" s="1025" t="s">
        <v>148</v>
      </c>
      <c r="AG122" s="1023"/>
      <c r="AH122" s="1023"/>
      <c r="AI122" s="1023"/>
      <c r="AJ122" s="1024"/>
      <c r="AK122" s="1025" t="s">
        <v>148</v>
      </c>
      <c r="AL122" s="1023"/>
      <c r="AM122" s="1023"/>
      <c r="AN122" s="1023"/>
      <c r="AO122" s="1024"/>
      <c r="AP122" s="1026" t="s">
        <v>148</v>
      </c>
      <c r="AQ122" s="1027"/>
      <c r="AR122" s="1027"/>
      <c r="AS122" s="1027"/>
      <c r="AT122" s="1028"/>
      <c r="AU122" s="1058"/>
      <c r="AV122" s="1059"/>
      <c r="AW122" s="1059"/>
      <c r="AX122" s="1059"/>
      <c r="AY122" s="1060"/>
      <c r="AZ122" s="1037" t="s">
        <v>466</v>
      </c>
      <c r="BA122" s="1029"/>
      <c r="BB122" s="1029"/>
      <c r="BC122" s="1029"/>
      <c r="BD122" s="1029"/>
      <c r="BE122" s="1029"/>
      <c r="BF122" s="1029"/>
      <c r="BG122" s="1029"/>
      <c r="BH122" s="1029"/>
      <c r="BI122" s="1029"/>
      <c r="BJ122" s="1029"/>
      <c r="BK122" s="1029"/>
      <c r="BL122" s="1029"/>
      <c r="BM122" s="1029"/>
      <c r="BN122" s="1029"/>
      <c r="BO122" s="1029"/>
      <c r="BP122" s="1030"/>
      <c r="BQ122" s="1063">
        <v>28879397</v>
      </c>
      <c r="BR122" s="1064"/>
      <c r="BS122" s="1064"/>
      <c r="BT122" s="1064"/>
      <c r="BU122" s="1064"/>
      <c r="BV122" s="1064">
        <v>28359849</v>
      </c>
      <c r="BW122" s="1064"/>
      <c r="BX122" s="1064"/>
      <c r="BY122" s="1064"/>
      <c r="BZ122" s="1064"/>
      <c r="CA122" s="1064">
        <v>28651803</v>
      </c>
      <c r="CB122" s="1064"/>
      <c r="CC122" s="1064"/>
      <c r="CD122" s="1064"/>
      <c r="CE122" s="1064"/>
      <c r="CF122" s="1081">
        <v>147.5</v>
      </c>
      <c r="CG122" s="1082"/>
      <c r="CH122" s="1082"/>
      <c r="CI122" s="1082"/>
      <c r="CJ122" s="1082"/>
      <c r="CK122" s="1073"/>
      <c r="CL122" s="1074"/>
      <c r="CM122" s="1074"/>
      <c r="CN122" s="1074"/>
      <c r="CO122" s="1075"/>
      <c r="CP122" s="1083" t="s">
        <v>467</v>
      </c>
      <c r="CQ122" s="1084"/>
      <c r="CR122" s="1084"/>
      <c r="CS122" s="1084"/>
      <c r="CT122" s="1084"/>
      <c r="CU122" s="1084"/>
      <c r="CV122" s="1084"/>
      <c r="CW122" s="1084"/>
      <c r="CX122" s="1084"/>
      <c r="CY122" s="1084"/>
      <c r="CZ122" s="1084"/>
      <c r="DA122" s="1084"/>
      <c r="DB122" s="1084"/>
      <c r="DC122" s="1084"/>
      <c r="DD122" s="1084"/>
      <c r="DE122" s="1084"/>
      <c r="DF122" s="1085"/>
      <c r="DG122" s="989">
        <v>43054</v>
      </c>
      <c r="DH122" s="990"/>
      <c r="DI122" s="990"/>
      <c r="DJ122" s="990"/>
      <c r="DK122" s="990"/>
      <c r="DL122" s="990">
        <v>42161</v>
      </c>
      <c r="DM122" s="990"/>
      <c r="DN122" s="990"/>
      <c r="DO122" s="990"/>
      <c r="DP122" s="990"/>
      <c r="DQ122" s="990">
        <v>25280</v>
      </c>
      <c r="DR122" s="990"/>
      <c r="DS122" s="990"/>
      <c r="DT122" s="990"/>
      <c r="DU122" s="990"/>
      <c r="DV122" s="991">
        <v>0.1</v>
      </c>
      <c r="DW122" s="991"/>
      <c r="DX122" s="991"/>
      <c r="DY122" s="991"/>
      <c r="DZ122" s="992"/>
    </row>
    <row r="123" spans="1:130" s="226" customFormat="1" ht="26.25" customHeight="1">
      <c r="A123" s="1121"/>
      <c r="B123" s="1013"/>
      <c r="C123" s="986" t="s">
        <v>453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148</v>
      </c>
      <c r="AB123" s="1023"/>
      <c r="AC123" s="1023"/>
      <c r="AD123" s="1023"/>
      <c r="AE123" s="1024"/>
      <c r="AF123" s="1025" t="s">
        <v>148</v>
      </c>
      <c r="AG123" s="1023"/>
      <c r="AH123" s="1023"/>
      <c r="AI123" s="1023"/>
      <c r="AJ123" s="1024"/>
      <c r="AK123" s="1025" t="s">
        <v>148</v>
      </c>
      <c r="AL123" s="1023"/>
      <c r="AM123" s="1023"/>
      <c r="AN123" s="1023"/>
      <c r="AO123" s="1024"/>
      <c r="AP123" s="1026" t="s">
        <v>148</v>
      </c>
      <c r="AQ123" s="1027"/>
      <c r="AR123" s="1027"/>
      <c r="AS123" s="1027"/>
      <c r="AT123" s="1028"/>
      <c r="AU123" s="1061"/>
      <c r="AV123" s="1062"/>
      <c r="AW123" s="1062"/>
      <c r="AX123" s="1062"/>
      <c r="AY123" s="1062"/>
      <c r="AZ123" s="247" t="s">
        <v>194</v>
      </c>
      <c r="BA123" s="247"/>
      <c r="BB123" s="247"/>
      <c r="BC123" s="247"/>
      <c r="BD123" s="247"/>
      <c r="BE123" s="247"/>
      <c r="BF123" s="247"/>
      <c r="BG123" s="247"/>
      <c r="BH123" s="247"/>
      <c r="BI123" s="247"/>
      <c r="BJ123" s="247"/>
      <c r="BK123" s="247"/>
      <c r="BL123" s="247"/>
      <c r="BM123" s="247"/>
      <c r="BN123" s="247"/>
      <c r="BO123" s="1041" t="s">
        <v>468</v>
      </c>
      <c r="BP123" s="1069"/>
      <c r="BQ123" s="1127">
        <v>41047286</v>
      </c>
      <c r="BR123" s="1128"/>
      <c r="BS123" s="1128"/>
      <c r="BT123" s="1128"/>
      <c r="BU123" s="1128"/>
      <c r="BV123" s="1128">
        <v>41877862</v>
      </c>
      <c r="BW123" s="1128"/>
      <c r="BX123" s="1128"/>
      <c r="BY123" s="1128"/>
      <c r="BZ123" s="1128"/>
      <c r="CA123" s="1128">
        <v>44993297</v>
      </c>
      <c r="CB123" s="1128"/>
      <c r="CC123" s="1128"/>
      <c r="CD123" s="1128"/>
      <c r="CE123" s="1128"/>
      <c r="CF123" s="1065"/>
      <c r="CG123" s="1066"/>
      <c r="CH123" s="1066"/>
      <c r="CI123" s="1066"/>
      <c r="CJ123" s="1067"/>
      <c r="CK123" s="1073"/>
      <c r="CL123" s="1074"/>
      <c r="CM123" s="1074"/>
      <c r="CN123" s="1074"/>
      <c r="CO123" s="1075"/>
      <c r="CP123" s="1083"/>
      <c r="CQ123" s="1084"/>
      <c r="CR123" s="1084"/>
      <c r="CS123" s="1084"/>
      <c r="CT123" s="1084"/>
      <c r="CU123" s="1084"/>
      <c r="CV123" s="1084"/>
      <c r="CW123" s="1084"/>
      <c r="CX123" s="1084"/>
      <c r="CY123" s="1084"/>
      <c r="CZ123" s="1084"/>
      <c r="DA123" s="1084"/>
      <c r="DB123" s="1084"/>
      <c r="DC123" s="1084"/>
      <c r="DD123" s="1084"/>
      <c r="DE123" s="1084"/>
      <c r="DF123" s="1085"/>
      <c r="DG123" s="1022"/>
      <c r="DH123" s="1023"/>
      <c r="DI123" s="1023"/>
      <c r="DJ123" s="1023"/>
      <c r="DK123" s="1024"/>
      <c r="DL123" s="1025"/>
      <c r="DM123" s="1023"/>
      <c r="DN123" s="1023"/>
      <c r="DO123" s="1023"/>
      <c r="DP123" s="1024"/>
      <c r="DQ123" s="1025"/>
      <c r="DR123" s="1023"/>
      <c r="DS123" s="1023"/>
      <c r="DT123" s="1023"/>
      <c r="DU123" s="1024"/>
      <c r="DV123" s="1026"/>
      <c r="DW123" s="1027"/>
      <c r="DX123" s="1027"/>
      <c r="DY123" s="1027"/>
      <c r="DZ123" s="1028"/>
    </row>
    <row r="124" spans="1:130" s="226" customFormat="1" ht="26.25" customHeight="1" thickBot="1">
      <c r="A124" s="1121"/>
      <c r="B124" s="1013"/>
      <c r="C124" s="986" t="s">
        <v>456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148</v>
      </c>
      <c r="AB124" s="1023"/>
      <c r="AC124" s="1023"/>
      <c r="AD124" s="1023"/>
      <c r="AE124" s="1024"/>
      <c r="AF124" s="1025" t="s">
        <v>148</v>
      </c>
      <c r="AG124" s="1023"/>
      <c r="AH124" s="1023"/>
      <c r="AI124" s="1023"/>
      <c r="AJ124" s="1024"/>
      <c r="AK124" s="1025" t="s">
        <v>148</v>
      </c>
      <c r="AL124" s="1023"/>
      <c r="AM124" s="1023"/>
      <c r="AN124" s="1023"/>
      <c r="AO124" s="1024"/>
      <c r="AP124" s="1026" t="s">
        <v>148</v>
      </c>
      <c r="AQ124" s="1027"/>
      <c r="AR124" s="1027"/>
      <c r="AS124" s="1027"/>
      <c r="AT124" s="1028"/>
      <c r="AU124" s="1123" t="s">
        <v>469</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148</v>
      </c>
      <c r="BR124" s="1091"/>
      <c r="BS124" s="1091"/>
      <c r="BT124" s="1091"/>
      <c r="BU124" s="1091"/>
      <c r="BV124" s="1091" t="s">
        <v>148</v>
      </c>
      <c r="BW124" s="1091"/>
      <c r="BX124" s="1091"/>
      <c r="BY124" s="1091"/>
      <c r="BZ124" s="1091"/>
      <c r="CA124" s="1091" t="s">
        <v>148</v>
      </c>
      <c r="CB124" s="1091"/>
      <c r="CC124" s="1091"/>
      <c r="CD124" s="1091"/>
      <c r="CE124" s="1091"/>
      <c r="CF124" s="1092"/>
      <c r="CG124" s="1093"/>
      <c r="CH124" s="1093"/>
      <c r="CI124" s="1093"/>
      <c r="CJ124" s="1094"/>
      <c r="CK124" s="1076"/>
      <c r="CL124" s="1076"/>
      <c r="CM124" s="1076"/>
      <c r="CN124" s="1076"/>
      <c r="CO124" s="1077"/>
      <c r="CP124" s="1083" t="s">
        <v>470</v>
      </c>
      <c r="CQ124" s="1084"/>
      <c r="CR124" s="1084"/>
      <c r="CS124" s="1084"/>
      <c r="CT124" s="1084"/>
      <c r="CU124" s="1084"/>
      <c r="CV124" s="1084"/>
      <c r="CW124" s="1084"/>
      <c r="CX124" s="1084"/>
      <c r="CY124" s="1084"/>
      <c r="CZ124" s="1084"/>
      <c r="DA124" s="1084"/>
      <c r="DB124" s="1084"/>
      <c r="DC124" s="1084"/>
      <c r="DD124" s="1084"/>
      <c r="DE124" s="1084"/>
      <c r="DF124" s="1085"/>
      <c r="DG124" s="1068" t="s">
        <v>148</v>
      </c>
      <c r="DH124" s="1050"/>
      <c r="DI124" s="1050"/>
      <c r="DJ124" s="1050"/>
      <c r="DK124" s="1051"/>
      <c r="DL124" s="1049" t="s">
        <v>148</v>
      </c>
      <c r="DM124" s="1050"/>
      <c r="DN124" s="1050"/>
      <c r="DO124" s="1050"/>
      <c r="DP124" s="1051"/>
      <c r="DQ124" s="1049" t="s">
        <v>148</v>
      </c>
      <c r="DR124" s="1050"/>
      <c r="DS124" s="1050"/>
      <c r="DT124" s="1050"/>
      <c r="DU124" s="1051"/>
      <c r="DV124" s="1052" t="s">
        <v>148</v>
      </c>
      <c r="DW124" s="1053"/>
      <c r="DX124" s="1053"/>
      <c r="DY124" s="1053"/>
      <c r="DZ124" s="1054"/>
    </row>
    <row r="125" spans="1:130" s="226" customFormat="1" ht="26.25" customHeight="1">
      <c r="A125" s="1121"/>
      <c r="B125" s="1013"/>
      <c r="C125" s="986" t="s">
        <v>458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148</v>
      </c>
      <c r="AB125" s="1023"/>
      <c r="AC125" s="1023"/>
      <c r="AD125" s="1023"/>
      <c r="AE125" s="1024"/>
      <c r="AF125" s="1025" t="s">
        <v>148</v>
      </c>
      <c r="AG125" s="1023"/>
      <c r="AH125" s="1023"/>
      <c r="AI125" s="1023"/>
      <c r="AJ125" s="1024"/>
      <c r="AK125" s="1025" t="s">
        <v>148</v>
      </c>
      <c r="AL125" s="1023"/>
      <c r="AM125" s="1023"/>
      <c r="AN125" s="1023"/>
      <c r="AO125" s="1024"/>
      <c r="AP125" s="1026" t="s">
        <v>148</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471</v>
      </c>
      <c r="CL125" s="1071"/>
      <c r="CM125" s="1071"/>
      <c r="CN125" s="1071"/>
      <c r="CO125" s="1072"/>
      <c r="CP125" s="993" t="s">
        <v>472</v>
      </c>
      <c r="CQ125" s="961"/>
      <c r="CR125" s="961"/>
      <c r="CS125" s="961"/>
      <c r="CT125" s="961"/>
      <c r="CU125" s="961"/>
      <c r="CV125" s="961"/>
      <c r="CW125" s="961"/>
      <c r="CX125" s="961"/>
      <c r="CY125" s="961"/>
      <c r="CZ125" s="961"/>
      <c r="DA125" s="961"/>
      <c r="DB125" s="961"/>
      <c r="DC125" s="961"/>
      <c r="DD125" s="961"/>
      <c r="DE125" s="961"/>
      <c r="DF125" s="962"/>
      <c r="DG125" s="994" t="s">
        <v>148</v>
      </c>
      <c r="DH125" s="995"/>
      <c r="DI125" s="995"/>
      <c r="DJ125" s="995"/>
      <c r="DK125" s="995"/>
      <c r="DL125" s="995" t="s">
        <v>148</v>
      </c>
      <c r="DM125" s="995"/>
      <c r="DN125" s="995"/>
      <c r="DO125" s="995"/>
      <c r="DP125" s="995"/>
      <c r="DQ125" s="995" t="s">
        <v>148</v>
      </c>
      <c r="DR125" s="995"/>
      <c r="DS125" s="995"/>
      <c r="DT125" s="995"/>
      <c r="DU125" s="995"/>
      <c r="DV125" s="996" t="s">
        <v>148</v>
      </c>
      <c r="DW125" s="996"/>
      <c r="DX125" s="996"/>
      <c r="DY125" s="996"/>
      <c r="DZ125" s="997"/>
    </row>
    <row r="126" spans="1:130" s="226" customFormat="1" ht="26.25" customHeight="1" thickBot="1">
      <c r="A126" s="1121"/>
      <c r="B126" s="1013"/>
      <c r="C126" s="986" t="s">
        <v>460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148</v>
      </c>
      <c r="AB126" s="1023"/>
      <c r="AC126" s="1023"/>
      <c r="AD126" s="1023"/>
      <c r="AE126" s="1024"/>
      <c r="AF126" s="1025" t="s">
        <v>148</v>
      </c>
      <c r="AG126" s="1023"/>
      <c r="AH126" s="1023"/>
      <c r="AI126" s="1023"/>
      <c r="AJ126" s="1024"/>
      <c r="AK126" s="1025" t="s">
        <v>148</v>
      </c>
      <c r="AL126" s="1023"/>
      <c r="AM126" s="1023"/>
      <c r="AN126" s="1023"/>
      <c r="AO126" s="1024"/>
      <c r="AP126" s="1026" t="s">
        <v>148</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473</v>
      </c>
      <c r="CQ126" s="987"/>
      <c r="CR126" s="987"/>
      <c r="CS126" s="987"/>
      <c r="CT126" s="987"/>
      <c r="CU126" s="987"/>
      <c r="CV126" s="987"/>
      <c r="CW126" s="987"/>
      <c r="CX126" s="987"/>
      <c r="CY126" s="987"/>
      <c r="CZ126" s="987"/>
      <c r="DA126" s="987"/>
      <c r="DB126" s="987"/>
      <c r="DC126" s="987"/>
      <c r="DD126" s="987"/>
      <c r="DE126" s="987"/>
      <c r="DF126" s="988"/>
      <c r="DG126" s="989" t="s">
        <v>148</v>
      </c>
      <c r="DH126" s="990"/>
      <c r="DI126" s="990"/>
      <c r="DJ126" s="990"/>
      <c r="DK126" s="990"/>
      <c r="DL126" s="990" t="s">
        <v>148</v>
      </c>
      <c r="DM126" s="990"/>
      <c r="DN126" s="990"/>
      <c r="DO126" s="990"/>
      <c r="DP126" s="990"/>
      <c r="DQ126" s="990" t="s">
        <v>148</v>
      </c>
      <c r="DR126" s="990"/>
      <c r="DS126" s="990"/>
      <c r="DT126" s="990"/>
      <c r="DU126" s="990"/>
      <c r="DV126" s="991" t="s">
        <v>148</v>
      </c>
      <c r="DW126" s="991"/>
      <c r="DX126" s="991"/>
      <c r="DY126" s="991"/>
      <c r="DZ126" s="992"/>
    </row>
    <row r="127" spans="1:130" s="226" customFormat="1" ht="26.25" customHeight="1">
      <c r="A127" s="1122"/>
      <c r="B127" s="1015"/>
      <c r="C127" s="1037" t="s">
        <v>474</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v>21311</v>
      </c>
      <c r="AB127" s="1023"/>
      <c r="AC127" s="1023"/>
      <c r="AD127" s="1023"/>
      <c r="AE127" s="1024"/>
      <c r="AF127" s="1025">
        <v>16297</v>
      </c>
      <c r="AG127" s="1023"/>
      <c r="AH127" s="1023"/>
      <c r="AI127" s="1023"/>
      <c r="AJ127" s="1024"/>
      <c r="AK127" s="1025">
        <v>11439</v>
      </c>
      <c r="AL127" s="1023"/>
      <c r="AM127" s="1023"/>
      <c r="AN127" s="1023"/>
      <c r="AO127" s="1024"/>
      <c r="AP127" s="1026">
        <v>0.1</v>
      </c>
      <c r="AQ127" s="1027"/>
      <c r="AR127" s="1027"/>
      <c r="AS127" s="1027"/>
      <c r="AT127" s="1028"/>
      <c r="AU127" s="228"/>
      <c r="AV127" s="228"/>
      <c r="AW127" s="228"/>
      <c r="AX127" s="1095" t="s">
        <v>475</v>
      </c>
      <c r="AY127" s="1096"/>
      <c r="AZ127" s="1096"/>
      <c r="BA127" s="1096"/>
      <c r="BB127" s="1096"/>
      <c r="BC127" s="1096"/>
      <c r="BD127" s="1096"/>
      <c r="BE127" s="1097"/>
      <c r="BF127" s="1098" t="s">
        <v>476</v>
      </c>
      <c r="BG127" s="1096"/>
      <c r="BH127" s="1096"/>
      <c r="BI127" s="1096"/>
      <c r="BJ127" s="1096"/>
      <c r="BK127" s="1096"/>
      <c r="BL127" s="1097"/>
      <c r="BM127" s="1098" t="s">
        <v>477</v>
      </c>
      <c r="BN127" s="1096"/>
      <c r="BO127" s="1096"/>
      <c r="BP127" s="1096"/>
      <c r="BQ127" s="1096"/>
      <c r="BR127" s="1096"/>
      <c r="BS127" s="1097"/>
      <c r="BT127" s="1098" t="s">
        <v>478</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479</v>
      </c>
      <c r="CQ127" s="987"/>
      <c r="CR127" s="987"/>
      <c r="CS127" s="987"/>
      <c r="CT127" s="987"/>
      <c r="CU127" s="987"/>
      <c r="CV127" s="987"/>
      <c r="CW127" s="987"/>
      <c r="CX127" s="987"/>
      <c r="CY127" s="987"/>
      <c r="CZ127" s="987"/>
      <c r="DA127" s="987"/>
      <c r="DB127" s="987"/>
      <c r="DC127" s="987"/>
      <c r="DD127" s="987"/>
      <c r="DE127" s="987"/>
      <c r="DF127" s="988"/>
      <c r="DG127" s="989" t="s">
        <v>148</v>
      </c>
      <c r="DH127" s="990"/>
      <c r="DI127" s="990"/>
      <c r="DJ127" s="990"/>
      <c r="DK127" s="990"/>
      <c r="DL127" s="990" t="s">
        <v>148</v>
      </c>
      <c r="DM127" s="990"/>
      <c r="DN127" s="990"/>
      <c r="DO127" s="990"/>
      <c r="DP127" s="990"/>
      <c r="DQ127" s="990" t="s">
        <v>148</v>
      </c>
      <c r="DR127" s="990"/>
      <c r="DS127" s="990"/>
      <c r="DT127" s="990"/>
      <c r="DU127" s="990"/>
      <c r="DV127" s="991" t="s">
        <v>148</v>
      </c>
      <c r="DW127" s="991"/>
      <c r="DX127" s="991"/>
      <c r="DY127" s="991"/>
      <c r="DZ127" s="992"/>
    </row>
    <row r="128" spans="1:130" s="226" customFormat="1" ht="26.25" customHeight="1" thickBot="1">
      <c r="A128" s="1105" t="s">
        <v>480</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481</v>
      </c>
      <c r="X128" s="1107"/>
      <c r="Y128" s="1107"/>
      <c r="Z128" s="1108"/>
      <c r="AA128" s="1109">
        <v>28505</v>
      </c>
      <c r="AB128" s="1110"/>
      <c r="AC128" s="1110"/>
      <c r="AD128" s="1110"/>
      <c r="AE128" s="1111"/>
      <c r="AF128" s="1112">
        <v>28525</v>
      </c>
      <c r="AG128" s="1110"/>
      <c r="AH128" s="1110"/>
      <c r="AI128" s="1110"/>
      <c r="AJ128" s="1111"/>
      <c r="AK128" s="1112">
        <v>31419</v>
      </c>
      <c r="AL128" s="1110"/>
      <c r="AM128" s="1110"/>
      <c r="AN128" s="1110"/>
      <c r="AO128" s="1111"/>
      <c r="AP128" s="1113"/>
      <c r="AQ128" s="1114"/>
      <c r="AR128" s="1114"/>
      <c r="AS128" s="1114"/>
      <c r="AT128" s="1115"/>
      <c r="AU128" s="228"/>
      <c r="AV128" s="228"/>
      <c r="AW128" s="228"/>
      <c r="AX128" s="960" t="s">
        <v>482</v>
      </c>
      <c r="AY128" s="961"/>
      <c r="AZ128" s="961"/>
      <c r="BA128" s="961"/>
      <c r="BB128" s="961"/>
      <c r="BC128" s="961"/>
      <c r="BD128" s="961"/>
      <c r="BE128" s="962"/>
      <c r="BF128" s="1116" t="s">
        <v>148</v>
      </c>
      <c r="BG128" s="1117"/>
      <c r="BH128" s="1117"/>
      <c r="BI128" s="1117"/>
      <c r="BJ128" s="1117"/>
      <c r="BK128" s="1117"/>
      <c r="BL128" s="1118"/>
      <c r="BM128" s="1116">
        <v>12.32</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483</v>
      </c>
      <c r="CQ128" s="790"/>
      <c r="CR128" s="790"/>
      <c r="CS128" s="790"/>
      <c r="CT128" s="790"/>
      <c r="CU128" s="790"/>
      <c r="CV128" s="790"/>
      <c r="CW128" s="790"/>
      <c r="CX128" s="790"/>
      <c r="CY128" s="790"/>
      <c r="CZ128" s="790"/>
      <c r="DA128" s="790"/>
      <c r="DB128" s="790"/>
      <c r="DC128" s="790"/>
      <c r="DD128" s="790"/>
      <c r="DE128" s="790"/>
      <c r="DF128" s="1100"/>
      <c r="DG128" s="1101" t="s">
        <v>148</v>
      </c>
      <c r="DH128" s="1102"/>
      <c r="DI128" s="1102"/>
      <c r="DJ128" s="1102"/>
      <c r="DK128" s="1102"/>
      <c r="DL128" s="1102" t="s">
        <v>148</v>
      </c>
      <c r="DM128" s="1102"/>
      <c r="DN128" s="1102"/>
      <c r="DO128" s="1102"/>
      <c r="DP128" s="1102"/>
      <c r="DQ128" s="1102" t="s">
        <v>148</v>
      </c>
      <c r="DR128" s="1102"/>
      <c r="DS128" s="1102"/>
      <c r="DT128" s="1102"/>
      <c r="DU128" s="1102"/>
      <c r="DV128" s="1103" t="s">
        <v>148</v>
      </c>
      <c r="DW128" s="1103"/>
      <c r="DX128" s="1103"/>
      <c r="DY128" s="1103"/>
      <c r="DZ128" s="1104"/>
    </row>
    <row r="129" spans="1:131" s="226" customFormat="1" ht="26.25" customHeight="1">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484</v>
      </c>
      <c r="X129" s="1135"/>
      <c r="Y129" s="1135"/>
      <c r="Z129" s="1136"/>
      <c r="AA129" s="1022">
        <v>20120590</v>
      </c>
      <c r="AB129" s="1023"/>
      <c r="AC129" s="1023"/>
      <c r="AD129" s="1023"/>
      <c r="AE129" s="1024"/>
      <c r="AF129" s="1025">
        <v>20528882</v>
      </c>
      <c r="AG129" s="1023"/>
      <c r="AH129" s="1023"/>
      <c r="AI129" s="1023"/>
      <c r="AJ129" s="1024"/>
      <c r="AK129" s="1025">
        <v>21843829</v>
      </c>
      <c r="AL129" s="1023"/>
      <c r="AM129" s="1023"/>
      <c r="AN129" s="1023"/>
      <c r="AO129" s="1024"/>
      <c r="AP129" s="1137"/>
      <c r="AQ129" s="1138"/>
      <c r="AR129" s="1138"/>
      <c r="AS129" s="1138"/>
      <c r="AT129" s="1139"/>
      <c r="AU129" s="229"/>
      <c r="AV129" s="229"/>
      <c r="AW129" s="229"/>
      <c r="AX129" s="1129" t="s">
        <v>485</v>
      </c>
      <c r="AY129" s="987"/>
      <c r="AZ129" s="987"/>
      <c r="BA129" s="987"/>
      <c r="BB129" s="987"/>
      <c r="BC129" s="987"/>
      <c r="BD129" s="987"/>
      <c r="BE129" s="988"/>
      <c r="BF129" s="1130" t="s">
        <v>148</v>
      </c>
      <c r="BG129" s="1131"/>
      <c r="BH129" s="1131"/>
      <c r="BI129" s="1131"/>
      <c r="BJ129" s="1131"/>
      <c r="BK129" s="1131"/>
      <c r="BL129" s="1132"/>
      <c r="BM129" s="1130">
        <v>17.32</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98" t="s">
        <v>486</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487</v>
      </c>
      <c r="X130" s="1135"/>
      <c r="Y130" s="1135"/>
      <c r="Z130" s="1136"/>
      <c r="AA130" s="1022">
        <v>2608579</v>
      </c>
      <c r="AB130" s="1023"/>
      <c r="AC130" s="1023"/>
      <c r="AD130" s="1023"/>
      <c r="AE130" s="1024"/>
      <c r="AF130" s="1025">
        <v>2481369</v>
      </c>
      <c r="AG130" s="1023"/>
      <c r="AH130" s="1023"/>
      <c r="AI130" s="1023"/>
      <c r="AJ130" s="1024"/>
      <c r="AK130" s="1025">
        <v>2417747</v>
      </c>
      <c r="AL130" s="1023"/>
      <c r="AM130" s="1023"/>
      <c r="AN130" s="1023"/>
      <c r="AO130" s="1024"/>
      <c r="AP130" s="1137"/>
      <c r="AQ130" s="1138"/>
      <c r="AR130" s="1138"/>
      <c r="AS130" s="1138"/>
      <c r="AT130" s="1139"/>
      <c r="AU130" s="229"/>
      <c r="AV130" s="229"/>
      <c r="AW130" s="229"/>
      <c r="AX130" s="1129" t="s">
        <v>488</v>
      </c>
      <c r="AY130" s="987"/>
      <c r="AZ130" s="987"/>
      <c r="BA130" s="987"/>
      <c r="BB130" s="987"/>
      <c r="BC130" s="987"/>
      <c r="BD130" s="987"/>
      <c r="BE130" s="988"/>
      <c r="BF130" s="1165">
        <v>6.6</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489</v>
      </c>
      <c r="X131" s="1172"/>
      <c r="Y131" s="1172"/>
      <c r="Z131" s="1173"/>
      <c r="AA131" s="1068">
        <v>17512011</v>
      </c>
      <c r="AB131" s="1050"/>
      <c r="AC131" s="1050"/>
      <c r="AD131" s="1050"/>
      <c r="AE131" s="1051"/>
      <c r="AF131" s="1049">
        <v>18047513</v>
      </c>
      <c r="AG131" s="1050"/>
      <c r="AH131" s="1050"/>
      <c r="AI131" s="1050"/>
      <c r="AJ131" s="1051"/>
      <c r="AK131" s="1049">
        <v>19426082</v>
      </c>
      <c r="AL131" s="1050"/>
      <c r="AM131" s="1050"/>
      <c r="AN131" s="1050"/>
      <c r="AO131" s="1051"/>
      <c r="AP131" s="1174"/>
      <c r="AQ131" s="1175"/>
      <c r="AR131" s="1175"/>
      <c r="AS131" s="1175"/>
      <c r="AT131" s="1176"/>
      <c r="AU131" s="229"/>
      <c r="AV131" s="229"/>
      <c r="AW131" s="229"/>
      <c r="AX131" s="1147" t="s">
        <v>490</v>
      </c>
      <c r="AY131" s="790"/>
      <c r="AZ131" s="790"/>
      <c r="BA131" s="790"/>
      <c r="BB131" s="790"/>
      <c r="BC131" s="790"/>
      <c r="BD131" s="790"/>
      <c r="BE131" s="1100"/>
      <c r="BF131" s="1148" t="s">
        <v>148</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54" t="s">
        <v>491</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492</v>
      </c>
      <c r="W132" s="1158"/>
      <c r="X132" s="1158"/>
      <c r="Y132" s="1158"/>
      <c r="Z132" s="1159"/>
      <c r="AA132" s="1160">
        <v>7.5675032409999998</v>
      </c>
      <c r="AB132" s="1161"/>
      <c r="AC132" s="1161"/>
      <c r="AD132" s="1161"/>
      <c r="AE132" s="1162"/>
      <c r="AF132" s="1163">
        <v>6.3674756739999996</v>
      </c>
      <c r="AG132" s="1161"/>
      <c r="AH132" s="1161"/>
      <c r="AI132" s="1161"/>
      <c r="AJ132" s="1162"/>
      <c r="AK132" s="1163">
        <v>6.0179865399999999</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493</v>
      </c>
      <c r="W133" s="1141"/>
      <c r="X133" s="1141"/>
      <c r="Y133" s="1141"/>
      <c r="Z133" s="1142"/>
      <c r="AA133" s="1143">
        <v>6.5</v>
      </c>
      <c r="AB133" s="1144"/>
      <c r="AC133" s="1144"/>
      <c r="AD133" s="1144"/>
      <c r="AE133" s="1145"/>
      <c r="AF133" s="1143">
        <v>6.7</v>
      </c>
      <c r="AG133" s="1144"/>
      <c r="AH133" s="1144"/>
      <c r="AI133" s="1144"/>
      <c r="AJ133" s="1145"/>
      <c r="AK133" s="1143">
        <v>6.6</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SzTB7QyRNpc/Gq15Ubiy8fEC+Puwxjr4WinSRoQ6ck5b4Iq6iWAm2lYup8CXBvUX3PhNqONsU3bC/GhKZa9T9w==" saltValue="hrlzmC7Rkuo7Ts8Szh57v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494</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GL98yKqrEhS8eVHWpqwbxd+7G1Y5ZxCWLODrtHLZGAomXbd5d9n78mF5rg8eJWRH6pR+gmwehk3kBxw+Gg4Ikw==" saltValue="ozEdG2bvuoYFPraO9nDdo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495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496</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497</v>
      </c>
      <c r="AP7" s="268"/>
      <c r="AQ7" s="269" t="s">
        <v>498</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499</v>
      </c>
      <c r="AQ8" s="275" t="s">
        <v>500</v>
      </c>
      <c r="AR8" s="276" t="s">
        <v>501</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502</v>
      </c>
      <c r="AL9" s="1181"/>
      <c r="AM9" s="1181"/>
      <c r="AN9" s="1182"/>
      <c r="AO9" s="277">
        <v>5221642</v>
      </c>
      <c r="AP9" s="277">
        <v>50603</v>
      </c>
      <c r="AQ9" s="278">
        <v>85700</v>
      </c>
      <c r="AR9" s="279">
        <v>-41</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503</v>
      </c>
      <c r="AL10" s="1181"/>
      <c r="AM10" s="1181"/>
      <c r="AN10" s="1182"/>
      <c r="AO10" s="280">
        <v>18</v>
      </c>
      <c r="AP10" s="280">
        <v>0</v>
      </c>
      <c r="AQ10" s="281">
        <v>7424</v>
      </c>
      <c r="AR10" s="282">
        <v>-100</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504</v>
      </c>
      <c r="AL11" s="1181"/>
      <c r="AM11" s="1181"/>
      <c r="AN11" s="1182"/>
      <c r="AO11" s="280">
        <v>31593</v>
      </c>
      <c r="AP11" s="280">
        <v>306</v>
      </c>
      <c r="AQ11" s="281">
        <v>1613</v>
      </c>
      <c r="AR11" s="282">
        <v>-81</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505</v>
      </c>
      <c r="AL12" s="1181"/>
      <c r="AM12" s="1181"/>
      <c r="AN12" s="1182"/>
      <c r="AO12" s="280">
        <v>27818</v>
      </c>
      <c r="AP12" s="280">
        <v>270</v>
      </c>
      <c r="AQ12" s="281">
        <v>12</v>
      </c>
      <c r="AR12" s="282">
        <v>2150</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506</v>
      </c>
      <c r="AL13" s="1181"/>
      <c r="AM13" s="1181"/>
      <c r="AN13" s="1182"/>
      <c r="AO13" s="280">
        <v>376785</v>
      </c>
      <c r="AP13" s="280">
        <v>3651</v>
      </c>
      <c r="AQ13" s="281">
        <v>3153</v>
      </c>
      <c r="AR13" s="282">
        <v>15.8</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507</v>
      </c>
      <c r="AL14" s="1181"/>
      <c r="AM14" s="1181"/>
      <c r="AN14" s="1182"/>
      <c r="AO14" s="280">
        <v>98093</v>
      </c>
      <c r="AP14" s="280">
        <v>951</v>
      </c>
      <c r="AQ14" s="281">
        <v>1845</v>
      </c>
      <c r="AR14" s="282">
        <v>-48.5</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508</v>
      </c>
      <c r="AL15" s="1184"/>
      <c r="AM15" s="1184"/>
      <c r="AN15" s="1185"/>
      <c r="AO15" s="280">
        <v>-344846</v>
      </c>
      <c r="AP15" s="280">
        <v>-3342</v>
      </c>
      <c r="AQ15" s="281">
        <v>-6635</v>
      </c>
      <c r="AR15" s="282">
        <v>-49.6</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194</v>
      </c>
      <c r="AL16" s="1184"/>
      <c r="AM16" s="1184"/>
      <c r="AN16" s="1185"/>
      <c r="AO16" s="280">
        <v>5411103</v>
      </c>
      <c r="AP16" s="280">
        <v>52439</v>
      </c>
      <c r="AQ16" s="281">
        <v>93111</v>
      </c>
      <c r="AR16" s="282">
        <v>-43.7</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509</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510</v>
      </c>
      <c r="AP20" s="289" t="s">
        <v>511</v>
      </c>
      <c r="AQ20" s="290" t="s">
        <v>512</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513</v>
      </c>
      <c r="AL21" s="1187"/>
      <c r="AM21" s="1187"/>
      <c r="AN21" s="1188"/>
      <c r="AO21" s="293">
        <v>4.57</v>
      </c>
      <c r="AP21" s="294">
        <v>8.58</v>
      </c>
      <c r="AQ21" s="295">
        <v>-4.01</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514</v>
      </c>
      <c r="AL22" s="1187"/>
      <c r="AM22" s="1187"/>
      <c r="AN22" s="1188"/>
      <c r="AO22" s="298">
        <v>99.3</v>
      </c>
      <c r="AP22" s="299">
        <v>97.7</v>
      </c>
      <c r="AQ22" s="300">
        <v>1.6</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77" t="s">
        <v>515</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c r="A27" s="305"/>
      <c r="AO27" s="258"/>
      <c r="AP27" s="258"/>
      <c r="AQ27" s="258"/>
      <c r="AR27" s="258"/>
      <c r="AS27" s="258"/>
      <c r="AT27" s="258"/>
    </row>
    <row r="28" spans="1:46" ht="17.25">
      <c r="A28" s="259" t="s">
        <v>516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517</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497</v>
      </c>
      <c r="AP30" s="268"/>
      <c r="AQ30" s="269" t="s">
        <v>498</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499</v>
      </c>
      <c r="AQ31" s="275" t="s">
        <v>500</v>
      </c>
      <c r="AR31" s="276" t="s">
        <v>501</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518</v>
      </c>
      <c r="AL32" s="1195"/>
      <c r="AM32" s="1195"/>
      <c r="AN32" s="1196"/>
      <c r="AO32" s="308">
        <v>2982010</v>
      </c>
      <c r="AP32" s="308">
        <v>28899</v>
      </c>
      <c r="AQ32" s="309">
        <v>61596</v>
      </c>
      <c r="AR32" s="310">
        <v>-53.1</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519</v>
      </c>
      <c r="AL33" s="1195"/>
      <c r="AM33" s="1195"/>
      <c r="AN33" s="1196"/>
      <c r="AO33" s="308" t="s">
        <v>520</v>
      </c>
      <c r="AP33" s="308" t="s">
        <v>520</v>
      </c>
      <c r="AQ33" s="309" t="s">
        <v>520</v>
      </c>
      <c r="AR33" s="310" t="s">
        <v>520</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521</v>
      </c>
      <c r="AL34" s="1195"/>
      <c r="AM34" s="1195"/>
      <c r="AN34" s="1196"/>
      <c r="AO34" s="308" t="s">
        <v>520</v>
      </c>
      <c r="AP34" s="308" t="s">
        <v>520</v>
      </c>
      <c r="AQ34" s="309">
        <v>3</v>
      </c>
      <c r="AR34" s="310" t="s">
        <v>520</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522</v>
      </c>
      <c r="AL35" s="1195"/>
      <c r="AM35" s="1195"/>
      <c r="AN35" s="1196"/>
      <c r="AO35" s="308">
        <v>623924</v>
      </c>
      <c r="AP35" s="308">
        <v>6046</v>
      </c>
      <c r="AQ35" s="309">
        <v>14651</v>
      </c>
      <c r="AR35" s="310">
        <v>-58.7</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523</v>
      </c>
      <c r="AL36" s="1195"/>
      <c r="AM36" s="1195"/>
      <c r="AN36" s="1196"/>
      <c r="AO36" s="308">
        <v>852</v>
      </c>
      <c r="AP36" s="308">
        <v>8</v>
      </c>
      <c r="AQ36" s="309">
        <v>1794</v>
      </c>
      <c r="AR36" s="310">
        <v>-99.6</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524</v>
      </c>
      <c r="AL37" s="1195"/>
      <c r="AM37" s="1195"/>
      <c r="AN37" s="1196"/>
      <c r="AO37" s="308">
        <v>11439</v>
      </c>
      <c r="AP37" s="308">
        <v>111</v>
      </c>
      <c r="AQ37" s="309">
        <v>505</v>
      </c>
      <c r="AR37" s="310">
        <v>-78</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525</v>
      </c>
      <c r="AL38" s="1198"/>
      <c r="AM38" s="1198"/>
      <c r="AN38" s="1199"/>
      <c r="AO38" s="311" t="s">
        <v>520</v>
      </c>
      <c r="AP38" s="311" t="s">
        <v>520</v>
      </c>
      <c r="AQ38" s="312">
        <v>1</v>
      </c>
      <c r="AR38" s="300" t="s">
        <v>520</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526</v>
      </c>
      <c r="AL39" s="1198"/>
      <c r="AM39" s="1198"/>
      <c r="AN39" s="1199"/>
      <c r="AO39" s="308">
        <v>-31419</v>
      </c>
      <c r="AP39" s="308">
        <v>-304</v>
      </c>
      <c r="AQ39" s="309">
        <v>-3020</v>
      </c>
      <c r="AR39" s="310">
        <v>-89.9</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527</v>
      </c>
      <c r="AL40" s="1195"/>
      <c r="AM40" s="1195"/>
      <c r="AN40" s="1196"/>
      <c r="AO40" s="308">
        <v>-2417747</v>
      </c>
      <c r="AP40" s="308">
        <v>-23431</v>
      </c>
      <c r="AQ40" s="309">
        <v>-54563</v>
      </c>
      <c r="AR40" s="310">
        <v>-57.1</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298</v>
      </c>
      <c r="AL41" s="1201"/>
      <c r="AM41" s="1201"/>
      <c r="AN41" s="1202"/>
      <c r="AO41" s="308">
        <v>1169059</v>
      </c>
      <c r="AP41" s="308">
        <v>11329</v>
      </c>
      <c r="AQ41" s="309">
        <v>20967</v>
      </c>
      <c r="AR41" s="310">
        <v>-46</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528</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529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530</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497</v>
      </c>
      <c r="AN49" s="1191" t="s">
        <v>531</v>
      </c>
      <c r="AO49" s="1192"/>
      <c r="AP49" s="1192"/>
      <c r="AQ49" s="1192"/>
      <c r="AR49" s="1193"/>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532</v>
      </c>
      <c r="AO50" s="325" t="s">
        <v>533</v>
      </c>
      <c r="AP50" s="326" t="s">
        <v>534</v>
      </c>
      <c r="AQ50" s="327" t="s">
        <v>535</v>
      </c>
      <c r="AR50" s="328" t="s">
        <v>536</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537</v>
      </c>
      <c r="AL51" s="321"/>
      <c r="AM51" s="329">
        <v>4180067</v>
      </c>
      <c r="AN51" s="330">
        <v>41489</v>
      </c>
      <c r="AO51" s="331">
        <v>-2.9</v>
      </c>
      <c r="AP51" s="332">
        <v>70615</v>
      </c>
      <c r="AQ51" s="333">
        <v>4.9000000000000004</v>
      </c>
      <c r="AR51" s="334">
        <v>-7.8</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538</v>
      </c>
      <c r="AM52" s="337">
        <v>1543470</v>
      </c>
      <c r="AN52" s="338">
        <v>15320</v>
      </c>
      <c r="AO52" s="339">
        <v>-28.1</v>
      </c>
      <c r="AP52" s="340">
        <v>37382</v>
      </c>
      <c r="AQ52" s="341">
        <v>-1.9</v>
      </c>
      <c r="AR52" s="342">
        <v>-26.2</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539</v>
      </c>
      <c r="AL53" s="321"/>
      <c r="AM53" s="329">
        <v>5032781</v>
      </c>
      <c r="AN53" s="330">
        <v>49507</v>
      </c>
      <c r="AO53" s="331">
        <v>19.3</v>
      </c>
      <c r="AP53" s="332">
        <v>69185</v>
      </c>
      <c r="AQ53" s="333">
        <v>-2</v>
      </c>
      <c r="AR53" s="334">
        <v>21.3</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538</v>
      </c>
      <c r="AM54" s="337">
        <v>2394951</v>
      </c>
      <c r="AN54" s="338">
        <v>23559</v>
      </c>
      <c r="AO54" s="339">
        <v>53.8</v>
      </c>
      <c r="AP54" s="340">
        <v>38519</v>
      </c>
      <c r="AQ54" s="341">
        <v>3</v>
      </c>
      <c r="AR54" s="342">
        <v>50.8</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540</v>
      </c>
      <c r="AL55" s="321"/>
      <c r="AM55" s="329">
        <v>3084245</v>
      </c>
      <c r="AN55" s="330">
        <v>30277</v>
      </c>
      <c r="AO55" s="331">
        <v>-38.799999999999997</v>
      </c>
      <c r="AP55" s="332">
        <v>70166</v>
      </c>
      <c r="AQ55" s="333">
        <v>1.4</v>
      </c>
      <c r="AR55" s="334">
        <v>-40.200000000000003</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538</v>
      </c>
      <c r="AM56" s="337">
        <v>1709144</v>
      </c>
      <c r="AN56" s="338">
        <v>16778</v>
      </c>
      <c r="AO56" s="339">
        <v>-28.8</v>
      </c>
      <c r="AP56" s="340">
        <v>36115</v>
      </c>
      <c r="AQ56" s="341">
        <v>-6.2</v>
      </c>
      <c r="AR56" s="342">
        <v>-22.6</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541</v>
      </c>
      <c r="AL57" s="321"/>
      <c r="AM57" s="329">
        <v>3883023</v>
      </c>
      <c r="AN57" s="330">
        <v>37866</v>
      </c>
      <c r="AO57" s="331">
        <v>25.1</v>
      </c>
      <c r="AP57" s="332">
        <v>70329</v>
      </c>
      <c r="AQ57" s="333">
        <v>0.2</v>
      </c>
      <c r="AR57" s="334">
        <v>24.9</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538</v>
      </c>
      <c r="AM58" s="337">
        <v>2130473</v>
      </c>
      <c r="AN58" s="338">
        <v>20776</v>
      </c>
      <c r="AO58" s="339">
        <v>23.8</v>
      </c>
      <c r="AP58" s="340">
        <v>39403</v>
      </c>
      <c r="AQ58" s="341">
        <v>9.1</v>
      </c>
      <c r="AR58" s="342">
        <v>14.7</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542</v>
      </c>
      <c r="AL59" s="321"/>
      <c r="AM59" s="329">
        <v>5917565</v>
      </c>
      <c r="AN59" s="330">
        <v>57347</v>
      </c>
      <c r="AO59" s="331">
        <v>51.4</v>
      </c>
      <c r="AP59" s="332">
        <v>71871</v>
      </c>
      <c r="AQ59" s="333">
        <v>2.2000000000000002</v>
      </c>
      <c r="AR59" s="334">
        <v>49.2</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538</v>
      </c>
      <c r="AM60" s="337">
        <v>2786636</v>
      </c>
      <c r="AN60" s="338">
        <v>27005</v>
      </c>
      <c r="AO60" s="339">
        <v>30</v>
      </c>
      <c r="AP60" s="340">
        <v>38232</v>
      </c>
      <c r="AQ60" s="341">
        <v>-3</v>
      </c>
      <c r="AR60" s="342">
        <v>33</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543</v>
      </c>
      <c r="AL61" s="343"/>
      <c r="AM61" s="344">
        <v>4419536</v>
      </c>
      <c r="AN61" s="345">
        <v>43297</v>
      </c>
      <c r="AO61" s="346">
        <v>10.8</v>
      </c>
      <c r="AP61" s="347">
        <v>70433</v>
      </c>
      <c r="AQ61" s="348">
        <v>1.3</v>
      </c>
      <c r="AR61" s="334">
        <v>9.5</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538</v>
      </c>
      <c r="AM62" s="337">
        <v>2112935</v>
      </c>
      <c r="AN62" s="338">
        <v>20688</v>
      </c>
      <c r="AO62" s="339">
        <v>10.1</v>
      </c>
      <c r="AP62" s="340">
        <v>37930</v>
      </c>
      <c r="AQ62" s="341">
        <v>0.2</v>
      </c>
      <c r="AR62" s="342">
        <v>9.9</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ONPGpfZYrusybqixgBlTL67rsZOrvQDOJAUHO3BZ23K3X40UbclJCaBZ9fbkMmnylY5cfSeseulveWa6DK4PNQ==" saltValue="7n1UosSNhquqVmhePnIwy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545</v>
      </c>
    </row>
    <row r="120" spans="125:125" ht="13.5" hidden="1" customHeight="1"/>
    <row r="121" spans="125:125" ht="13.5" hidden="1" customHeight="1">
      <c r="DU121" s="255"/>
    </row>
  </sheetData>
  <sheetProtection algorithmName="SHA-512" hashValue="xKk3XDmpcLJOpvbGNz9InmgB1ALhMLsToGYApxss3rTuPDIIKEFHLZ1gIrcrxqWTagRhFQsf25ZcBIETwfinIg==" saltValue="fC/vN4+klZJE0QdHu2UNy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546</v>
      </c>
    </row>
  </sheetData>
  <sheetProtection algorithmName="SHA-512" hashValue="jHxijC8oHOKFL7yxuKi1eoVJ8maWa+eh1OJRHFz2yzuuBVPalCXXDSD1EZb3dWkDbKn9EbAcKIFcymis4MhZVQ==" saltValue="WxZKtpva6QI6gtwMYC5q3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203" t="s">
        <v>3</v>
      </c>
      <c r="D47" s="1203"/>
      <c r="E47" s="1204"/>
      <c r="F47" s="11">
        <v>26.35</v>
      </c>
      <c r="G47" s="12">
        <v>29.23</v>
      </c>
      <c r="H47" s="12">
        <v>28.27</v>
      </c>
      <c r="I47" s="12">
        <v>28.31</v>
      </c>
      <c r="J47" s="13">
        <v>34.479999999999997</v>
      </c>
    </row>
    <row r="48" spans="2:10" ht="57.75" customHeight="1">
      <c r="B48" s="14"/>
      <c r="C48" s="1205" t="s">
        <v>4</v>
      </c>
      <c r="D48" s="1205"/>
      <c r="E48" s="1206"/>
      <c r="F48" s="15">
        <v>7.07</v>
      </c>
      <c r="G48" s="16">
        <v>4.05</v>
      </c>
      <c r="H48" s="16">
        <v>3.93</v>
      </c>
      <c r="I48" s="16">
        <v>4.21</v>
      </c>
      <c r="J48" s="17">
        <v>6.48</v>
      </c>
    </row>
    <row r="49" spans="2:10" ht="57.75" customHeight="1" thickBot="1">
      <c r="B49" s="18"/>
      <c r="C49" s="1207" t="s">
        <v>5</v>
      </c>
      <c r="D49" s="1207"/>
      <c r="E49" s="1208"/>
      <c r="F49" s="19">
        <v>2.06</v>
      </c>
      <c r="G49" s="20" t="s">
        <v>552</v>
      </c>
      <c r="H49" s="20">
        <v>1.17</v>
      </c>
      <c r="I49" s="20">
        <v>1.01</v>
      </c>
      <c r="J49" s="21">
        <v>10.4</v>
      </c>
    </row>
    <row r="50" spans="2:10"/>
  </sheetData>
  <sheetProtection algorithmName="SHA-512" hashValue="iBeM7ZWSmocLuJZJwhwXL1xC98q8VDQGwgqoIkKUhpDs8UqB1IN+vqqbZzF7OrQfa9ucKBhC4LcQPVtYGiWv9g==" saltValue="GYMq+Vfc0+3Zvd2vaXukh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2023-03-28T04:20:46Z</cp:lastPrinted>
  <dcterms:created xsi:type="dcterms:W3CDTF">2023-02-20T07:13:34Z</dcterms:created>
  <dcterms:modified xsi:type="dcterms:W3CDTF">2023-11-01T01:27:23Z</dcterms:modified>
  <cp:category/>
</cp:coreProperties>
</file>